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7610F5F5-7FE9-4887-89AF-B4E843D810E2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 l="1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<sst xmlns="http://schemas.openxmlformats.org/spreadsheetml/2006/main" count="253" uniqueCount="96">
  <si>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</si>
  <si>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</si>
  <si>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</si>
  <si>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</si>
  <si>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</si>
  <si>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</si>
  <si>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</si>
  <si>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</si>
  <si>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</si>
  <si>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</si>
  <si>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</si>
  <si>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</si>
  <si>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</si>
  <si>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</si>
  <si>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</si>
  <si>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</si>
  <si>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</si>
  <si>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</si>
  <si>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</si>
  <si>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</si>
  <si>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</si>
  <si>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</si>
  <si>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</si>
  <si>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</si>
  <si>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</si>
  <si>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</si>
  <si>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</si>
  <si>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</si>
  <si>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</si>
  <si>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</si>
  <si>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</si>
  <si>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</si>
  <si>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</si>
  <si>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</si>
  <si>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</si>
  <si>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</si>
  <si>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</si>
  <si>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</si>
  <si>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</si>
  <si>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</si>
  <si>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</si>
  <si>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</si>
  <si>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</si>
  <si>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</si>
  <si>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</si>
  <si>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</si>
  <si>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</si>
  <si>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</si>
  <si>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</si>
  <si>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</si>
  <si>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</si>
  <si>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</si>
  <si>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</si>
  <si>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</si>
  <si>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</si>
  <si>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</si>
  <si>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</si>
  <si>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</si>
  <si>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</si>
  <si>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</si>
  <si>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</si>
  <si>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</si>
  <si>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</si>
  <si>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</si>
  <si>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</si>
  <si>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</si>
  <si>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</si>
  <si>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</si>
  <si>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</si>
  <si>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</si>
  <si>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</si>
  <si>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</si>
  <si>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</si>
  <si>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</si>
  <si>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</si>
  <si>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</si>
  <si>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</si>
  <si>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</si>
  <si>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</si>
  <si>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</si>
  <si>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</si>
  <si>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</si>
  <si>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</si>
  <si>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</si>
  <si>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</si>
  <si>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</si>
  <si>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</si>
  <si>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</si>
  <si>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#123-ე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</si>
  <si>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</si>
  <si>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</si>
  <si>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</si>
  <si>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თხრილის დამუშავება ხელით</t>
  </si>
  <si>
    <t>Txrilis damuSaveba cokolis mosawyobad</t>
  </si>
  <si>
    <t>gruntis ukuCayra</t>
  </si>
  <si>
    <t>gruntis ukuCayra xeliT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</si>
</sst>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zoomScaleNormal="100" zoomScaleSheetLayoutView="100" workbookViewId="0">
      <selection activeCell="G8" sqref="G8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88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8.6</v>
      </c>
      <c r="E3" s="13"/>
      <c r="F3" s="14">
        <f>D3*E3</f>
        <v>0</v>
      </c>
    </row>
    <row r="4" spans="1:6" ht="22.5" customHeight="1" x14ac:dyDescent="0.25">
      <c r="A4" s="6"/>
      <c r="B4" s="15" t="s">
        <v>12</v>
      </c>
      <c r="C4" s="16" t="s">
        <v>9</v>
      </c>
      <c r="D4" s="22">
        <f>D3</f>
        <v>8.6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17.7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17.7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93</v>
      </c>
      <c r="C17" s="18" t="s">
        <v>17</v>
      </c>
      <c r="D17" s="39">
        <v>3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92</v>
      </c>
      <c r="C18" s="20" t="s">
        <v>17</v>
      </c>
      <c r="D18" s="24">
        <f>D17</f>
        <v>3</v>
      </c>
      <c r="E18" s="21"/>
      <c r="F18" s="14">
        <f t="shared" si="0"/>
        <v>0</v>
      </c>
    </row>
    <row r="19" spans="1:6" ht="56.25" customHeight="1" x14ac:dyDescent="0.25">
      <c r="A19" s="9">
        <v>6</v>
      </c>
      <c r="B19" s="12" t="s">
        <v>79</v>
      </c>
      <c r="C19" s="18" t="s">
        <v>29</v>
      </c>
      <c r="D19" s="23">
        <v>0.5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0.55000000000000004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0.55000000000000004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1.7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1.87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42.75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27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18.75" customHeight="1" x14ac:dyDescent="0.25">
      <c r="A29" s="6"/>
      <c r="B29" s="15" t="s">
        <v>18</v>
      </c>
      <c r="C29" s="16" t="s">
        <v>17</v>
      </c>
      <c r="D29" s="22">
        <f>D23</f>
        <v>1.87</v>
      </c>
      <c r="E29" s="17"/>
      <c r="F29" s="14">
        <f t="shared" si="1"/>
        <v>0</v>
      </c>
    </row>
    <row r="30" spans="1:6" ht="25.15" customHeight="1" x14ac:dyDescent="0.25">
      <c r="A30" s="8"/>
      <c r="B30" s="15" t="s">
        <v>12</v>
      </c>
      <c r="C30" s="20" t="s">
        <v>17</v>
      </c>
      <c r="D30" s="24">
        <f>D29</f>
        <v>1.87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94</v>
      </c>
      <c r="C31" s="18" t="s">
        <v>17</v>
      </c>
      <c r="D31" s="39">
        <v>1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95</v>
      </c>
      <c r="C32" s="20" t="s">
        <v>17</v>
      </c>
      <c r="D32" s="24">
        <f>D31</f>
        <v>1</v>
      </c>
      <c r="E32" s="21"/>
      <c r="F32" s="14">
        <f t="shared" si="1"/>
        <v>0</v>
      </c>
    </row>
    <row r="33" spans="1:6" ht="57.6" customHeight="1" x14ac:dyDescent="0.25">
      <c r="A33" s="9">
        <v>9</v>
      </c>
      <c r="B33" s="12" t="s">
        <v>65</v>
      </c>
      <c r="C33" s="18" t="s">
        <v>32</v>
      </c>
      <c r="D33" s="39">
        <v>2.7E-2</v>
      </c>
      <c r="E33" s="19"/>
      <c r="F33" s="14">
        <f t="shared" si="1"/>
        <v>0</v>
      </c>
    </row>
    <row r="34" spans="1:6" ht="45" customHeight="1" x14ac:dyDescent="0.25">
      <c r="A34" s="6"/>
      <c r="B34" s="15" t="s">
        <v>81</v>
      </c>
      <c r="C34" s="16" t="s">
        <v>32</v>
      </c>
      <c r="D34" s="22">
        <f>D33*1.1</f>
        <v>2.9700000000000001E-2</v>
      </c>
      <c r="E34" s="17"/>
      <c r="F34" s="14">
        <f t="shared" si="1"/>
        <v>0</v>
      </c>
    </row>
    <row r="35" spans="1:6" ht="80.45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24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18.75" customHeight="1" x14ac:dyDescent="0.25">
      <c r="A38" s="6"/>
      <c r="B38" s="15" t="s">
        <v>18</v>
      </c>
      <c r="C38" s="16" t="s">
        <v>32</v>
      </c>
      <c r="D38" s="22">
        <f>D34</f>
        <v>2.9700000000000001E-2</v>
      </c>
      <c r="E38" s="17"/>
      <c r="F38" s="14">
        <f t="shared" si="1"/>
        <v>0</v>
      </c>
    </row>
    <row r="39" spans="1:6" ht="25.15" customHeight="1" x14ac:dyDescent="0.25">
      <c r="A39" s="8"/>
      <c r="B39" s="15" t="s">
        <v>12</v>
      </c>
      <c r="C39" s="20" t="s">
        <v>32</v>
      </c>
      <c r="D39" s="24">
        <f>D38</f>
        <v>2.9700000000000001E-2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0.112</v>
      </c>
      <c r="E40" s="19"/>
      <c r="F40" s="14">
        <f t="shared" si="1"/>
        <v>0</v>
      </c>
    </row>
    <row r="41" spans="1:6" ht="45" customHeight="1" x14ac:dyDescent="0.25">
      <c r="A41" s="6"/>
      <c r="B41" s="15" t="s">
        <v>82</v>
      </c>
      <c r="C41" s="16" t="s">
        <v>32</v>
      </c>
      <c r="D41" s="22">
        <f>D40*1.1</f>
        <v>0.12320000000000002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24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18.75" customHeight="1" x14ac:dyDescent="0.25">
      <c r="A44" s="6"/>
      <c r="B44" s="15" t="s">
        <v>18</v>
      </c>
      <c r="C44" s="16" t="s">
        <v>32</v>
      </c>
      <c r="D44" s="22">
        <f>D41</f>
        <v>0.12320000000000002</v>
      </c>
      <c r="E44" s="17"/>
      <c r="F44" s="14">
        <f t="shared" si="1"/>
        <v>0</v>
      </c>
    </row>
    <row r="45" spans="1:6" ht="25.15" customHeight="1" x14ac:dyDescent="0.25">
      <c r="A45" s="8"/>
      <c r="B45" s="15" t="s">
        <v>12</v>
      </c>
      <c r="C45" s="20" t="s">
        <v>32</v>
      </c>
      <c r="D45" s="24">
        <f>D44</f>
        <v>0.12320000000000002</v>
      </c>
      <c r="E45" s="21"/>
      <c r="F45" s="14">
        <f t="shared" si="1"/>
        <v>0</v>
      </c>
    </row>
    <row r="46" spans="1:6" ht="71.4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45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24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18.7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25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17.7</v>
      </c>
      <c r="E52" s="19"/>
      <c r="F52" s="14">
        <f t="shared" si="1"/>
        <v>0</v>
      </c>
    </row>
    <row r="53" spans="1:6" ht="48.75" customHeight="1" x14ac:dyDescent="0.25">
      <c r="A53" s="6"/>
      <c r="B53" s="15" t="s">
        <v>49</v>
      </c>
      <c r="C53" s="16" t="s">
        <v>9</v>
      </c>
      <c r="D53" s="22">
        <f>D52*1.4</f>
        <v>24.779999999999998</v>
      </c>
      <c r="E53" s="17"/>
      <c r="F53" s="14">
        <f t="shared" si="1"/>
        <v>0</v>
      </c>
    </row>
    <row r="54" spans="1:6" ht="49.15" customHeight="1" x14ac:dyDescent="0.25">
      <c r="A54" s="8"/>
      <c r="B54" s="25" t="s">
        <v>91</v>
      </c>
      <c r="C54" s="26" t="s">
        <v>9</v>
      </c>
      <c r="D54" s="24">
        <f>D52</f>
        <v>17.7</v>
      </c>
      <c r="E54" s="21"/>
      <c r="F54" s="14">
        <f t="shared" si="1"/>
        <v>0</v>
      </c>
    </row>
    <row r="55" spans="1:6" ht="18.75" customHeight="1" x14ac:dyDescent="0.25">
      <c r="A55" s="6"/>
      <c r="B55" s="15" t="s">
        <v>24</v>
      </c>
      <c r="C55" s="16" t="s">
        <v>14</v>
      </c>
      <c r="D55" s="22">
        <f>D52*6</f>
        <v>106.19999999999999</v>
      </c>
      <c r="E55" s="17"/>
      <c r="F55" s="14">
        <f t="shared" si="1"/>
        <v>0</v>
      </c>
    </row>
    <row r="56" spans="1:6" ht="18.75" customHeight="1" x14ac:dyDescent="0.25">
      <c r="A56" s="6"/>
      <c r="B56" s="15" t="s">
        <v>18</v>
      </c>
      <c r="C56" s="16" t="s">
        <v>9</v>
      </c>
      <c r="D56" s="22">
        <f>D52</f>
        <v>17.7</v>
      </c>
      <c r="E56" s="17"/>
      <c r="F56" s="14">
        <f t="shared" si="1"/>
        <v>0</v>
      </c>
    </row>
    <row r="57" spans="1:6" ht="24.75" customHeight="1" x14ac:dyDescent="0.25">
      <c r="A57" s="8"/>
      <c r="B57" s="15" t="s">
        <v>12</v>
      </c>
      <c r="C57" s="20" t="s">
        <v>9</v>
      </c>
      <c r="D57" s="24">
        <f>D52</f>
        <v>17.7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6.6</v>
      </c>
      <c r="E58" s="19"/>
      <c r="F58" s="14">
        <f t="shared" si="1"/>
        <v>0</v>
      </c>
    </row>
    <row r="59" spans="1:6" ht="58.5" customHeight="1" x14ac:dyDescent="0.25">
      <c r="A59" s="6"/>
      <c r="B59" s="15" t="s">
        <v>50</v>
      </c>
      <c r="C59" s="16" t="s">
        <v>9</v>
      </c>
      <c r="D59" s="22">
        <f>D58*1.4</f>
        <v>9.2399999999999984</v>
      </c>
      <c r="E59" s="17"/>
      <c r="F59" s="14">
        <f t="shared" si="1"/>
        <v>0</v>
      </c>
    </row>
    <row r="60" spans="1:6" ht="32.25" customHeight="1" x14ac:dyDescent="0.25">
      <c r="A60" s="8"/>
      <c r="B60" s="25" t="s">
        <v>20</v>
      </c>
      <c r="C60" s="26" t="s">
        <v>9</v>
      </c>
      <c r="D60" s="24">
        <f>D58</f>
        <v>6.6</v>
      </c>
      <c r="E60" s="21"/>
      <c r="F60" s="14">
        <f t="shared" si="1"/>
        <v>0</v>
      </c>
    </row>
    <row r="61" spans="1:6" ht="18.75" customHeight="1" x14ac:dyDescent="0.25">
      <c r="A61" s="6"/>
      <c r="B61" s="15" t="s">
        <v>24</v>
      </c>
      <c r="C61" s="16" t="s">
        <v>14</v>
      </c>
      <c r="D61" s="22">
        <f>D58*6</f>
        <v>39.599999999999994</v>
      </c>
      <c r="E61" s="17"/>
      <c r="F61" s="14">
        <f t="shared" si="1"/>
        <v>0</v>
      </c>
    </row>
    <row r="62" spans="1:6" ht="18.75" customHeight="1" x14ac:dyDescent="0.25">
      <c r="A62" s="6"/>
      <c r="B62" s="15" t="s">
        <v>18</v>
      </c>
      <c r="C62" s="16" t="s">
        <v>9</v>
      </c>
      <c r="D62" s="22">
        <f>D58</f>
        <v>6.6</v>
      </c>
      <c r="E62" s="17"/>
      <c r="F62" s="14">
        <f t="shared" si="1"/>
        <v>0</v>
      </c>
    </row>
    <row r="63" spans="1:6" ht="20.25" customHeight="1" x14ac:dyDescent="0.25">
      <c r="A63" s="8"/>
      <c r="B63" s="15" t="s">
        <v>12</v>
      </c>
      <c r="C63" s="20" t="s">
        <v>9</v>
      </c>
      <c r="D63" s="24">
        <f>D58</f>
        <v>6.6</v>
      </c>
      <c r="E63" s="21"/>
      <c r="F63" s="14">
        <f t="shared" ref="F63:F115" si="2">D63*E63</f>
        <v>0</v>
      </c>
    </row>
    <row r="64" spans="1:6" ht="63.6" customHeight="1" x14ac:dyDescent="0.25">
      <c r="A64" s="9">
        <v>14</v>
      </c>
      <c r="B64" s="12" t="s">
        <v>89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35.450000000000003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18.7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22.9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1.9" customHeight="1" x14ac:dyDescent="0.25">
      <c r="A69" s="9">
        <v>15</v>
      </c>
      <c r="B69" s="12" t="s">
        <v>90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65.45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35.450000000000003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18.75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23.45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4.3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0.1333</v>
      </c>
      <c r="E75" s="17"/>
      <c r="F75" s="14">
        <f t="shared" si="2"/>
        <v>0</v>
      </c>
    </row>
    <row r="76" spans="1:6" ht="18.75" customHeight="1" x14ac:dyDescent="0.25">
      <c r="A76" s="6"/>
      <c r="B76" s="15" t="s">
        <v>18</v>
      </c>
      <c r="C76" s="16" t="s">
        <v>31</v>
      </c>
      <c r="D76" s="22">
        <f>D74</f>
        <v>4.3</v>
      </c>
      <c r="E76" s="17"/>
      <c r="F76" s="14">
        <f t="shared" si="2"/>
        <v>0</v>
      </c>
    </row>
    <row r="77" spans="1:6" ht="25.15" customHeight="1" x14ac:dyDescent="0.25">
      <c r="A77" s="8"/>
      <c r="B77" s="15" t="s">
        <v>12</v>
      </c>
      <c r="C77" s="20" t="s">
        <v>31</v>
      </c>
      <c r="D77" s="24">
        <f>D76</f>
        <v>4.3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4.3</v>
      </c>
      <c r="E78" s="19"/>
      <c r="F78" s="14">
        <f t="shared" si="2"/>
        <v>0</v>
      </c>
    </row>
    <row r="79" spans="1:6" ht="28.5" customHeight="1" x14ac:dyDescent="0.25">
      <c r="A79" s="6"/>
      <c r="B79" s="15" t="s">
        <v>52</v>
      </c>
      <c r="C79" s="16" t="s">
        <v>9</v>
      </c>
      <c r="D79" s="22">
        <f>D78*1.3</f>
        <v>5.59</v>
      </c>
      <c r="E79" s="17"/>
      <c r="F79" s="14">
        <f t="shared" si="2"/>
        <v>0</v>
      </c>
    </row>
    <row r="80" spans="1:6" x14ac:dyDescent="0.25">
      <c r="A80" s="8"/>
      <c r="B80" s="25" t="s">
        <v>25</v>
      </c>
      <c r="C80" s="26" t="s">
        <v>23</v>
      </c>
      <c r="D80" s="24">
        <f>D78*0.3</f>
        <v>1.2899999999999998</v>
      </c>
      <c r="E80" s="21"/>
      <c r="F80" s="14">
        <f t="shared" si="2"/>
        <v>0</v>
      </c>
    </row>
    <row r="81" spans="1:6" ht="18.75" customHeight="1" x14ac:dyDescent="0.25">
      <c r="A81" s="6"/>
      <c r="B81" s="15" t="s">
        <v>53</v>
      </c>
      <c r="C81" s="16" t="s">
        <v>23</v>
      </c>
      <c r="D81" s="22">
        <f>D78*5</f>
        <v>21.5</v>
      </c>
      <c r="E81" s="17"/>
      <c r="F81" s="14">
        <f t="shared" si="2"/>
        <v>0</v>
      </c>
    </row>
    <row r="82" spans="1:6" ht="18.75" customHeight="1" x14ac:dyDescent="0.25">
      <c r="A82" s="6"/>
      <c r="B82" s="15" t="s">
        <v>18</v>
      </c>
      <c r="C82" s="16" t="s">
        <v>9</v>
      </c>
      <c r="D82" s="22">
        <f>D78</f>
        <v>4.3</v>
      </c>
      <c r="E82" s="17"/>
      <c r="F82" s="14">
        <f t="shared" si="2"/>
        <v>0</v>
      </c>
    </row>
    <row r="83" spans="1:6" ht="22.15" customHeight="1" x14ac:dyDescent="0.25">
      <c r="A83" s="8"/>
      <c r="B83" s="15" t="s">
        <v>12</v>
      </c>
      <c r="C83" s="20" t="s">
        <v>9</v>
      </c>
      <c r="D83" s="24">
        <f>D78</f>
        <v>4.3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2.4</v>
      </c>
      <c r="E84" s="19"/>
      <c r="F84" s="14">
        <f t="shared" si="2"/>
        <v>0</v>
      </c>
    </row>
    <row r="85" spans="1:6" ht="33" customHeight="1" x14ac:dyDescent="0.25">
      <c r="A85" s="6"/>
      <c r="B85" s="15" t="s">
        <v>52</v>
      </c>
      <c r="C85" s="16" t="s">
        <v>9</v>
      </c>
      <c r="D85" s="22">
        <f>D84*1.1</f>
        <v>2.64</v>
      </c>
      <c r="E85" s="17"/>
      <c r="F85" s="14">
        <f t="shared" si="2"/>
        <v>0</v>
      </c>
    </row>
    <row r="86" spans="1:6" ht="22.9" customHeight="1" x14ac:dyDescent="0.25">
      <c r="A86" s="8"/>
      <c r="B86" s="25" t="s">
        <v>25</v>
      </c>
      <c r="C86" s="26" t="s">
        <v>23</v>
      </c>
      <c r="D86" s="24">
        <f>D84*0.3</f>
        <v>0.72</v>
      </c>
      <c r="E86" s="21"/>
      <c r="F86" s="14">
        <f t="shared" si="2"/>
        <v>0</v>
      </c>
    </row>
    <row r="87" spans="1:6" ht="18.75" customHeight="1" x14ac:dyDescent="0.25">
      <c r="A87" s="6"/>
      <c r="B87" s="15" t="s">
        <v>53</v>
      </c>
      <c r="C87" s="16" t="s">
        <v>23</v>
      </c>
      <c r="D87" s="22">
        <f>D84*5</f>
        <v>12</v>
      </c>
      <c r="E87" s="17"/>
      <c r="F87" s="14">
        <f t="shared" si="2"/>
        <v>0</v>
      </c>
    </row>
    <row r="88" spans="1:6" ht="18.75" customHeight="1" x14ac:dyDescent="0.25">
      <c r="A88" s="6"/>
      <c r="B88" s="15" t="s">
        <v>18</v>
      </c>
      <c r="C88" s="16" t="s">
        <v>9</v>
      </c>
      <c r="D88" s="22">
        <f>D84</f>
        <v>2.4</v>
      </c>
      <c r="E88" s="17"/>
      <c r="F88" s="14">
        <f t="shared" si="2"/>
        <v>0</v>
      </c>
    </row>
    <row r="89" spans="1:6" ht="24" customHeight="1" x14ac:dyDescent="0.25">
      <c r="A89" s="8"/>
      <c r="B89" s="15" t="s">
        <v>12</v>
      </c>
      <c r="C89" s="20" t="s">
        <v>9</v>
      </c>
      <c r="D89" s="24">
        <f>D84</f>
        <v>2.4</v>
      </c>
      <c r="E89" s="21"/>
      <c r="F89" s="14">
        <f t="shared" si="2"/>
        <v>0</v>
      </c>
    </row>
    <row r="90" spans="1:6" ht="72.599999999999994" customHeight="1" x14ac:dyDescent="0.25">
      <c r="A90" s="9">
        <v>19</v>
      </c>
      <c r="B90" s="12" t="s">
        <v>70</v>
      </c>
      <c r="C90" s="18" t="s">
        <v>31</v>
      </c>
      <c r="D90" s="39">
        <v>6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0.14400000000000002</v>
      </c>
      <c r="E91" s="17"/>
      <c r="F91" s="14">
        <f t="shared" si="2"/>
        <v>0</v>
      </c>
    </row>
    <row r="92" spans="1:6" ht="18.75" customHeight="1" x14ac:dyDescent="0.25">
      <c r="A92" s="6"/>
      <c r="B92" s="15" t="s">
        <v>18</v>
      </c>
      <c r="C92" s="16" t="s">
        <v>31</v>
      </c>
      <c r="D92" s="22">
        <f>D90</f>
        <v>6</v>
      </c>
      <c r="E92" s="17"/>
      <c r="F92" s="14">
        <f t="shared" si="2"/>
        <v>0</v>
      </c>
    </row>
    <row r="93" spans="1:6" ht="25.15" customHeight="1" x14ac:dyDescent="0.25">
      <c r="A93" s="8"/>
      <c r="B93" s="15" t="s">
        <v>12</v>
      </c>
      <c r="C93" s="20" t="s">
        <v>31</v>
      </c>
      <c r="D93" s="24">
        <f>D92</f>
        <v>6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6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3.7800000000000002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4.74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0.30000000000000004</v>
      </c>
      <c r="E97" s="17"/>
      <c r="F97" s="14">
        <f t="shared" si="2"/>
        <v>0</v>
      </c>
    </row>
    <row r="98" spans="1:6" ht="23.45" customHeight="1" x14ac:dyDescent="0.25">
      <c r="A98" s="6"/>
      <c r="B98" s="15" t="s">
        <v>18</v>
      </c>
      <c r="C98" s="16" t="s">
        <v>31</v>
      </c>
      <c r="D98" s="22">
        <f>D94</f>
        <v>6</v>
      </c>
      <c r="E98" s="17"/>
      <c r="F98" s="14">
        <f t="shared" si="2"/>
        <v>0</v>
      </c>
    </row>
    <row r="99" spans="1:6" ht="25.15" customHeight="1" x14ac:dyDescent="0.25">
      <c r="A99" s="8"/>
      <c r="B99" s="15" t="s">
        <v>12</v>
      </c>
      <c r="C99" s="20" t="s">
        <v>31</v>
      </c>
      <c r="D99" s="24">
        <f>D98</f>
        <v>6</v>
      </c>
      <c r="E99" s="21"/>
      <c r="F99" s="14">
        <f t="shared" si="2"/>
        <v>0</v>
      </c>
    </row>
    <row r="100" spans="1:6" ht="60" customHeight="1" x14ac:dyDescent="0.25">
      <c r="A100" s="9">
        <v>21</v>
      </c>
      <c r="B100" s="12" t="s">
        <v>72</v>
      </c>
      <c r="C100" s="18" t="s">
        <v>31</v>
      </c>
      <c r="D100" s="39">
        <v>4.3</v>
      </c>
      <c r="E100" s="19"/>
      <c r="F100" s="14">
        <f t="shared" si="2"/>
        <v>0</v>
      </c>
    </row>
    <row r="101" spans="1:6" ht="35.450000000000003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1.5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4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0.75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46.5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18.75" customHeight="1" x14ac:dyDescent="0.25">
      <c r="A108" s="6"/>
      <c r="B108" s="15" t="s">
        <v>18</v>
      </c>
      <c r="C108" s="16" t="s">
        <v>31</v>
      </c>
      <c r="D108" s="22">
        <f>D100</f>
        <v>4.3</v>
      </c>
      <c r="E108" s="17"/>
      <c r="F108" s="14">
        <f t="shared" si="2"/>
        <v>0</v>
      </c>
    </row>
    <row r="109" spans="1:6" ht="25.15" customHeight="1" x14ac:dyDescent="0.25">
      <c r="A109" s="8"/>
      <c r="B109" s="15" t="s">
        <v>12</v>
      </c>
      <c r="C109" s="20" t="s">
        <v>31</v>
      </c>
      <c r="D109" s="24">
        <f>D108</f>
        <v>4.3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22</v>
      </c>
      <c r="E110" s="19"/>
      <c r="F110" s="14">
        <f t="shared" si="2"/>
        <v>0</v>
      </c>
    </row>
    <row r="111" spans="1:6" ht="55.9" customHeight="1" x14ac:dyDescent="0.25">
      <c r="A111" s="6"/>
      <c r="B111" s="15" t="s">
        <v>43</v>
      </c>
      <c r="C111" s="16" t="s">
        <v>39</v>
      </c>
      <c r="D111" s="22">
        <f>D110*0.35</f>
        <v>7.6999999999999993</v>
      </c>
      <c r="E111" s="17"/>
      <c r="F111" s="14">
        <f t="shared" si="2"/>
        <v>0</v>
      </c>
    </row>
    <row r="112" spans="1:6" ht="46.15" customHeight="1" x14ac:dyDescent="0.25">
      <c r="A112" s="6"/>
      <c r="B112" s="15" t="s">
        <v>60</v>
      </c>
      <c r="C112" s="16" t="s">
        <v>39</v>
      </c>
      <c r="D112" s="22">
        <f>D110*0.027</f>
        <v>0.59399999999999997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1.1000000000000001</v>
      </c>
      <c r="E113" s="17"/>
      <c r="F113" s="14">
        <f t="shared" si="2"/>
        <v>0</v>
      </c>
    </row>
    <row r="114" spans="1:6" ht="18.75" customHeight="1" x14ac:dyDescent="0.25">
      <c r="A114" s="6"/>
      <c r="B114" s="15" t="s">
        <v>18</v>
      </c>
      <c r="C114" s="16" t="s">
        <v>31</v>
      </c>
      <c r="D114" s="22">
        <f>D110</f>
        <v>22</v>
      </c>
      <c r="E114" s="17"/>
      <c r="F114" s="14">
        <f t="shared" si="2"/>
        <v>0</v>
      </c>
    </row>
    <row r="115" spans="1:6" ht="25.15" customHeight="1" x14ac:dyDescent="0.25">
      <c r="A115" s="8"/>
      <c r="B115" s="15" t="s">
        <v>12</v>
      </c>
      <c r="C115" s="20" t="s">
        <v>31</v>
      </c>
      <c r="D115" s="24">
        <f>D114</f>
        <v>22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