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mtchrikishvili\Desktop\მიმდინარე შესყიდვები\სპეც ტანსაცმელი\"/>
    </mc:Choice>
  </mc:AlternateContent>
  <xr:revisionPtr revIDLastSave="0" documentId="13_ncr:1_{5EF6375B-9013-4151-A93E-C100FAC635F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დანართი N1 Annex N1 " sheetId="1" r:id="rId1"/>
    <sheet name="ზომები Sizes by Companie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F5" i="3"/>
  <c r="G5" i="3"/>
  <c r="H5" i="3"/>
  <c r="I5" i="3"/>
  <c r="J5" i="3"/>
  <c r="K5" i="3"/>
  <c r="L5" i="3"/>
  <c r="M5" i="3"/>
  <c r="N5" i="3"/>
  <c r="O5" i="3"/>
  <c r="P5" i="3"/>
  <c r="Q5" i="3"/>
  <c r="R5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F4" i="3"/>
  <c r="G4" i="3"/>
  <c r="H4" i="3"/>
  <c r="I4" i="3"/>
  <c r="J4" i="3"/>
  <c r="K4" i="3"/>
  <c r="L4" i="3"/>
  <c r="M4" i="3"/>
  <c r="N4" i="3"/>
  <c r="O4" i="3"/>
  <c r="P4" i="3"/>
  <c r="Q4" i="3"/>
  <c r="R4" i="3"/>
  <c r="E4" i="3"/>
  <c r="D55" i="3"/>
  <c r="J9" i="1" s="1"/>
  <c r="D54" i="3"/>
  <c r="J8" i="1" s="1"/>
  <c r="D53" i="3"/>
  <c r="J7" i="1" s="1"/>
  <c r="D52" i="3"/>
  <c r="J6" i="1" s="1"/>
  <c r="D51" i="3"/>
  <c r="J5" i="1" s="1"/>
  <c r="D50" i="3"/>
  <c r="J4" i="1" s="1"/>
  <c r="D49" i="3"/>
  <c r="J3" i="1" s="1"/>
  <c r="D44" i="3"/>
  <c r="I9" i="1" s="1"/>
  <c r="D43" i="3"/>
  <c r="I8" i="1" s="1"/>
  <c r="D42" i="3"/>
  <c r="I7" i="1" s="1"/>
  <c r="D41" i="3"/>
  <c r="I6" i="1" s="1"/>
  <c r="D40" i="3"/>
  <c r="I5" i="1" s="1"/>
  <c r="D39" i="3"/>
  <c r="I4" i="1" s="1"/>
  <c r="D38" i="3"/>
  <c r="I3" i="1" s="1"/>
  <c r="D33" i="3"/>
  <c r="H9" i="1" s="1"/>
  <c r="D32" i="3"/>
  <c r="H8" i="1" s="1"/>
  <c r="D31" i="3"/>
  <c r="H7" i="1" s="1"/>
  <c r="D30" i="3"/>
  <c r="H6" i="1" s="1"/>
  <c r="D29" i="3"/>
  <c r="H5" i="1" s="1"/>
  <c r="D28" i="3"/>
  <c r="H4" i="1" s="1"/>
  <c r="D27" i="3"/>
  <c r="H3" i="1" s="1"/>
  <c r="D22" i="3"/>
  <c r="G9" i="1" s="1"/>
  <c r="D21" i="3"/>
  <c r="G8" i="1" s="1"/>
  <c r="D20" i="3"/>
  <c r="G7" i="1" s="1"/>
  <c r="D19" i="3"/>
  <c r="G6" i="1" s="1"/>
  <c r="D18" i="3"/>
  <c r="G5" i="1" s="1"/>
  <c r="D17" i="3"/>
  <c r="G4" i="1" s="1"/>
  <c r="D16" i="3"/>
  <c r="G3" i="1" s="1"/>
  <c r="F3" i="1" l="1"/>
  <c r="L3" i="1" s="1"/>
  <c r="F4" i="1"/>
  <c r="L4" i="1" s="1"/>
  <c r="F6" i="1"/>
  <c r="F8" i="1"/>
  <c r="L8" i="1" s="1"/>
  <c r="F9" i="1"/>
  <c r="L9" i="1" s="1"/>
  <c r="F5" i="1"/>
  <c r="L5" i="1" s="1"/>
  <c r="F7" i="1"/>
  <c r="L7" i="1" s="1"/>
  <c r="D10" i="3"/>
  <c r="D9" i="3"/>
  <c r="D8" i="3"/>
  <c r="D7" i="3"/>
  <c r="D6" i="3"/>
  <c r="D5" i="3"/>
  <c r="D4" i="3"/>
  <c r="L6" i="1"/>
  <c r="L10" i="1" l="1"/>
</calcChain>
</file>

<file path=xl/sharedStrings.xml><?xml version="1.0" encoding="utf-8"?>
<sst xmlns="http://schemas.openxmlformats.org/spreadsheetml/2006/main" count="98" uniqueCount="45">
  <si>
    <t>N</t>
  </si>
  <si>
    <t>Description</t>
  </si>
  <si>
    <t>GWP Tbilisi</t>
  </si>
  <si>
    <t>GWP Rustavi</t>
  </si>
  <si>
    <t xml:space="preserve">GST </t>
  </si>
  <si>
    <t>SENG</t>
  </si>
  <si>
    <t xml:space="preserve">სპეც ფეხსაცმელი / Protective shoes </t>
  </si>
  <si>
    <r>
      <rPr>
        <sz val="10"/>
        <color theme="1"/>
        <rFont val="Arial"/>
        <family val="2"/>
      </rPr>
      <t xml:space="preserve">EN ISO 20345 , დაცვის ხარისხი S3. </t>
    </r>
    <r>
      <rPr>
        <sz val="10"/>
        <color theme="1"/>
        <rFont val="Calibri"/>
        <family val="2"/>
        <scheme val="minor"/>
      </rPr>
      <t xml:space="preserve">მაღალყელიანი სპეცფეხსაცმელი. ზედაპირი - წყალმედეგი ნატურალური ტყავი, რკინის დამცავი ცხვირით და რკინის დამცავი საქუსარით. რკინით დაცული ფრაგმენტები - რბილი, გასქელებული. ენა - წყალგამძელ ტყავი; სარჩული - არამოქსოვილი, სუნთქვადი. ძირი - ორმაგი პოლიურეთანი გახვრეტის საწინააღმდეგო ფრაგმენტით (მაგ. მეტალის), მოცურების საწინააღმდეგო, ზეთის, ბენზინის და ქიმიური გამძლე, ანტისტატიკური. ქუსლი - ამორტიზებული. ფეხსაცმელი თასმებზე;  </t>
    </r>
  </si>
  <si>
    <t>EN ISO 20345 , Degree of protection S3. High-necked special shoes. Surface - water-resistant natural leather, withprotective metal toe and sole  Fragments protected by iron - soft, thickened. tongue - waterproof leather; Suit - non-woven, breathable. Sole - double polyurethane with perforation fragment (eg metallic), sliding gasoline, oil, chemical composition, antistatic. Heel - amortized. shoes on straps;</t>
  </si>
  <si>
    <r>
      <rPr>
        <sz val="10"/>
        <color theme="1"/>
        <rFont val="Arial"/>
        <family val="2"/>
      </rPr>
      <t xml:space="preserve">EN ISO 20345 , დაცვის ხარისხი S5. </t>
    </r>
    <r>
      <rPr>
        <sz val="10"/>
        <color theme="1"/>
        <rFont val="Calibri"/>
        <family val="2"/>
        <scheme val="minor"/>
      </rPr>
      <t xml:space="preserve">მაღალყელიანი რეზინის ჩექმა (ბოტი). ზედაპირი - წყალმედეგი, რკინის დამცავი ცხვირით და რკინის დამცავი საქუსარით. რკინით დაცული ფრაგმენტები - რბილი, გასქელებული. სარჩული - არამოქსოვილი, სუნთქვადი. ძირი - ანტი პორფირაციული, გახვრეტის საწინააღმდეგო ფრაგმენტით (მაგ. მეტალის), მოცურების საწინააღმდეგო, ზეთის, ბენზინის და ქიმიური გამძლე. ქუსლი - ამორტიზებული (ენერგიის მშთანთქმელი). </t>
    </r>
  </si>
  <si>
    <t>EN ISO 20345 , Degree of protection S5. Knee-high rubber boot (bot). Surface - waterproof,  with metal protective toe and anti-skid sole. Fragments protected by iron - soft, thickened. Suit - non-woven, breathable. Sole - anti-porphyry, anti-puncture fragment (eg metal), anti-slip, oil, petrol and chemical resistant. Heel - amortized (energy absorber).</t>
  </si>
  <si>
    <t xml:space="preserve">რეზინის ჩექმა მაღალყელიანი / Safety chest wader </t>
  </si>
  <si>
    <t xml:space="preserve">PVC-პოლიურეთანის ნაზავისაგან დამზადებული, ჩამოსხმული რეზინის ბოტი-კომბინიზონი მკერდამდე სიმაღლით, რეგულირებადი სამხრეებით.100% წყალგაუმტარი. გლეჯამედეგია და არ სკდება სიცივეში. არ აქვს ნაკერები.მყარი მიმაგრებით, სქელი რეზინით, მიმაგრებული დამცავ ფეხსაცმელთან ცხვირის დაცვით. </t>
  </si>
  <si>
    <t xml:space="preserve">Made of a PVC-polyurethane blend, molded rubber jumpsuit with chest height, adjustable straps. 100% waterproof. It is durable and does not crack in the cold. It has no seams.Welded on safety boots with steel pierce resistant midsole and safety toe cap. </t>
  </si>
  <si>
    <t>წყალგაუმტარი კომბინეზონი / Waterproof coverall</t>
  </si>
  <si>
    <t xml:space="preserve">PVC-პოლიურეთანის ნაზავისაგან დამზადებული, ჩამოსხმული რეზინის ბოტი სრული კომბინიზონით, კაპიუშონით. იკვრება წინიდან წყალგაუმტარი სარქველით დაფარული ელვა შესაკრავით.100% წყალგაუმტარი. გლეჯამედეგია და არ სკდება სიცივეში. არ აქვს ნაკერები.მყარი მიმაგრებით, სქელი რეზინით, მიმაგრებული დამცავ ფეხსაცმელთან ცხვირის დაცვით. </t>
  </si>
  <si>
    <t xml:space="preserve">Molded rubber boot made of PVC-polyurethane blend with full jumpsuit and hood. Fastens from the front with a waterproof valve covered zipper. 100% waterproof. It is durable and does not crack in the cold. It has no seams.Thick rubber, with solid attachment. Welded on safety boots with steel pierce resistant midsole and safety toe cap. </t>
  </si>
  <si>
    <t xml:space="preserve">შემდუღებლის დამცავი ფეხსაცმელი - Welding shoes </t>
  </si>
  <si>
    <t xml:space="preserve">შემდუღებლის სპეცფეხსაცმელი - ცეცხლგამძლე, მაღალყელიანი, თასმების გარეშე, დათბილვის გარეშე. EN ISO 20345, დაცვის ხარისხი S3. ზედაპირი - წყალმედეგი ნატურალური ტყავი, რკინის დამცავი ცხვირით და რკინის დამცავი საქუსარით. რკინით დაცული ფრაგმენტები - რბილი, გასქელებული. ძირი - ორმაგი პოლიურეთანი გახვრეტის საწინააღმდეგო ფრაგმენტით (მაგ. მეტალის), მოცურების საწინააღმდეგო, ზეთის, ბენზინის,  ქიმიური და მაღალი ტემპერატურაზე გამძლე, ანტისტატიკური. ქუსლი - ამორტიზებული. </t>
  </si>
  <si>
    <t>Welder's special shoes - fireproof, high neck, without straps, without warming. EN ISO 20345 , Degree of protection S3. Surface - water-resistant natural leather, with iron protection nose and iron protection shoe. Fragments protected by iron - soft, thickened. Sole - double polyurethane with anti-puncture fragment (eg metallic), anti-slip, oil, gasoline ,chemical and heat resistant, antistatic. Heel - amortized.</t>
  </si>
  <si>
    <t xml:space="preserve">რეზინის ჩექმა დაბალყელიანი / Rubber Boots </t>
  </si>
  <si>
    <t xml:space="preserve">დასახელება / Name </t>
  </si>
  <si>
    <t xml:space="preserve">აღწერა </t>
  </si>
  <si>
    <t>საერთო რაოდენობა წყვილი / Total quantity PAIR</t>
  </si>
  <si>
    <t xml:space="preserve">ერთ ფასი ლარი დღგ-ს ჩთ / Unit Price Gel Inc. VAT </t>
  </si>
  <si>
    <t>სულ ფასი ლარი დღგ-ს /Total Price Gel Inc. VAT</t>
  </si>
  <si>
    <t xml:space="preserve">ბრენდი / მოდელი Brand / Model </t>
  </si>
  <si>
    <t xml:space="preserve">საგარანტიო პერიოდი / Guarantee </t>
  </si>
  <si>
    <t xml:space="preserve">მოწოდების ვადა / Delivery term </t>
  </si>
  <si>
    <t xml:space="preserve">მწარმოებელი ქვეყანა / Manufactory Country </t>
  </si>
  <si>
    <t xml:space="preserve">საორიენტაციო ფოტო / information photo </t>
  </si>
  <si>
    <t xml:space="preserve">All Legal entities (GWP, RWC, GST, SENG) </t>
  </si>
  <si>
    <t>Size</t>
  </si>
  <si>
    <t xml:space="preserve">Item </t>
  </si>
  <si>
    <t xml:space="preserve">QTY </t>
  </si>
  <si>
    <t xml:space="preserve">SENG </t>
  </si>
  <si>
    <t xml:space="preserve"> სპეც. ფეხსაცმელი მამაკაცებისათვის / Protective shoes S1 for men </t>
  </si>
  <si>
    <t xml:space="preserve"> სპეც. ფეხსაცმელი ქალებისათვის / Protective shoes S1 for women </t>
  </si>
  <si>
    <t xml:space="preserve">სულ ფასი ლარი დღგ-ს და ტრანსპორტირების ჩათვლით / Total price Inc. VAT and Transportation </t>
  </si>
  <si>
    <t xml:space="preserve"> სპეც. ფეხსაცმელი მამაკაცებისათვის / Protective shoes O2 for men </t>
  </si>
  <si>
    <t xml:space="preserve"> სპეც. ფეხსაცმელი ქალებისათვის / Protective shoes O2 for women </t>
  </si>
  <si>
    <t>EN ISO 20345 Degree of protection O2, high -necked special shoes. Surface - natural leather.  sliding gasoline, oil, chemical composition, antistatic. Heel - amortized. For winter season use. For Men</t>
  </si>
  <si>
    <t>EN ISO 20345 Degree of protection O2, high-necked special shoes. Surface - natural leather,  sliding gasoline, oil, chemical composition, antistatic. Heel - amortized. For winter season use. For Women</t>
  </si>
  <si>
    <t xml:space="preserve">   EN ISO 20347, დაცვის ხარისხი O2, მაღალყელიანი სპეცფეხსაცმელი.      ზედაპირი - ნატურალური ტყავი, მოცურების საწინააღმდეგო, ზეთის, ბენზინის და ქიმიური გამძლე, ანტისტატიკური. ქუსლი - ამორტიზებული. ზამთრისთვის. მამაკაცებისათვის</t>
  </si>
  <si>
    <t xml:space="preserve">   EN ISO 20347, დაცვის ხარისხი O2, მაღალყელიანი სპეცფეხსაცმელი.      ზედაპირი - ნატურალური ტყავი, მოცურების საწინააღმდეგო, ზეთის, ბენზინის და ქიმიური გამძლე, ანტისტატიკური. ქუსლი - ამორტიზებული. ზამთრისთვის. ქალებისათვის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</si>
</sst>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164" fontId="2" fillId="0" borderId="1" xfId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205014</xdr:colOff>
      <xdr:row>2</xdr:row>
      <xdr:rowOff>508903</xdr:rowOff>
    </xdr:from>
    <xdr:to>
      <xdr:col>16</xdr:col>
      <xdr:colOff>1654628</xdr:colOff>
      <xdr:row>2</xdr:row>
      <xdr:rowOff>1526292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7100" y="1564817"/>
          <a:ext cx="1449614" cy="1017389"/>
        </a:xfrm>
        <a:prstGeom prst="rect">
          <a:avLst/>
        </a:prstGeom>
      </xdr:spPr>
    </xdr:pic>
    <xdr:clientData/>
  </xdr:twoCellAnchor>
  <xdr:twoCellAnchor editAs="oneCell">
    <xdr:from>
      <xdr:col>16</xdr:col>
      <xdr:colOff>261257</xdr:colOff>
      <xdr:row>3</xdr:row>
      <xdr:rowOff>457200</xdr:rowOff>
    </xdr:from>
    <xdr:to>
      <xdr:col>16</xdr:col>
      <xdr:colOff>1462273</xdr:colOff>
      <xdr:row>3</xdr:row>
      <xdr:rowOff>1761857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03343" y="3788229"/>
          <a:ext cx="1201016" cy="1304657"/>
        </a:xfrm>
        <a:prstGeom prst="rect">
          <a:avLst/>
        </a:prstGeom>
      </xdr:spPr>
    </xdr:pic>
    <xdr:clientData/>
  </xdr:twoCellAnchor>
  <xdr:twoCellAnchor editAs="oneCell">
    <xdr:from>
      <xdr:col>16</xdr:col>
      <xdr:colOff>489857</xdr:colOff>
      <xdr:row>4</xdr:row>
      <xdr:rowOff>43544</xdr:rowOff>
    </xdr:from>
    <xdr:to>
      <xdr:col>16</xdr:col>
      <xdr:colOff>1154945</xdr:colOff>
      <xdr:row>4</xdr:row>
      <xdr:rowOff>1321036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531943" y="5475515"/>
          <a:ext cx="665088" cy="1448942"/>
        </a:xfrm>
        <a:prstGeom prst="rect">
          <a:avLst/>
        </a:prstGeom>
      </xdr:spPr>
    </xdr:pic>
    <xdr:clientData/>
  </xdr:twoCellAnchor>
  <xdr:twoCellAnchor editAs="oneCell">
    <xdr:from>
      <xdr:col>16</xdr:col>
      <xdr:colOff>413658</xdr:colOff>
      <xdr:row>5</xdr:row>
      <xdr:rowOff>130629</xdr:rowOff>
    </xdr:from>
    <xdr:to>
      <xdr:col>16</xdr:col>
      <xdr:colOff>1137854</xdr:colOff>
      <xdr:row>5</xdr:row>
      <xdr:rowOff>1486108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455744" y="7141029"/>
          <a:ext cx="724196" cy="1514229"/>
        </a:xfrm>
        <a:prstGeom prst="rect">
          <a:avLst/>
        </a:prstGeom>
      </xdr:spPr>
    </xdr:pic>
    <xdr:clientData/>
  </xdr:twoCellAnchor>
  <xdr:twoCellAnchor editAs="oneCell">
    <xdr:from>
      <xdr:col>16</xdr:col>
      <xdr:colOff>92169</xdr:colOff>
      <xdr:row>6</xdr:row>
      <xdr:rowOff>664028</xdr:rowOff>
    </xdr:from>
    <xdr:to>
      <xdr:col>16</xdr:col>
      <xdr:colOff>1688050</xdr:colOff>
      <xdr:row>6</xdr:row>
      <xdr:rowOff>1850209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134255" y="9427028"/>
          <a:ext cx="1595881" cy="1186181"/>
        </a:xfrm>
        <a:prstGeom prst="rect">
          <a:avLst/>
        </a:prstGeom>
      </xdr:spPr>
    </xdr:pic>
    <xdr:clientData/>
  </xdr:twoCellAnchor>
  <xdr:twoCellAnchor editAs="oneCell">
    <xdr:from>
      <xdr:col>16</xdr:col>
      <xdr:colOff>185057</xdr:colOff>
      <xdr:row>7</xdr:row>
      <xdr:rowOff>411909</xdr:rowOff>
    </xdr:from>
    <xdr:to>
      <xdr:col>16</xdr:col>
      <xdr:colOff>1567542</xdr:colOff>
      <xdr:row>7</xdr:row>
      <xdr:rowOff>1499257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227143" y="11428252"/>
          <a:ext cx="1382485" cy="1087348"/>
        </a:xfrm>
        <a:prstGeom prst="rect">
          <a:avLst/>
        </a:prstGeom>
      </xdr:spPr>
    </xdr:pic>
    <xdr:clientData/>
  </xdr:twoCellAnchor>
  <xdr:oneCellAnchor>
    <xdr:from>
      <xdr:col>16</xdr:col>
      <xdr:colOff>185057</xdr:colOff>
      <xdr:row>8</xdr:row>
      <xdr:rowOff>411909</xdr:rowOff>
    </xdr:from>
    <xdr:ext cx="1382485" cy="1087348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227143" y="11428252"/>
          <a:ext cx="1382485" cy="10873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0"/>
  <sheetViews>
    <sheetView tabSelected="1" zoomScale="70" zoomScaleNormal="70" zoomScaleSheetLayoutView="50" workbookViewId="0">
      <selection activeCell="D7" sqref="D7"/>
    </sheetView>
  </sheetViews>
  <sheetFormatPr defaultColWidth="9.109375" defaultRowHeight="13.8" x14ac:dyDescent="0.3"/>
  <cols>
    <col min="1" max="1" width="9.109375" style="2"/>
    <col min="2" max="2" width="5.88671875" style="1" customWidth="1"/>
    <col min="3" max="3" width="30.109375" style="2" customWidth="1"/>
    <col min="4" max="4" width="39.44140625" style="2" customWidth="1"/>
    <col min="5" max="5" width="41.5546875" style="2" customWidth="1"/>
    <col min="6" max="6" width="22.33203125" style="2" customWidth="1"/>
    <col min="7" max="10" width="9.109375" style="14"/>
    <col min="11" max="11" width="19.21875" style="2" customWidth="1"/>
    <col min="12" max="12" width="17.5546875" style="2" customWidth="1"/>
    <col min="13" max="13" width="32.88671875" style="2" customWidth="1"/>
    <col min="14" max="14" width="22.33203125" style="2" bestFit="1" customWidth="1"/>
    <col min="15" max="15" width="17.44140625" style="2" bestFit="1" customWidth="1"/>
    <col min="16" max="16" width="17.44140625" style="2" customWidth="1"/>
    <col min="17" max="17" width="26.5546875" style="2" customWidth="1"/>
    <col min="18" max="16384" width="9.109375" style="2"/>
  </cols>
  <sheetData>
    <row r="2" spans="2:17" s="5" customFormat="1" ht="69.599999999999994" customHeight="1" x14ac:dyDescent="0.3">
      <c r="B2" s="3" t="s">
        <v>0</v>
      </c>
      <c r="C2" s="3" t="s">
        <v>21</v>
      </c>
      <c r="D2" s="3" t="s">
        <v>22</v>
      </c>
      <c r="E2" s="3" t="s">
        <v>1</v>
      </c>
      <c r="F2" s="4" t="s">
        <v>23</v>
      </c>
      <c r="G2" s="15" t="s">
        <v>2</v>
      </c>
      <c r="H2" s="15" t="s">
        <v>3</v>
      </c>
      <c r="I2" s="16" t="s">
        <v>4</v>
      </c>
      <c r="J2" s="16" t="s">
        <v>5</v>
      </c>
      <c r="K2" s="4" t="s">
        <v>24</v>
      </c>
      <c r="L2" s="4" t="s">
        <v>25</v>
      </c>
      <c r="M2" s="4" t="s">
        <v>26</v>
      </c>
      <c r="N2" s="4" t="s">
        <v>29</v>
      </c>
      <c r="O2" s="4" t="s">
        <v>28</v>
      </c>
      <c r="P2" s="4" t="s">
        <v>27</v>
      </c>
      <c r="Q2" s="4" t="s">
        <v>30</v>
      </c>
    </row>
    <row r="3" spans="2:17" s="11" customFormat="1" ht="192.6" x14ac:dyDescent="0.3">
      <c r="B3" s="6">
        <v>1</v>
      </c>
      <c r="C3" s="7" t="s">
        <v>6</v>
      </c>
      <c r="D3" s="8" t="s">
        <v>7</v>
      </c>
      <c r="E3" s="8" t="s">
        <v>8</v>
      </c>
      <c r="F3" s="13">
        <f>SUM(G3:J3)</f>
        <v>1595</v>
      </c>
      <c r="G3" s="17">
        <f>'ზომები Sizes by Companies'!D16</f>
        <v>1343</v>
      </c>
      <c r="H3" s="17">
        <f>'ზომები Sizes by Companies'!D27</f>
        <v>196</v>
      </c>
      <c r="I3" s="17">
        <f>'ზომები Sizes by Companies'!D38</f>
        <v>50</v>
      </c>
      <c r="J3" s="17">
        <f>'ზომები Sizes by Companies'!D49</f>
        <v>6</v>
      </c>
      <c r="K3" s="9"/>
      <c r="L3" s="10">
        <f>K3*F3</f>
        <v>0</v>
      </c>
      <c r="M3" s="10"/>
      <c r="N3" s="10"/>
      <c r="O3" s="10"/>
      <c r="P3" s="10"/>
      <c r="Q3" s="18"/>
    </row>
    <row r="4" spans="2:17" s="11" customFormat="1" ht="165" x14ac:dyDescent="0.3">
      <c r="B4" s="6">
        <v>2</v>
      </c>
      <c r="C4" s="7" t="s">
        <v>20</v>
      </c>
      <c r="D4" s="8" t="s">
        <v>9</v>
      </c>
      <c r="E4" s="8" t="s">
        <v>10</v>
      </c>
      <c r="F4" s="13">
        <f t="shared" ref="F4:F9" si="0">SUM(G4:J4)</f>
        <v>1339</v>
      </c>
      <c r="G4" s="17">
        <f>'ზომები Sizes by Companies'!D17</f>
        <v>1192</v>
      </c>
      <c r="H4" s="17">
        <f>'ზომები Sizes by Companies'!D28</f>
        <v>92</v>
      </c>
      <c r="I4" s="17">
        <f>'ზომები Sizes by Companies'!D39</f>
        <v>49</v>
      </c>
      <c r="J4" s="17">
        <f>'ზომები Sizes by Companies'!D50</f>
        <v>6</v>
      </c>
      <c r="K4" s="9"/>
      <c r="L4" s="10">
        <f t="shared" ref="L4:L8" si="1">K4*F4</f>
        <v>0</v>
      </c>
      <c r="M4" s="10"/>
      <c r="N4" s="10"/>
      <c r="O4" s="10"/>
      <c r="P4" s="10"/>
      <c r="Q4" s="9"/>
    </row>
    <row r="5" spans="2:17" s="11" customFormat="1" ht="124.2" x14ac:dyDescent="0.3">
      <c r="B5" s="6">
        <v>3</v>
      </c>
      <c r="C5" s="7" t="s">
        <v>11</v>
      </c>
      <c r="D5" s="8" t="s">
        <v>12</v>
      </c>
      <c r="E5" s="8" t="s">
        <v>13</v>
      </c>
      <c r="F5" s="13">
        <f t="shared" si="0"/>
        <v>714</v>
      </c>
      <c r="G5" s="17">
        <f>'ზომები Sizes by Companies'!D18</f>
        <v>638</v>
      </c>
      <c r="H5" s="17">
        <f>'ზომები Sizes by Companies'!D29</f>
        <v>47</v>
      </c>
      <c r="I5" s="17">
        <f>'ზომები Sizes by Companies'!D40</f>
        <v>27</v>
      </c>
      <c r="J5" s="17">
        <f>'ზომები Sizes by Companies'!D51</f>
        <v>2</v>
      </c>
      <c r="K5" s="9"/>
      <c r="L5" s="10">
        <f t="shared" si="1"/>
        <v>0</v>
      </c>
      <c r="M5" s="10"/>
      <c r="N5" s="10"/>
      <c r="O5" s="10"/>
      <c r="P5" s="10"/>
      <c r="Q5" s="9"/>
    </row>
    <row r="6" spans="2:17" s="11" customFormat="1" ht="138" x14ac:dyDescent="0.3">
      <c r="B6" s="6">
        <v>4</v>
      </c>
      <c r="C6" s="7" t="s">
        <v>14</v>
      </c>
      <c r="D6" s="8" t="s">
        <v>15</v>
      </c>
      <c r="E6" s="8" t="s">
        <v>16</v>
      </c>
      <c r="F6" s="13">
        <f t="shared" si="0"/>
        <v>596</v>
      </c>
      <c r="G6" s="17">
        <f>'ზომები Sizes by Companies'!D19</f>
        <v>530</v>
      </c>
      <c r="H6" s="17">
        <f>'ზომები Sizes by Companies'!D30</f>
        <v>47</v>
      </c>
      <c r="I6" s="17">
        <f>'ზომები Sizes by Companies'!D41</f>
        <v>17</v>
      </c>
      <c r="J6" s="17">
        <f>'ზომები Sizes by Companies'!D52</f>
        <v>2</v>
      </c>
      <c r="K6" s="9"/>
      <c r="L6" s="10">
        <f t="shared" si="1"/>
        <v>0</v>
      </c>
      <c r="M6" s="10"/>
      <c r="N6" s="10"/>
      <c r="O6" s="10"/>
      <c r="P6" s="10"/>
      <c r="Q6" s="9"/>
    </row>
    <row r="7" spans="2:17" s="11" customFormat="1" ht="177.45" customHeight="1" x14ac:dyDescent="0.3">
      <c r="B7" s="6">
        <v>5</v>
      </c>
      <c r="C7" s="7" t="s">
        <v>17</v>
      </c>
      <c r="D7" s="12" t="s">
        <v>18</v>
      </c>
      <c r="E7" s="8" t="s">
        <v>19</v>
      </c>
      <c r="F7" s="13">
        <f t="shared" si="0"/>
        <v>68</v>
      </c>
      <c r="G7" s="17">
        <f>'ზომები Sizes by Companies'!D20</f>
        <v>60</v>
      </c>
      <c r="H7" s="17">
        <f>'ზომები Sizes by Companies'!D31</f>
        <v>5</v>
      </c>
      <c r="I7" s="17">
        <f>'ზომები Sizes by Companies'!D42</f>
        <v>2</v>
      </c>
      <c r="J7" s="17">
        <f>'ზომები Sizes by Companies'!D53</f>
        <v>1</v>
      </c>
      <c r="K7" s="9"/>
      <c r="L7" s="10">
        <f t="shared" si="1"/>
        <v>0</v>
      </c>
      <c r="M7" s="10"/>
      <c r="N7" s="10"/>
      <c r="O7" s="10"/>
      <c r="P7" s="10"/>
      <c r="Q7" s="9"/>
    </row>
    <row r="8" spans="2:17" s="11" customFormat="1" ht="156" customHeight="1" x14ac:dyDescent="0.3">
      <c r="B8" s="6">
        <v>6</v>
      </c>
      <c r="C8" s="7" t="s">
        <v>36</v>
      </c>
      <c r="D8" s="12" t="s">
        <v>43</v>
      </c>
      <c r="E8" s="8" t="s">
        <v>41</v>
      </c>
      <c r="F8" s="13">
        <f t="shared" si="0"/>
        <v>130</v>
      </c>
      <c r="G8" s="17">
        <f>'ზომები Sizes by Companies'!D21</f>
        <v>127</v>
      </c>
      <c r="H8" s="17">
        <f>'ზომები Sizes by Companies'!D32</f>
        <v>3</v>
      </c>
      <c r="I8" s="17">
        <f>'ზომები Sizes by Companies'!D43</f>
        <v>0</v>
      </c>
      <c r="J8" s="17">
        <f>'ზომები Sizes by Companies'!D54</f>
        <v>0</v>
      </c>
      <c r="K8" s="9"/>
      <c r="L8" s="10">
        <f t="shared" si="1"/>
        <v>0</v>
      </c>
      <c r="M8" s="10"/>
      <c r="N8" s="10"/>
      <c r="O8" s="10"/>
      <c r="P8" s="10"/>
      <c r="Q8" s="9"/>
    </row>
    <row r="9" spans="2:17" s="11" customFormat="1" ht="156" customHeight="1" x14ac:dyDescent="0.3">
      <c r="B9" s="6">
        <v>7</v>
      </c>
      <c r="C9" s="7" t="s">
        <v>37</v>
      </c>
      <c r="D9" s="12" t="s">
        <v>44</v>
      </c>
      <c r="E9" s="8" t="s">
        <v>42</v>
      </c>
      <c r="F9" s="13">
        <f t="shared" si="0"/>
        <v>88</v>
      </c>
      <c r="G9" s="17">
        <f>'ზომები Sizes by Companies'!D22</f>
        <v>72</v>
      </c>
      <c r="H9" s="17">
        <f>'ზომები Sizes by Companies'!D33</f>
        <v>16</v>
      </c>
      <c r="I9" s="17">
        <f>'ზომები Sizes by Companies'!D44</f>
        <v>0</v>
      </c>
      <c r="J9" s="17">
        <f>'ზომები Sizes by Companies'!D55</f>
        <v>0</v>
      </c>
      <c r="K9" s="9"/>
      <c r="L9" s="10">
        <f t="shared" ref="L9" si="2">K9*F9</f>
        <v>0</v>
      </c>
      <c r="M9" s="10"/>
      <c r="N9" s="10"/>
      <c r="O9" s="10"/>
      <c r="P9" s="10"/>
      <c r="Q9" s="9"/>
    </row>
    <row r="10" spans="2:17" s="11" customFormat="1" ht="32.4" customHeight="1" x14ac:dyDescent="0.3">
      <c r="B10" s="6"/>
      <c r="C10" s="27" t="s">
        <v>38</v>
      </c>
      <c r="D10" s="28"/>
      <c r="E10" s="8"/>
      <c r="F10" s="13"/>
      <c r="G10" s="17"/>
      <c r="H10" s="17"/>
      <c r="I10" s="17"/>
      <c r="J10" s="17"/>
      <c r="K10" s="9"/>
      <c r="L10" s="10">
        <f>SUM(L3:L8)</f>
        <v>0</v>
      </c>
      <c r="M10" s="10"/>
      <c r="N10" s="10"/>
      <c r="O10" s="10"/>
      <c r="P10" s="10"/>
      <c r="Q10" s="9"/>
    </row>
  </sheetData>
  <mergeCells count="1">
    <mergeCell ref="C10:D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8"/>
  <sheetViews>
    <sheetView topLeftCell="B1" workbookViewId="0">
      <selection activeCell="D6" sqref="D6"/>
    </sheetView>
  </sheetViews>
  <sheetFormatPr defaultColWidth="8.88671875" defaultRowHeight="13.8" x14ac:dyDescent="0.3"/>
  <cols>
    <col min="1" max="1" width="8.88671875" style="11"/>
    <col min="2" max="2" width="4.21875" style="11" customWidth="1"/>
    <col min="3" max="3" width="46.5546875" style="11" customWidth="1"/>
    <col min="4" max="16384" width="8.88671875" style="11"/>
  </cols>
  <sheetData>
    <row r="2" spans="2:18" x14ac:dyDescent="0.3">
      <c r="B2" s="30" t="s">
        <v>31</v>
      </c>
      <c r="C2" s="30"/>
      <c r="D2" s="30"/>
      <c r="E2" s="30" t="s">
        <v>32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2:18" x14ac:dyDescent="0.3">
      <c r="B3" s="19" t="s">
        <v>0</v>
      </c>
      <c r="C3" s="19" t="s">
        <v>33</v>
      </c>
      <c r="D3" s="19" t="s">
        <v>34</v>
      </c>
      <c r="E3" s="19">
        <v>36</v>
      </c>
      <c r="F3" s="19">
        <v>37</v>
      </c>
      <c r="G3" s="19">
        <v>38</v>
      </c>
      <c r="H3" s="19">
        <v>39</v>
      </c>
      <c r="I3" s="19">
        <v>40</v>
      </c>
      <c r="J3" s="19">
        <v>41</v>
      </c>
      <c r="K3" s="19">
        <v>42</v>
      </c>
      <c r="L3" s="19">
        <v>43</v>
      </c>
      <c r="M3" s="19">
        <v>44</v>
      </c>
      <c r="N3" s="19">
        <v>45</v>
      </c>
      <c r="O3" s="19">
        <v>46</v>
      </c>
      <c r="P3" s="19">
        <v>47</v>
      </c>
      <c r="Q3" s="19">
        <v>48</v>
      </c>
      <c r="R3" s="19">
        <v>49</v>
      </c>
    </row>
    <row r="4" spans="2:18" x14ac:dyDescent="0.3">
      <c r="B4" s="6">
        <v>1</v>
      </c>
      <c r="C4" s="7" t="s">
        <v>6</v>
      </c>
      <c r="D4" s="13">
        <f>D16+D27+D38+D49</f>
        <v>1595</v>
      </c>
      <c r="E4" s="9">
        <f>E16+E27+E38+E49</f>
        <v>1</v>
      </c>
      <c r="F4" s="9">
        <f t="shared" ref="F4:R4" si="0">F16+F27+F38+F49</f>
        <v>1</v>
      </c>
      <c r="G4" s="9">
        <f t="shared" si="0"/>
        <v>0</v>
      </c>
      <c r="H4" s="9">
        <f t="shared" si="0"/>
        <v>10</v>
      </c>
      <c r="I4" s="9">
        <f t="shared" si="0"/>
        <v>92</v>
      </c>
      <c r="J4" s="9">
        <f t="shared" si="0"/>
        <v>236</v>
      </c>
      <c r="K4" s="9">
        <f t="shared" si="0"/>
        <v>456</v>
      </c>
      <c r="L4" s="9">
        <f t="shared" si="0"/>
        <v>379</v>
      </c>
      <c r="M4" s="9">
        <f t="shared" si="0"/>
        <v>192</v>
      </c>
      <c r="N4" s="9">
        <f t="shared" si="0"/>
        <v>177</v>
      </c>
      <c r="O4" s="9">
        <f t="shared" si="0"/>
        <v>40</v>
      </c>
      <c r="P4" s="9">
        <f t="shared" si="0"/>
        <v>6</v>
      </c>
      <c r="Q4" s="9">
        <f t="shared" si="0"/>
        <v>4</v>
      </c>
      <c r="R4" s="9">
        <f t="shared" si="0"/>
        <v>1</v>
      </c>
    </row>
    <row r="5" spans="2:18" x14ac:dyDescent="0.3">
      <c r="B5" s="6">
        <v>2</v>
      </c>
      <c r="C5" s="7" t="s">
        <v>20</v>
      </c>
      <c r="D5" s="13">
        <f t="shared" ref="D5:R10" si="1">D17+D28+D39+D50</f>
        <v>1339</v>
      </c>
      <c r="E5" s="9">
        <f t="shared" si="1"/>
        <v>0</v>
      </c>
      <c r="F5" s="9">
        <f t="shared" si="1"/>
        <v>0</v>
      </c>
      <c r="G5" s="9">
        <f t="shared" si="1"/>
        <v>1</v>
      </c>
      <c r="H5" s="9">
        <f t="shared" si="1"/>
        <v>15</v>
      </c>
      <c r="I5" s="9">
        <f t="shared" si="1"/>
        <v>93</v>
      </c>
      <c r="J5" s="9">
        <f t="shared" si="1"/>
        <v>212</v>
      </c>
      <c r="K5" s="9">
        <f t="shared" si="1"/>
        <v>370</v>
      </c>
      <c r="L5" s="9">
        <f t="shared" si="1"/>
        <v>345</v>
      </c>
      <c r="M5" s="9">
        <f t="shared" si="1"/>
        <v>174</v>
      </c>
      <c r="N5" s="9">
        <f t="shared" si="1"/>
        <v>96</v>
      </c>
      <c r="O5" s="9">
        <f t="shared" si="1"/>
        <v>26</v>
      </c>
      <c r="P5" s="9">
        <f t="shared" si="1"/>
        <v>3</v>
      </c>
      <c r="Q5" s="9">
        <f t="shared" si="1"/>
        <v>4</v>
      </c>
      <c r="R5" s="9">
        <f t="shared" si="1"/>
        <v>0</v>
      </c>
    </row>
    <row r="6" spans="2:18" x14ac:dyDescent="0.3">
      <c r="B6" s="6">
        <v>3</v>
      </c>
      <c r="C6" s="7" t="s">
        <v>11</v>
      </c>
      <c r="D6" s="13">
        <f t="shared" si="1"/>
        <v>714</v>
      </c>
      <c r="E6" s="9">
        <f t="shared" si="1"/>
        <v>0</v>
      </c>
      <c r="F6" s="9">
        <f t="shared" si="1"/>
        <v>0</v>
      </c>
      <c r="G6" s="9">
        <f t="shared" si="1"/>
        <v>0</v>
      </c>
      <c r="H6" s="9">
        <f t="shared" si="1"/>
        <v>4</v>
      </c>
      <c r="I6" s="9">
        <f t="shared" si="1"/>
        <v>32</v>
      </c>
      <c r="J6" s="9">
        <f t="shared" si="1"/>
        <v>86</v>
      </c>
      <c r="K6" s="9">
        <f t="shared" si="1"/>
        <v>188</v>
      </c>
      <c r="L6" s="9">
        <f t="shared" si="1"/>
        <v>196</v>
      </c>
      <c r="M6" s="9">
        <f t="shared" si="1"/>
        <v>102</v>
      </c>
      <c r="N6" s="9">
        <f t="shared" si="1"/>
        <v>90</v>
      </c>
      <c r="O6" s="9">
        <f t="shared" si="1"/>
        <v>14</v>
      </c>
      <c r="P6" s="9">
        <f t="shared" si="1"/>
        <v>2</v>
      </c>
      <c r="Q6" s="9">
        <f t="shared" si="1"/>
        <v>0</v>
      </c>
      <c r="R6" s="9">
        <f t="shared" si="1"/>
        <v>0</v>
      </c>
    </row>
    <row r="7" spans="2:18" x14ac:dyDescent="0.3">
      <c r="B7" s="6">
        <v>4</v>
      </c>
      <c r="C7" s="7" t="s">
        <v>14</v>
      </c>
      <c r="D7" s="13">
        <f t="shared" si="1"/>
        <v>596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9">
        <f t="shared" si="1"/>
        <v>0</v>
      </c>
      <c r="I7" s="9">
        <f t="shared" si="1"/>
        <v>19</v>
      </c>
      <c r="J7" s="9">
        <f t="shared" si="1"/>
        <v>62</v>
      </c>
      <c r="K7" s="9">
        <f t="shared" si="1"/>
        <v>151</v>
      </c>
      <c r="L7" s="9">
        <f t="shared" si="1"/>
        <v>175</v>
      </c>
      <c r="M7" s="9">
        <f t="shared" si="1"/>
        <v>95</v>
      </c>
      <c r="N7" s="9">
        <f t="shared" si="1"/>
        <v>76</v>
      </c>
      <c r="O7" s="9">
        <f t="shared" si="1"/>
        <v>16</v>
      </c>
      <c r="P7" s="9">
        <f t="shared" si="1"/>
        <v>2</v>
      </c>
      <c r="Q7" s="9">
        <f t="shared" si="1"/>
        <v>0</v>
      </c>
      <c r="R7" s="9">
        <f t="shared" si="1"/>
        <v>0</v>
      </c>
    </row>
    <row r="8" spans="2:18" x14ac:dyDescent="0.3">
      <c r="B8" s="6">
        <v>5</v>
      </c>
      <c r="C8" s="7" t="s">
        <v>17</v>
      </c>
      <c r="D8" s="13">
        <f t="shared" si="1"/>
        <v>68</v>
      </c>
      <c r="E8" s="9">
        <f t="shared" si="1"/>
        <v>0</v>
      </c>
      <c r="F8" s="9">
        <f t="shared" si="1"/>
        <v>0</v>
      </c>
      <c r="G8" s="9">
        <f t="shared" si="1"/>
        <v>0</v>
      </c>
      <c r="H8" s="9">
        <f t="shared" si="1"/>
        <v>0</v>
      </c>
      <c r="I8" s="9">
        <f t="shared" si="1"/>
        <v>5</v>
      </c>
      <c r="J8" s="9">
        <f t="shared" si="1"/>
        <v>12</v>
      </c>
      <c r="K8" s="9">
        <f t="shared" si="1"/>
        <v>24</v>
      </c>
      <c r="L8" s="9">
        <f t="shared" si="1"/>
        <v>18</v>
      </c>
      <c r="M8" s="9">
        <f t="shared" si="1"/>
        <v>6</v>
      </c>
      <c r="N8" s="9">
        <f t="shared" si="1"/>
        <v>3</v>
      </c>
      <c r="O8" s="9">
        <f t="shared" si="1"/>
        <v>0</v>
      </c>
      <c r="P8" s="9">
        <f t="shared" si="1"/>
        <v>0</v>
      </c>
      <c r="Q8" s="9">
        <f t="shared" si="1"/>
        <v>0</v>
      </c>
      <c r="R8" s="9">
        <f t="shared" si="1"/>
        <v>0</v>
      </c>
    </row>
    <row r="9" spans="2:18" ht="27.6" x14ac:dyDescent="0.3">
      <c r="B9" s="6">
        <v>6</v>
      </c>
      <c r="C9" s="7" t="s">
        <v>39</v>
      </c>
      <c r="D9" s="13">
        <f t="shared" si="1"/>
        <v>130</v>
      </c>
      <c r="E9" s="9">
        <f t="shared" si="1"/>
        <v>0</v>
      </c>
      <c r="F9" s="9">
        <f t="shared" si="1"/>
        <v>0</v>
      </c>
      <c r="G9" s="9">
        <f t="shared" si="1"/>
        <v>0</v>
      </c>
      <c r="H9" s="9">
        <f t="shared" si="1"/>
        <v>4</v>
      </c>
      <c r="I9" s="9">
        <f t="shared" si="1"/>
        <v>11</v>
      </c>
      <c r="J9" s="9">
        <f t="shared" si="1"/>
        <v>25</v>
      </c>
      <c r="K9" s="9">
        <f t="shared" si="1"/>
        <v>29</v>
      </c>
      <c r="L9" s="9">
        <f t="shared" si="1"/>
        <v>27</v>
      </c>
      <c r="M9" s="9">
        <f t="shared" si="1"/>
        <v>23</v>
      </c>
      <c r="N9" s="9">
        <f t="shared" si="1"/>
        <v>6</v>
      </c>
      <c r="O9" s="9">
        <f t="shared" si="1"/>
        <v>3</v>
      </c>
      <c r="P9" s="9">
        <f t="shared" si="1"/>
        <v>2</v>
      </c>
      <c r="Q9" s="9">
        <f t="shared" si="1"/>
        <v>0</v>
      </c>
      <c r="R9" s="9">
        <f t="shared" si="1"/>
        <v>0</v>
      </c>
    </row>
    <row r="10" spans="2:18" ht="27.6" x14ac:dyDescent="0.3">
      <c r="B10" s="6">
        <v>7</v>
      </c>
      <c r="C10" s="7" t="s">
        <v>40</v>
      </c>
      <c r="D10" s="13">
        <f t="shared" si="1"/>
        <v>88</v>
      </c>
      <c r="E10" s="9">
        <f t="shared" si="1"/>
        <v>9</v>
      </c>
      <c r="F10" s="9">
        <f t="shared" si="1"/>
        <v>9</v>
      </c>
      <c r="G10" s="9">
        <f t="shared" si="1"/>
        <v>27</v>
      </c>
      <c r="H10" s="9">
        <f t="shared" si="1"/>
        <v>18</v>
      </c>
      <c r="I10" s="9">
        <f t="shared" si="1"/>
        <v>9</v>
      </c>
      <c r="J10" s="9">
        <f t="shared" si="1"/>
        <v>12</v>
      </c>
      <c r="K10" s="9">
        <f t="shared" si="1"/>
        <v>3</v>
      </c>
      <c r="L10" s="9">
        <f t="shared" si="1"/>
        <v>1</v>
      </c>
      <c r="M10" s="9">
        <f t="shared" si="1"/>
        <v>0</v>
      </c>
      <c r="N10" s="9">
        <f t="shared" si="1"/>
        <v>0</v>
      </c>
      <c r="O10" s="9">
        <f t="shared" si="1"/>
        <v>0</v>
      </c>
      <c r="P10" s="9">
        <f t="shared" si="1"/>
        <v>0</v>
      </c>
      <c r="Q10" s="9">
        <f t="shared" si="1"/>
        <v>0</v>
      </c>
      <c r="R10" s="9">
        <f t="shared" si="1"/>
        <v>0</v>
      </c>
    </row>
    <row r="11" spans="2:18" x14ac:dyDescent="0.3">
      <c r="B11" s="6"/>
      <c r="C11" s="7"/>
      <c r="D11" s="13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2:18" x14ac:dyDescent="0.3">
      <c r="D12" s="20"/>
    </row>
    <row r="13" spans="2:18" x14ac:dyDescent="0.3">
      <c r="D13" s="20"/>
    </row>
    <row r="14" spans="2:18" s="21" customFormat="1" x14ac:dyDescent="0.3">
      <c r="B14" s="29" t="s">
        <v>2</v>
      </c>
      <c r="C14" s="29"/>
      <c r="D14" s="29"/>
      <c r="E14" s="29" t="s">
        <v>32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2:18" s="22" customFormat="1" x14ac:dyDescent="0.3">
      <c r="B15" s="16" t="s">
        <v>0</v>
      </c>
      <c r="C15" s="16" t="s">
        <v>33</v>
      </c>
      <c r="D15" s="16" t="s">
        <v>34</v>
      </c>
      <c r="E15" s="16">
        <v>36</v>
      </c>
      <c r="F15" s="16">
        <v>37</v>
      </c>
      <c r="G15" s="16">
        <v>38</v>
      </c>
      <c r="H15" s="16">
        <v>39</v>
      </c>
      <c r="I15" s="16">
        <v>40</v>
      </c>
      <c r="J15" s="16">
        <v>41</v>
      </c>
      <c r="K15" s="16">
        <v>42</v>
      </c>
      <c r="L15" s="16">
        <v>43</v>
      </c>
      <c r="M15" s="16">
        <v>44</v>
      </c>
      <c r="N15" s="16">
        <v>45</v>
      </c>
      <c r="O15" s="16">
        <v>46</v>
      </c>
      <c r="P15" s="16">
        <v>47</v>
      </c>
      <c r="Q15" s="16">
        <v>48</v>
      </c>
      <c r="R15" s="16">
        <v>49</v>
      </c>
    </row>
    <row r="16" spans="2:18" s="21" customFormat="1" x14ac:dyDescent="0.3">
      <c r="B16" s="23">
        <v>1</v>
      </c>
      <c r="C16" s="24" t="s">
        <v>6</v>
      </c>
      <c r="D16" s="25">
        <f>SUM(E16:R16)</f>
        <v>1343</v>
      </c>
      <c r="E16" s="17">
        <v>0</v>
      </c>
      <c r="F16" s="17">
        <v>0</v>
      </c>
      <c r="G16" s="17">
        <v>0</v>
      </c>
      <c r="H16" s="17">
        <v>10</v>
      </c>
      <c r="I16" s="17">
        <v>72</v>
      </c>
      <c r="J16" s="17">
        <v>194</v>
      </c>
      <c r="K16" s="17">
        <v>371</v>
      </c>
      <c r="L16" s="17">
        <v>324</v>
      </c>
      <c r="M16" s="17">
        <v>168</v>
      </c>
      <c r="N16" s="17">
        <v>160</v>
      </c>
      <c r="O16" s="17">
        <v>35</v>
      </c>
      <c r="P16" s="17">
        <v>6</v>
      </c>
      <c r="Q16" s="17">
        <v>2</v>
      </c>
      <c r="R16" s="17">
        <v>1</v>
      </c>
    </row>
    <row r="17" spans="2:18" s="21" customFormat="1" x14ac:dyDescent="0.3">
      <c r="B17" s="23">
        <v>2</v>
      </c>
      <c r="C17" s="24" t="s">
        <v>20</v>
      </c>
      <c r="D17" s="25">
        <f>SUM(E17:R17)</f>
        <v>1192</v>
      </c>
      <c r="E17" s="17">
        <v>0</v>
      </c>
      <c r="F17" s="17">
        <v>0</v>
      </c>
      <c r="G17" s="17">
        <v>0</v>
      </c>
      <c r="H17" s="17">
        <v>15</v>
      </c>
      <c r="I17" s="17">
        <v>85</v>
      </c>
      <c r="J17" s="17">
        <v>189</v>
      </c>
      <c r="K17" s="17">
        <v>318</v>
      </c>
      <c r="L17" s="17">
        <v>311</v>
      </c>
      <c r="M17" s="17">
        <v>156</v>
      </c>
      <c r="N17" s="17">
        <v>87</v>
      </c>
      <c r="O17" s="17">
        <v>24</v>
      </c>
      <c r="P17" s="17">
        <v>3</v>
      </c>
      <c r="Q17" s="17">
        <v>4</v>
      </c>
      <c r="R17" s="17"/>
    </row>
    <row r="18" spans="2:18" s="21" customFormat="1" x14ac:dyDescent="0.3">
      <c r="B18" s="23">
        <v>3</v>
      </c>
      <c r="C18" s="24" t="s">
        <v>11</v>
      </c>
      <c r="D18" s="25">
        <f>SUM(E18:R18)</f>
        <v>638</v>
      </c>
      <c r="E18" s="17">
        <v>0</v>
      </c>
      <c r="F18" s="17">
        <v>0</v>
      </c>
      <c r="G18" s="17">
        <v>0</v>
      </c>
      <c r="H18" s="17">
        <v>4</v>
      </c>
      <c r="I18" s="17">
        <v>32</v>
      </c>
      <c r="J18" s="17">
        <v>77</v>
      </c>
      <c r="K18" s="17">
        <v>161</v>
      </c>
      <c r="L18" s="17">
        <v>171</v>
      </c>
      <c r="M18" s="17">
        <v>94</v>
      </c>
      <c r="N18" s="17">
        <v>87</v>
      </c>
      <c r="O18" s="17">
        <v>12</v>
      </c>
      <c r="P18" s="17">
        <v>0</v>
      </c>
      <c r="Q18" s="17">
        <v>0</v>
      </c>
      <c r="R18" s="17"/>
    </row>
    <row r="19" spans="2:18" s="21" customFormat="1" x14ac:dyDescent="0.3">
      <c r="B19" s="23">
        <v>4</v>
      </c>
      <c r="C19" s="24" t="s">
        <v>14</v>
      </c>
      <c r="D19" s="25">
        <f>SUM(E19:R19)</f>
        <v>530</v>
      </c>
      <c r="E19" s="17">
        <v>0</v>
      </c>
      <c r="F19" s="17">
        <v>0</v>
      </c>
      <c r="G19" s="17">
        <v>0</v>
      </c>
      <c r="H19" s="17">
        <v>0</v>
      </c>
      <c r="I19" s="17">
        <v>19</v>
      </c>
      <c r="J19" s="17">
        <v>58</v>
      </c>
      <c r="K19" s="17">
        <v>126</v>
      </c>
      <c r="L19" s="17">
        <v>152</v>
      </c>
      <c r="M19" s="17">
        <v>88</v>
      </c>
      <c r="N19" s="17">
        <v>73</v>
      </c>
      <c r="O19" s="17">
        <v>14</v>
      </c>
      <c r="P19" s="17">
        <v>0</v>
      </c>
      <c r="Q19" s="17">
        <v>0</v>
      </c>
      <c r="R19" s="17"/>
    </row>
    <row r="20" spans="2:18" s="21" customFormat="1" x14ac:dyDescent="0.3">
      <c r="B20" s="23">
        <v>5</v>
      </c>
      <c r="C20" s="24" t="s">
        <v>17</v>
      </c>
      <c r="D20" s="25">
        <f>SUM(E20:R20)</f>
        <v>60</v>
      </c>
      <c r="E20" s="17">
        <v>0</v>
      </c>
      <c r="F20" s="17">
        <v>0</v>
      </c>
      <c r="G20" s="17">
        <v>0</v>
      </c>
      <c r="H20" s="17">
        <v>0</v>
      </c>
      <c r="I20" s="17">
        <v>5</v>
      </c>
      <c r="J20" s="17">
        <v>11</v>
      </c>
      <c r="K20" s="17">
        <v>20</v>
      </c>
      <c r="L20" s="17">
        <v>15</v>
      </c>
      <c r="M20" s="17">
        <v>6</v>
      </c>
      <c r="N20" s="17">
        <v>3</v>
      </c>
      <c r="O20" s="17">
        <v>0</v>
      </c>
      <c r="P20" s="17">
        <v>0</v>
      </c>
      <c r="Q20" s="17">
        <v>0</v>
      </c>
      <c r="R20" s="17"/>
    </row>
    <row r="21" spans="2:18" s="21" customFormat="1" ht="27.6" x14ac:dyDescent="0.3">
      <c r="B21" s="23">
        <v>6</v>
      </c>
      <c r="C21" s="24" t="s">
        <v>39</v>
      </c>
      <c r="D21" s="25">
        <f t="shared" ref="D21:D22" si="2">SUM(E21:R21)</f>
        <v>127</v>
      </c>
      <c r="E21" s="17"/>
      <c r="F21" s="17"/>
      <c r="G21" s="17"/>
      <c r="H21" s="17">
        <v>4</v>
      </c>
      <c r="I21" s="17">
        <v>10</v>
      </c>
      <c r="J21" s="17">
        <v>23</v>
      </c>
      <c r="K21" s="17">
        <v>29</v>
      </c>
      <c r="L21" s="17">
        <v>27</v>
      </c>
      <c r="M21" s="17">
        <v>23</v>
      </c>
      <c r="N21" s="17">
        <v>6</v>
      </c>
      <c r="O21" s="17">
        <v>3</v>
      </c>
      <c r="P21" s="17">
        <v>2</v>
      </c>
      <c r="Q21" s="17"/>
      <c r="R21" s="17"/>
    </row>
    <row r="22" spans="2:18" s="21" customFormat="1" ht="27.6" x14ac:dyDescent="0.3">
      <c r="B22" s="23">
        <v>7</v>
      </c>
      <c r="C22" s="24" t="s">
        <v>40</v>
      </c>
      <c r="D22" s="25">
        <f t="shared" si="2"/>
        <v>72</v>
      </c>
      <c r="E22" s="17">
        <v>8</v>
      </c>
      <c r="F22" s="17">
        <v>8</v>
      </c>
      <c r="G22" s="17">
        <v>20</v>
      </c>
      <c r="H22" s="17">
        <v>13</v>
      </c>
      <c r="I22" s="17">
        <v>9</v>
      </c>
      <c r="J22" s="17">
        <v>12</v>
      </c>
      <c r="K22" s="17">
        <v>2</v>
      </c>
      <c r="L22" s="17">
        <v>0</v>
      </c>
      <c r="M22" s="17"/>
      <c r="N22" s="17"/>
      <c r="O22" s="17"/>
      <c r="P22" s="17"/>
      <c r="Q22" s="17"/>
      <c r="R22" s="17"/>
    </row>
    <row r="23" spans="2:18" s="21" customFormat="1" x14ac:dyDescent="0.3">
      <c r="B23" s="23"/>
      <c r="C23" s="24"/>
      <c r="D23" s="25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2:18" s="21" customFormat="1" x14ac:dyDescent="0.3">
      <c r="D24" s="26"/>
    </row>
    <row r="25" spans="2:18" s="21" customFormat="1" x14ac:dyDescent="0.3">
      <c r="B25" s="29" t="s">
        <v>3</v>
      </c>
      <c r="C25" s="29"/>
      <c r="D25" s="29"/>
      <c r="E25" s="29" t="s">
        <v>32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2:18" s="22" customFormat="1" x14ac:dyDescent="0.3">
      <c r="B26" s="16" t="s">
        <v>0</v>
      </c>
      <c r="C26" s="16" t="s">
        <v>33</v>
      </c>
      <c r="D26" s="16" t="s">
        <v>34</v>
      </c>
      <c r="E26" s="16">
        <v>36</v>
      </c>
      <c r="F26" s="16">
        <v>37</v>
      </c>
      <c r="G26" s="16">
        <v>38</v>
      </c>
      <c r="H26" s="16">
        <v>39</v>
      </c>
      <c r="I26" s="16">
        <v>40</v>
      </c>
      <c r="J26" s="16">
        <v>41</v>
      </c>
      <c r="K26" s="16">
        <v>42</v>
      </c>
      <c r="L26" s="16">
        <v>43</v>
      </c>
      <c r="M26" s="16">
        <v>44</v>
      </c>
      <c r="N26" s="16">
        <v>45</v>
      </c>
      <c r="O26" s="16">
        <v>46</v>
      </c>
      <c r="P26" s="16">
        <v>47</v>
      </c>
      <c r="Q26" s="16">
        <v>48</v>
      </c>
      <c r="R26" s="16">
        <v>49</v>
      </c>
    </row>
    <row r="27" spans="2:18" s="21" customFormat="1" x14ac:dyDescent="0.3">
      <c r="B27" s="23">
        <v>1</v>
      </c>
      <c r="C27" s="24" t="s">
        <v>6</v>
      </c>
      <c r="D27" s="25">
        <f>SUM(E27:R27)</f>
        <v>196</v>
      </c>
      <c r="E27" s="17"/>
      <c r="F27" s="17"/>
      <c r="G27" s="17"/>
      <c r="H27" s="17"/>
      <c r="I27" s="17">
        <v>19</v>
      </c>
      <c r="J27" s="17">
        <v>29</v>
      </c>
      <c r="K27" s="17">
        <v>67</v>
      </c>
      <c r="L27" s="17">
        <v>40</v>
      </c>
      <c r="M27" s="17">
        <v>19</v>
      </c>
      <c r="N27" s="17">
        <v>15</v>
      </c>
      <c r="O27" s="17">
        <v>5</v>
      </c>
      <c r="P27" s="17"/>
      <c r="Q27" s="17">
        <v>2</v>
      </c>
      <c r="R27" s="17"/>
    </row>
    <row r="28" spans="2:18" s="21" customFormat="1" x14ac:dyDescent="0.3">
      <c r="B28" s="23">
        <v>2</v>
      </c>
      <c r="C28" s="24" t="s">
        <v>20</v>
      </c>
      <c r="D28" s="25">
        <f>SUM(E28:R28)</f>
        <v>92</v>
      </c>
      <c r="E28" s="17"/>
      <c r="F28" s="17"/>
      <c r="G28" s="17"/>
      <c r="H28" s="17"/>
      <c r="I28" s="17">
        <v>4</v>
      </c>
      <c r="J28" s="17">
        <v>10</v>
      </c>
      <c r="K28" s="17">
        <v>32</v>
      </c>
      <c r="L28" s="17">
        <v>21</v>
      </c>
      <c r="M28" s="17">
        <v>15</v>
      </c>
      <c r="N28" s="17">
        <v>8</v>
      </c>
      <c r="O28" s="17">
        <v>2</v>
      </c>
      <c r="P28" s="17"/>
      <c r="Q28" s="17"/>
      <c r="R28" s="17"/>
    </row>
    <row r="29" spans="2:18" s="21" customFormat="1" x14ac:dyDescent="0.3">
      <c r="B29" s="23">
        <v>3</v>
      </c>
      <c r="C29" s="24" t="s">
        <v>11</v>
      </c>
      <c r="D29" s="25">
        <f>SUM(E29:R29)</f>
        <v>47</v>
      </c>
      <c r="E29" s="17"/>
      <c r="F29" s="17"/>
      <c r="G29" s="17"/>
      <c r="H29" s="17"/>
      <c r="I29" s="17"/>
      <c r="J29" s="17">
        <v>4</v>
      </c>
      <c r="K29" s="17">
        <v>15</v>
      </c>
      <c r="L29" s="17">
        <v>14</v>
      </c>
      <c r="M29" s="17">
        <v>7</v>
      </c>
      <c r="N29" s="17">
        <v>3</v>
      </c>
      <c r="O29" s="17">
        <v>2</v>
      </c>
      <c r="P29" s="17">
        <v>2</v>
      </c>
      <c r="Q29" s="17"/>
      <c r="R29" s="17"/>
    </row>
    <row r="30" spans="2:18" s="21" customFormat="1" x14ac:dyDescent="0.3">
      <c r="B30" s="23">
        <v>4</v>
      </c>
      <c r="C30" s="24" t="s">
        <v>14</v>
      </c>
      <c r="D30" s="25">
        <f>SUM(E30:R30)</f>
        <v>47</v>
      </c>
      <c r="E30" s="17"/>
      <c r="F30" s="17"/>
      <c r="G30" s="17"/>
      <c r="H30" s="17"/>
      <c r="I30" s="17"/>
      <c r="J30" s="17">
        <v>4</v>
      </c>
      <c r="K30" s="17">
        <v>15</v>
      </c>
      <c r="L30" s="17">
        <v>14</v>
      </c>
      <c r="M30" s="17">
        <v>7</v>
      </c>
      <c r="N30" s="17">
        <v>3</v>
      </c>
      <c r="O30" s="17">
        <v>2</v>
      </c>
      <c r="P30" s="17">
        <v>2</v>
      </c>
      <c r="Q30" s="17"/>
      <c r="R30" s="17"/>
    </row>
    <row r="31" spans="2:18" s="21" customFormat="1" x14ac:dyDescent="0.3">
      <c r="B31" s="23">
        <v>5</v>
      </c>
      <c r="C31" s="24" t="s">
        <v>17</v>
      </c>
      <c r="D31" s="25">
        <f>SUM(E31:R31)</f>
        <v>5</v>
      </c>
      <c r="E31" s="17"/>
      <c r="F31" s="17"/>
      <c r="G31" s="17"/>
      <c r="H31" s="17"/>
      <c r="I31" s="17"/>
      <c r="J31" s="17"/>
      <c r="K31" s="17">
        <v>3</v>
      </c>
      <c r="L31" s="17">
        <v>2</v>
      </c>
      <c r="M31" s="17"/>
      <c r="N31" s="17"/>
      <c r="O31" s="17"/>
      <c r="P31" s="17"/>
      <c r="Q31" s="17"/>
      <c r="R31" s="17"/>
    </row>
    <row r="32" spans="2:18" s="21" customFormat="1" ht="27.6" x14ac:dyDescent="0.3">
      <c r="B32" s="23">
        <v>6</v>
      </c>
      <c r="C32" s="24" t="s">
        <v>39</v>
      </c>
      <c r="D32" s="25">
        <f t="shared" ref="D32:D33" si="3">SUM(E32:R32)</f>
        <v>3</v>
      </c>
      <c r="E32" s="17"/>
      <c r="F32" s="17"/>
      <c r="G32" s="17"/>
      <c r="H32" s="17"/>
      <c r="I32" s="17">
        <v>1</v>
      </c>
      <c r="J32" s="17">
        <v>2</v>
      </c>
      <c r="K32" s="17"/>
      <c r="L32" s="17"/>
      <c r="M32" s="17"/>
      <c r="N32" s="17"/>
      <c r="O32" s="17"/>
      <c r="P32" s="17"/>
      <c r="Q32" s="17"/>
      <c r="R32" s="17"/>
    </row>
    <row r="33" spans="2:18" s="21" customFormat="1" ht="27.6" x14ac:dyDescent="0.3">
      <c r="B33" s="23">
        <v>7</v>
      </c>
      <c r="C33" s="24" t="s">
        <v>40</v>
      </c>
      <c r="D33" s="25">
        <f t="shared" si="3"/>
        <v>16</v>
      </c>
      <c r="E33" s="17">
        <v>1</v>
      </c>
      <c r="F33" s="17">
        <v>1</v>
      </c>
      <c r="G33" s="17">
        <v>7</v>
      </c>
      <c r="H33" s="17">
        <v>5</v>
      </c>
      <c r="I33" s="17"/>
      <c r="J33" s="17"/>
      <c r="K33" s="17">
        <v>1</v>
      </c>
      <c r="L33" s="17">
        <v>1</v>
      </c>
      <c r="M33" s="17"/>
      <c r="N33" s="17"/>
      <c r="O33" s="17"/>
      <c r="P33" s="17"/>
      <c r="Q33" s="17"/>
      <c r="R33" s="17"/>
    </row>
    <row r="34" spans="2:18" s="21" customFormat="1" x14ac:dyDescent="0.3">
      <c r="B34" s="23"/>
      <c r="C34" s="24"/>
      <c r="D34" s="25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2:18" s="21" customFormat="1" x14ac:dyDescent="0.3">
      <c r="D35" s="26"/>
    </row>
    <row r="36" spans="2:18" s="21" customFormat="1" x14ac:dyDescent="0.3">
      <c r="B36" s="29" t="s">
        <v>4</v>
      </c>
      <c r="C36" s="29"/>
      <c r="D36" s="29"/>
      <c r="E36" s="29" t="s">
        <v>32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2:18" s="21" customFormat="1" x14ac:dyDescent="0.3">
      <c r="B37" s="16" t="s">
        <v>0</v>
      </c>
      <c r="C37" s="16" t="s">
        <v>33</v>
      </c>
      <c r="D37" s="16" t="s">
        <v>34</v>
      </c>
      <c r="E37" s="16">
        <v>36</v>
      </c>
      <c r="F37" s="16">
        <v>37</v>
      </c>
      <c r="G37" s="16">
        <v>38</v>
      </c>
      <c r="H37" s="16">
        <v>39</v>
      </c>
      <c r="I37" s="16">
        <v>40</v>
      </c>
      <c r="J37" s="16">
        <v>41</v>
      </c>
      <c r="K37" s="16">
        <v>42</v>
      </c>
      <c r="L37" s="16">
        <v>43</v>
      </c>
      <c r="M37" s="16">
        <v>44</v>
      </c>
      <c r="N37" s="16">
        <v>45</v>
      </c>
      <c r="O37" s="16">
        <v>46</v>
      </c>
      <c r="P37" s="16">
        <v>47</v>
      </c>
      <c r="Q37" s="16">
        <v>48</v>
      </c>
      <c r="R37" s="16">
        <v>49</v>
      </c>
    </row>
    <row r="38" spans="2:18" s="21" customFormat="1" x14ac:dyDescent="0.3">
      <c r="B38" s="23">
        <v>1</v>
      </c>
      <c r="C38" s="24" t="s">
        <v>6</v>
      </c>
      <c r="D38" s="25">
        <f>SUM(E38:R38)</f>
        <v>50</v>
      </c>
      <c r="E38" s="17">
        <v>1</v>
      </c>
      <c r="F38" s="17">
        <v>1</v>
      </c>
      <c r="G38" s="17"/>
      <c r="H38" s="17"/>
      <c r="I38" s="17">
        <v>1</v>
      </c>
      <c r="J38" s="17">
        <v>12</v>
      </c>
      <c r="K38" s="17">
        <v>18</v>
      </c>
      <c r="L38" s="17">
        <v>12</v>
      </c>
      <c r="M38" s="17">
        <v>4</v>
      </c>
      <c r="N38" s="17">
        <v>1</v>
      </c>
      <c r="O38" s="17"/>
      <c r="P38" s="17"/>
      <c r="Q38" s="17"/>
      <c r="R38" s="17"/>
    </row>
    <row r="39" spans="2:18" s="21" customFormat="1" x14ac:dyDescent="0.3">
      <c r="B39" s="23">
        <v>2</v>
      </c>
      <c r="C39" s="24" t="s">
        <v>20</v>
      </c>
      <c r="D39" s="25">
        <f>SUM(E39:R39)</f>
        <v>49</v>
      </c>
      <c r="E39" s="17"/>
      <c r="F39" s="17"/>
      <c r="G39" s="17"/>
      <c r="H39" s="17"/>
      <c r="I39" s="17">
        <v>1</v>
      </c>
      <c r="J39" s="17">
        <v>12</v>
      </c>
      <c r="K39" s="17">
        <v>19</v>
      </c>
      <c r="L39" s="17">
        <v>13</v>
      </c>
      <c r="M39" s="17">
        <v>3</v>
      </c>
      <c r="N39" s="17">
        <v>1</v>
      </c>
      <c r="O39" s="17"/>
      <c r="P39" s="17"/>
      <c r="Q39" s="17"/>
      <c r="R39" s="17"/>
    </row>
    <row r="40" spans="2:18" s="21" customFormat="1" x14ac:dyDescent="0.3">
      <c r="B40" s="23">
        <v>3</v>
      </c>
      <c r="C40" s="24" t="s">
        <v>11</v>
      </c>
      <c r="D40" s="25">
        <f>SUM(E40:R40)</f>
        <v>27</v>
      </c>
      <c r="E40" s="17"/>
      <c r="F40" s="17"/>
      <c r="G40" s="17"/>
      <c r="H40" s="17"/>
      <c r="I40" s="17"/>
      <c r="J40" s="17">
        <v>5</v>
      </c>
      <c r="K40" s="17">
        <v>12</v>
      </c>
      <c r="L40" s="17">
        <v>9</v>
      </c>
      <c r="M40" s="17">
        <v>1</v>
      </c>
      <c r="N40" s="17"/>
      <c r="O40" s="17"/>
      <c r="P40" s="17"/>
      <c r="Q40" s="17"/>
      <c r="R40" s="17"/>
    </row>
    <row r="41" spans="2:18" s="21" customFormat="1" x14ac:dyDescent="0.3">
      <c r="B41" s="23">
        <v>4</v>
      </c>
      <c r="C41" s="24" t="s">
        <v>14</v>
      </c>
      <c r="D41" s="25">
        <f>SUM(E41:R41)</f>
        <v>17</v>
      </c>
      <c r="E41" s="17"/>
      <c r="F41" s="17"/>
      <c r="G41" s="17"/>
      <c r="H41" s="17"/>
      <c r="I41" s="17"/>
      <c r="J41" s="17"/>
      <c r="K41" s="17">
        <v>10</v>
      </c>
      <c r="L41" s="17">
        <v>7</v>
      </c>
      <c r="M41" s="17"/>
      <c r="N41" s="17"/>
      <c r="O41" s="17"/>
      <c r="P41" s="17"/>
      <c r="Q41" s="17"/>
      <c r="R41" s="17"/>
    </row>
    <row r="42" spans="2:18" s="21" customFormat="1" x14ac:dyDescent="0.3">
      <c r="B42" s="23">
        <v>5</v>
      </c>
      <c r="C42" s="24" t="s">
        <v>17</v>
      </c>
      <c r="D42" s="25">
        <f>SUM(E42:R42)</f>
        <v>2</v>
      </c>
      <c r="E42" s="17"/>
      <c r="F42" s="17"/>
      <c r="G42" s="17"/>
      <c r="H42" s="17"/>
      <c r="I42" s="17"/>
      <c r="J42" s="17">
        <v>1</v>
      </c>
      <c r="K42" s="17">
        <v>1</v>
      </c>
      <c r="L42" s="17"/>
      <c r="M42" s="17"/>
      <c r="N42" s="17"/>
      <c r="O42" s="17"/>
      <c r="P42" s="17"/>
      <c r="Q42" s="17"/>
      <c r="R42" s="17"/>
    </row>
    <row r="43" spans="2:18" s="21" customFormat="1" ht="27.6" x14ac:dyDescent="0.3">
      <c r="B43" s="23">
        <v>6</v>
      </c>
      <c r="C43" s="24" t="s">
        <v>39</v>
      </c>
      <c r="D43" s="25">
        <f t="shared" ref="D43:D44" si="4">SUM(E43:R43)</f>
        <v>0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2:18" s="21" customFormat="1" ht="27.6" x14ac:dyDescent="0.3">
      <c r="B44" s="23">
        <v>7</v>
      </c>
      <c r="C44" s="24" t="s">
        <v>40</v>
      </c>
      <c r="D44" s="25">
        <f t="shared" si="4"/>
        <v>0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2:18" s="21" customFormat="1" x14ac:dyDescent="0.3">
      <c r="B45" s="23"/>
      <c r="C45" s="24"/>
      <c r="D45" s="25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2:18" s="21" customFormat="1" x14ac:dyDescent="0.3">
      <c r="D46" s="26"/>
    </row>
    <row r="47" spans="2:18" s="21" customFormat="1" x14ac:dyDescent="0.3">
      <c r="B47" s="29" t="s">
        <v>35</v>
      </c>
      <c r="C47" s="29"/>
      <c r="D47" s="29"/>
      <c r="E47" s="29" t="s">
        <v>32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2:18" s="21" customFormat="1" x14ac:dyDescent="0.3">
      <c r="B48" s="16" t="s">
        <v>0</v>
      </c>
      <c r="C48" s="16" t="s">
        <v>33</v>
      </c>
      <c r="D48" s="16" t="s">
        <v>34</v>
      </c>
      <c r="E48" s="16">
        <v>36</v>
      </c>
      <c r="F48" s="16">
        <v>37</v>
      </c>
      <c r="G48" s="16">
        <v>38</v>
      </c>
      <c r="H48" s="16">
        <v>39</v>
      </c>
      <c r="I48" s="16">
        <v>40</v>
      </c>
      <c r="J48" s="16">
        <v>41</v>
      </c>
      <c r="K48" s="16">
        <v>42</v>
      </c>
      <c r="L48" s="16">
        <v>43</v>
      </c>
      <c r="M48" s="16">
        <v>44</v>
      </c>
      <c r="N48" s="16">
        <v>45</v>
      </c>
      <c r="O48" s="16">
        <v>46</v>
      </c>
      <c r="P48" s="16">
        <v>47</v>
      </c>
      <c r="Q48" s="16">
        <v>48</v>
      </c>
      <c r="R48" s="16">
        <v>49</v>
      </c>
    </row>
    <row r="49" spans="2:18" s="21" customFormat="1" x14ac:dyDescent="0.3">
      <c r="B49" s="23">
        <v>1</v>
      </c>
      <c r="C49" s="24" t="s">
        <v>6</v>
      </c>
      <c r="D49" s="25">
        <f>SUM(E49:R49)</f>
        <v>6</v>
      </c>
      <c r="E49" s="17"/>
      <c r="F49" s="17"/>
      <c r="G49" s="17"/>
      <c r="H49" s="17"/>
      <c r="I49" s="17"/>
      <c r="J49" s="17">
        <v>1</v>
      </c>
      <c r="K49" s="17"/>
      <c r="L49" s="17">
        <v>3</v>
      </c>
      <c r="M49" s="17">
        <v>1</v>
      </c>
      <c r="N49" s="17">
        <v>1</v>
      </c>
      <c r="O49" s="17"/>
      <c r="P49" s="17"/>
      <c r="Q49" s="17"/>
      <c r="R49" s="17"/>
    </row>
    <row r="50" spans="2:18" s="21" customFormat="1" x14ac:dyDescent="0.3">
      <c r="B50" s="23">
        <v>2</v>
      </c>
      <c r="C50" s="24" t="s">
        <v>20</v>
      </c>
      <c r="D50" s="25">
        <f>SUM(E50:R50)</f>
        <v>6</v>
      </c>
      <c r="E50" s="17"/>
      <c r="F50" s="17"/>
      <c r="G50" s="17">
        <v>1</v>
      </c>
      <c r="H50" s="17"/>
      <c r="I50" s="17">
        <v>3</v>
      </c>
      <c r="J50" s="17">
        <v>1</v>
      </c>
      <c r="K50" s="17">
        <v>1</v>
      </c>
      <c r="L50" s="17"/>
      <c r="M50" s="17"/>
      <c r="N50" s="17"/>
      <c r="O50" s="17"/>
      <c r="P50" s="17"/>
      <c r="Q50" s="17"/>
      <c r="R50" s="17"/>
    </row>
    <row r="51" spans="2:18" s="21" customFormat="1" x14ac:dyDescent="0.3">
      <c r="B51" s="23">
        <v>3</v>
      </c>
      <c r="C51" s="24" t="s">
        <v>11</v>
      </c>
      <c r="D51" s="25">
        <f>SUM(E51:R51)</f>
        <v>2</v>
      </c>
      <c r="E51" s="17"/>
      <c r="F51" s="17"/>
      <c r="G51" s="17"/>
      <c r="H51" s="17"/>
      <c r="I51" s="17"/>
      <c r="J51" s="17"/>
      <c r="K51" s="17"/>
      <c r="L51" s="17">
        <v>2</v>
      </c>
      <c r="M51" s="17"/>
      <c r="N51" s="17"/>
      <c r="O51" s="17"/>
      <c r="P51" s="17"/>
      <c r="Q51" s="17"/>
      <c r="R51" s="17"/>
    </row>
    <row r="52" spans="2:18" s="21" customFormat="1" x14ac:dyDescent="0.3">
      <c r="B52" s="23">
        <v>4</v>
      </c>
      <c r="C52" s="24" t="s">
        <v>14</v>
      </c>
      <c r="D52" s="25">
        <f>SUM(E52:R52)</f>
        <v>2</v>
      </c>
      <c r="E52" s="17"/>
      <c r="F52" s="17"/>
      <c r="G52" s="17"/>
      <c r="H52" s="17"/>
      <c r="I52" s="17"/>
      <c r="J52" s="17"/>
      <c r="K52" s="17"/>
      <c r="L52" s="17">
        <v>2</v>
      </c>
      <c r="M52" s="17"/>
      <c r="N52" s="17"/>
      <c r="O52" s="17"/>
      <c r="P52" s="17"/>
      <c r="Q52" s="17"/>
      <c r="R52" s="17"/>
    </row>
    <row r="53" spans="2:18" s="21" customFormat="1" x14ac:dyDescent="0.3">
      <c r="B53" s="23">
        <v>5</v>
      </c>
      <c r="C53" s="24" t="s">
        <v>17</v>
      </c>
      <c r="D53" s="25">
        <f>SUM(E53:R53)</f>
        <v>1</v>
      </c>
      <c r="E53" s="17"/>
      <c r="F53" s="17"/>
      <c r="G53" s="17"/>
      <c r="H53" s="17"/>
      <c r="I53" s="17"/>
      <c r="J53" s="17"/>
      <c r="K53" s="17"/>
      <c r="L53" s="17">
        <v>1</v>
      </c>
      <c r="M53" s="17"/>
      <c r="N53" s="17"/>
      <c r="O53" s="17"/>
      <c r="P53" s="17"/>
      <c r="Q53" s="17"/>
      <c r="R53" s="17"/>
    </row>
    <row r="54" spans="2:18" s="21" customFormat="1" ht="27.6" x14ac:dyDescent="0.3">
      <c r="B54" s="23">
        <v>6</v>
      </c>
      <c r="C54" s="24" t="s">
        <v>39</v>
      </c>
      <c r="D54" s="25">
        <f t="shared" ref="D54:D55" si="5">SUM(E54:R54)</f>
        <v>0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2:18" s="21" customFormat="1" ht="27.6" x14ac:dyDescent="0.3">
      <c r="B55" s="23">
        <v>7</v>
      </c>
      <c r="C55" s="24" t="s">
        <v>40</v>
      </c>
      <c r="D55" s="25">
        <f t="shared" si="5"/>
        <v>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2:18" s="21" customFormat="1" x14ac:dyDescent="0.3">
      <c r="B56" s="23"/>
      <c r="C56" s="24"/>
      <c r="D56" s="25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2:18" s="21" customFormat="1" x14ac:dyDescent="0.3"/>
    <row r="58" spans="2:18" s="21" customFormat="1" x14ac:dyDescent="0.3"/>
  </sheetData>
  <mergeCells count="10">
    <mergeCell ref="B36:D36"/>
    <mergeCell ref="E36:R36"/>
    <mergeCell ref="B47:D47"/>
    <mergeCell ref="E47:R47"/>
    <mergeCell ref="B2:D2"/>
    <mergeCell ref="E2:R2"/>
    <mergeCell ref="B14:D14"/>
    <mergeCell ref="E14:R14"/>
    <mergeCell ref="B25:D25"/>
    <mergeCell ref="E25:R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დანართი N1 Annex N1 </vt:lpstr>
      <vt:lpstr>ზომები Sizes by Companies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Ketevan Kandelaki</dc:creator>
  <cp:lastModifiedBy>Mariam Tchrikishvili</cp:lastModifiedBy>
  <dcterms:created xsi:type="dcterms:W3CDTF">2024-07-30T11:47:46Z</dcterms:created>
  <dcterms:modified xsi:type="dcterms:W3CDTF">2025-09-17T08:38:44Z</dcterms:modified>
</cp:coreProperties>
</file>