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40046F8-19CD-4E20-820A-047F0367849F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N1_1 კრებსითი სატენდერო" sheetId="14" r:id="rId1"/>
  </sheets>
  <externalReferences>
    <externalReference r:id="rId2"/>
  </externalReferences>
  <definedNames>
    <definedName name="_xlnm._FilterDatabase" localSheetId="0" hidden="1">'N1_1 კრებსითი სატენდერო'!$A$6:$I$308</definedName>
    <definedName name="_xlnm.Print_Area" localSheetId="0">'N1_1 კრებსითი სატენდერო'!$A$1:$F$309</definedName>
    <definedName name="_xlnm.Print_Titles" localSheetId="0">'N1_1 კრებსითი სატენდერო'!$6:$6</definedName>
    <definedName name="Project_Description">'[1]NPV_IRR Calc'!$L$5:$U$10</definedName>
    <definedName name="Project_Title">'[1]NPV_IRR Calc'!$L$3:$U$3</definedName>
    <definedName name="rate">'[1]IDC Calc'!$Q$24</definedName>
    <definedName name="term">'[1]IDC Calc'!$C$16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6" i="14" l="1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297" i="14" l="1"/>
  <c r="F298" i="14" s="1"/>
  <c r="F299" i="14" s="1"/>
  <c r="F300" i="14" s="1"/>
  <c r="F301" i="14" s="1"/>
  <c r="F302" i="14" s="1"/>
</calcChain>
</file>

<file path=xl/sharedStrings.xml><?xml version="1.0" encoding="utf-8"?>
<sst xmlns="http://schemas.openxmlformats.org/spreadsheetml/2006/main" count="1131" uniqueCount="508">
  <si>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</si>
  <si>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</si>
  <si>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</si>
  <si>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</si>
  <si>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</si>
  <si>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</si>
  <si>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</si>
  <si>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</si>
  <si>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</si>
  <si>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</si>
  <si>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</si>
  <si>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</si>
  <si>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</si>
  <si>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</si>
  <si>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</si>
  <si>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</si>
  <si>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</si>
  <si>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</si>
  <si>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</si>
  <si>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</si>
  <si>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შედგენილია საბაზისო ნორმებით, მიმდინარე ფასებში 2025 წლის III კვარტლის დონეზე</t>
  </si>
  <si>
    <t>მთაწმინდა-კრწანისის რაიონი, 
ინგოროყვას ქუჩაზე წყალსადენის ქსელის რეაბილიტაცია</t>
  </si>
  <si>
    <t>ასფალტის საფარის ჩახერხვა 10 სმ სისქეზე, ორ ზოლად</t>
  </si>
  <si>
    <t>ასფალტობეტონის საფარის მოხსნა სისქით 10 სმ სანგრევი ჩაქუჩით</t>
  </si>
  <si>
    <t>ავტოთვითმცლელით გატანა 28 კმ</t>
  </si>
  <si>
    <t>5-1</t>
  </si>
  <si>
    <t>ბიტუმი ნავთობის</t>
  </si>
  <si>
    <t>6,1</t>
  </si>
  <si>
    <t>7</t>
  </si>
  <si>
    <t>ავტოთვითმცლელით გატანა 28კმ</t>
  </si>
  <si>
    <t>VI კატ. გვერდზე დაყრილი ხელით დამუშავებული გრუნტის დატვირთვა ექსკავატორით ა/თვითმცლელებზე</t>
  </si>
  <si>
    <t>17.1</t>
  </si>
  <si>
    <t>18</t>
  </si>
  <si>
    <t>19</t>
  </si>
  <si>
    <t>20</t>
  </si>
  <si>
    <t>ღორღის (0-40 მმ) ფრაქცია შეძენა, მოტანა, უკუჩაყრა დატკეპვნით</t>
  </si>
  <si>
    <t>21</t>
  </si>
  <si>
    <t>22</t>
  </si>
  <si>
    <t>ჭის ქვაბულის კედლების გამაგრება</t>
  </si>
  <si>
    <t>მ2</t>
  </si>
  <si>
    <t>23</t>
  </si>
  <si>
    <t>მიწის თხრილის კედლების გამაგრება</t>
  </si>
  <si>
    <t>24</t>
  </si>
  <si>
    <t>ფოლადის სპირალური მილი, გარე და შიდა ქარხნული იზოლაციით, d=273/6 მმ PN 16 მილის შეძენა გარეცხვითა და გამოცდით</t>
  </si>
  <si>
    <t>გრძ. მ</t>
  </si>
  <si>
    <t>24-1</t>
  </si>
  <si>
    <t>25</t>
  </si>
  <si>
    <t>26</t>
  </si>
  <si>
    <t>27</t>
  </si>
  <si>
    <t>ფოლადის სპირალური მილი, გარე და შიდა ქარხნული იზოლაციით, d=219/5 მმ PN 16 მილის შეძენა გარეცხვითა და გამოცდით</t>
  </si>
  <si>
    <t>27-1</t>
  </si>
  <si>
    <t>28</t>
  </si>
  <si>
    <t>29</t>
  </si>
  <si>
    <t>30</t>
  </si>
  <si>
    <t>ფოლადის სწორნაკერიანი მილი, გარე და შიდა ქარხნული იზოლაციით, d=159/5 მმ PN 16 მილის შეძენა გარეცხვითა და გამოცდით</t>
  </si>
  <si>
    <t>30-1</t>
  </si>
  <si>
    <t>31</t>
  </si>
  <si>
    <t>32</t>
  </si>
  <si>
    <t>33</t>
  </si>
  <si>
    <t>ფოლადის სწორნაკერიანი მილი, გარე და შიდა ქარხნული იზოლაციით, d=114/4.5 მმ PN 16 მილის შეძენა გარეცხვითა და გამოცდით</t>
  </si>
  <si>
    <t>33-1</t>
  </si>
  <si>
    <t>34</t>
  </si>
  <si>
    <t>35</t>
  </si>
  <si>
    <t>36</t>
  </si>
  <si>
    <t>36-1</t>
  </si>
  <si>
    <t>ფოლადის მილი d=50 (51X3.5)</t>
  </si>
  <si>
    <t>37</t>
  </si>
  <si>
    <t>38</t>
  </si>
  <si>
    <t>39</t>
  </si>
  <si>
    <t>ფოლადის სწორნაკერიანი მილი, გარე და შიდა ქარხნული იზოლაციით, d=32/3 მმ PN 16 მილის შეძენა გარეცხვითა და გამოცდით</t>
  </si>
  <si>
    <t>39-1</t>
  </si>
  <si>
    <t>40</t>
  </si>
  <si>
    <t>41</t>
  </si>
  <si>
    <t>42</t>
  </si>
  <si>
    <t>42-1</t>
  </si>
  <si>
    <t>43</t>
  </si>
  <si>
    <t>44</t>
  </si>
  <si>
    <t>45</t>
  </si>
  <si>
    <t>46</t>
  </si>
  <si>
    <t>კომპ.</t>
  </si>
  <si>
    <t>46.1</t>
  </si>
  <si>
    <t>46.2</t>
  </si>
  <si>
    <t>46.3</t>
  </si>
  <si>
    <t>46-1</t>
  </si>
  <si>
    <t>47</t>
  </si>
  <si>
    <t>47.1</t>
  </si>
  <si>
    <t>47.2</t>
  </si>
  <si>
    <t>47.3</t>
  </si>
  <si>
    <t>47.4</t>
  </si>
  <si>
    <t>47-5</t>
  </si>
  <si>
    <t>48-1</t>
  </si>
  <si>
    <t>49</t>
  </si>
  <si>
    <t>ჰიდროსაიზოლაციო მასალა პენებარი</t>
  </si>
  <si>
    <t>50</t>
  </si>
  <si>
    <t>ჭაში მეტალის ელემენტების შეღებვა ანტიკოროზიული ლაქით</t>
  </si>
  <si>
    <t>51</t>
  </si>
  <si>
    <t>51-1</t>
  </si>
  <si>
    <t>52</t>
  </si>
  <si>
    <t>52-1</t>
  </si>
  <si>
    <t>53</t>
  </si>
  <si>
    <t>53-1</t>
  </si>
  <si>
    <t>54</t>
  </si>
  <si>
    <t>54-1</t>
  </si>
  <si>
    <t>55</t>
  </si>
  <si>
    <t>55-1</t>
  </si>
  <si>
    <t>56</t>
  </si>
  <si>
    <t>56-1</t>
  </si>
  <si>
    <t>57</t>
  </si>
  <si>
    <t>57-1</t>
  </si>
  <si>
    <t>58</t>
  </si>
  <si>
    <t>58-1</t>
  </si>
  <si>
    <t>ურდული d=50 მმ PN16</t>
  </si>
  <si>
    <t>59</t>
  </si>
  <si>
    <t>პოლიეთილენის ელ. ქუროს d=110 მმ PN16 შეძენა და მოწყობა</t>
  </si>
  <si>
    <t>59-1</t>
  </si>
  <si>
    <t>60</t>
  </si>
  <si>
    <t>პოლიეთილენის ფოლადზე გადამყვანი d=160/150 მმ ("რაკეტა") შეძენა და მოწყობა</t>
  </si>
  <si>
    <t>60-1</t>
  </si>
  <si>
    <t>61</t>
  </si>
  <si>
    <t>პოლიეთილენის ფოლადზე გადამყვანი d=110/100 მმ ("რაკეტა") შეძენა და მოწყობა</t>
  </si>
  <si>
    <t>61-1</t>
  </si>
  <si>
    <t>62</t>
  </si>
  <si>
    <t>პოლიეთილენის ფოლადზე გადამყვანი d=63/50 მმ ("რაკეტა") შეძენა და მოწყობა</t>
  </si>
  <si>
    <t>62-1</t>
  </si>
  <si>
    <t>63</t>
  </si>
  <si>
    <t>63-1</t>
  </si>
  <si>
    <t>64</t>
  </si>
  <si>
    <t>64-1</t>
  </si>
  <si>
    <t>დამაკავშირებელი (сгон) d=25 მმ</t>
  </si>
  <si>
    <t>65</t>
  </si>
  <si>
    <t>65-1</t>
  </si>
  <si>
    <t>65-2</t>
  </si>
  <si>
    <t>პოლიეთილენის მილტუჩი d=110მმ</t>
  </si>
  <si>
    <t>66</t>
  </si>
  <si>
    <t>66-1</t>
  </si>
  <si>
    <t>66-2</t>
  </si>
  <si>
    <t>პოლიეთილენის ადაპტორის მილტუჩი d=63მმ</t>
  </si>
  <si>
    <t>67</t>
  </si>
  <si>
    <t>ფოლადის მუხლის d=250 მმ α=45˚ შეძენა და მოწყობა (მილტუჩების გარეშე)</t>
  </si>
  <si>
    <t>67-1</t>
  </si>
  <si>
    <t>68</t>
  </si>
  <si>
    <t>ფოლადის მუხლის d=200 მმ α=45˚ შეძენა და მოწყობა (მილტუჩების გარეშე)</t>
  </si>
  <si>
    <t>68-1</t>
  </si>
  <si>
    <t>69</t>
  </si>
  <si>
    <t>ფოლადის მუხლის d=150 მმ α=90˚ შეძენა და მოწყობა (მილტუჩების გარეშე)</t>
  </si>
  <si>
    <t>ტნ</t>
  </si>
  <si>
    <t>69-1</t>
  </si>
  <si>
    <t>70</t>
  </si>
  <si>
    <t>ფოლადის მუხლის d=50 მმ α=45˚ შეძენა და მოწყობა (მილტუჩების გარეშე)</t>
  </si>
  <si>
    <t>70-1</t>
  </si>
  <si>
    <t>71</t>
  </si>
  <si>
    <t>71-1</t>
  </si>
  <si>
    <t>72</t>
  </si>
  <si>
    <t>72-1</t>
  </si>
  <si>
    <t>ფოლადის სამკაპის d=250/250 მმ მილტუჩებით შეძენა და მოწყობა</t>
  </si>
  <si>
    <t>73</t>
  </si>
  <si>
    <t>ფოლადის სამკაპის d=200/200 მმ მილტუჩებით შეძენა და მოწყობა</t>
  </si>
  <si>
    <t>73-1</t>
  </si>
  <si>
    <t>74</t>
  </si>
  <si>
    <t>74-1</t>
  </si>
  <si>
    <t>75</t>
  </si>
  <si>
    <t>75-1</t>
  </si>
  <si>
    <t>76</t>
  </si>
  <si>
    <t>76-1</t>
  </si>
  <si>
    <t>77</t>
  </si>
  <si>
    <t>77-1</t>
  </si>
  <si>
    <t>78</t>
  </si>
  <si>
    <t>78-1</t>
  </si>
  <si>
    <t>79</t>
  </si>
  <si>
    <t>79-1</t>
  </si>
  <si>
    <t>ფოლადის სამკაპის d=150/50 მმ მილტუჩებით ~</t>
  </si>
  <si>
    <t>80-1</t>
  </si>
  <si>
    <t>პოლიეთილენის სამკაპის d=110/63 მმ მილტუჩებით მოწყობა</t>
  </si>
  <si>
    <t>81-1</t>
  </si>
  <si>
    <t>82-1</t>
  </si>
  <si>
    <t>პოლიეთილენის სამკაპის d=110/32 მმ მილტუჩებით მოწყობა</t>
  </si>
  <si>
    <t>83-1</t>
  </si>
  <si>
    <t>პოლიეთილენის სამკაპის d=110/25 მმ მილტუჩებით შეძენა და მოწყობა</t>
  </si>
  <si>
    <t>84</t>
  </si>
  <si>
    <t>ფოლადის მილტუჩის d=250 მმ შეძენა და მოწყობა</t>
  </si>
  <si>
    <t>84-1</t>
  </si>
  <si>
    <t>85</t>
  </si>
  <si>
    <t>85-1</t>
  </si>
  <si>
    <t>86</t>
  </si>
  <si>
    <t>86-1</t>
  </si>
  <si>
    <t>87</t>
  </si>
  <si>
    <t>87-1</t>
  </si>
  <si>
    <t>88</t>
  </si>
  <si>
    <t>88-1</t>
  </si>
  <si>
    <t>89</t>
  </si>
  <si>
    <t>ჩობალის d=426 მმ შეძენა-მოწყობა (2 ცალი)</t>
  </si>
  <si>
    <t>90</t>
  </si>
  <si>
    <t>ჩობალის d=273 მმ შეძენა-მოწყობა (23 ცალი)</t>
  </si>
  <si>
    <t>91</t>
  </si>
  <si>
    <t>92</t>
  </si>
  <si>
    <t>ჩობალის d=114 მმ შეძენა-მოწყობა (34ცალი)</t>
  </si>
  <si>
    <t>93</t>
  </si>
  <si>
    <t>ჩობალის d=80 მმ შეძენა-მოწყობა (4ცალი)</t>
  </si>
  <si>
    <t>94</t>
  </si>
  <si>
    <t>კგ</t>
  </si>
  <si>
    <t>95</t>
  </si>
  <si>
    <t>საყრდენი ბეტონის 0.1X0.1X0.3 მ (29 ცალი) ბეტონის მარკა B-22.5</t>
  </si>
  <si>
    <t>მ3</t>
  </si>
  <si>
    <t>96</t>
  </si>
  <si>
    <t>არსებული ფოლადის d=250 მმ-იანი მილის ჩაჭრა</t>
  </si>
  <si>
    <t>97</t>
  </si>
  <si>
    <t>არსებული ფოლადის d=200 მმ-იანი მილის ჩაჭრა</t>
  </si>
  <si>
    <t>98</t>
  </si>
  <si>
    <t>არსებული ფოლადის d=150 მმ-იანი მილის ჩაჭრა</t>
  </si>
  <si>
    <t>99</t>
  </si>
  <si>
    <t>არსებული ფოლადის d=100 მმ-იანი მილის ჩაჭრა</t>
  </si>
  <si>
    <t>100</t>
  </si>
  <si>
    <t>არსებული ფოლადის d=50 მმ-იანი მილის ჩაჭრა</t>
  </si>
  <si>
    <t>101</t>
  </si>
  <si>
    <t>არსებული პოლიეთილენის d=110 მმ-იანი მილის ჩაჭრა</t>
  </si>
  <si>
    <t>102</t>
  </si>
  <si>
    <t>არსებული პოლიეთილენის d=63 მმ-იანი მილის ჩაჭრა</t>
  </si>
  <si>
    <t>103</t>
  </si>
  <si>
    <t>არსებული პოლიეთილენის d=32 მმ-იანი მილის ჩაჭრა</t>
  </si>
  <si>
    <t>საპროექტო ფოლადის d=273/6 მმ-იანი მილის არსებულ d=250 მმ ფოლადის მილზე გადაერთება</t>
  </si>
  <si>
    <t>საპროექტო ფოლადის d=273/6 მმ-იანი მილის არსებულ d=250 მმ თუჯის მილზე გადაერთება</t>
  </si>
  <si>
    <t>საპროექტო ფოლადის d=219/5 მმ-იანი მილის არსებულ d=200 მმ ფოლადის მილზე გადაერთება</t>
  </si>
  <si>
    <t>საპროექტო ფოლადის d=159/5 მმ-იანი მილის არსებულ d=150 მმ ფოლადის მილზე გადაერთება</t>
  </si>
  <si>
    <t>საპროექტო ფოლადის d=159/5 მმ-იანი მილის არსებულ d=150 მმ თუჯის მილზე გადაერთება</t>
  </si>
  <si>
    <t>საპროექტო ფოლადის d=114/4.5 მმ-იანი მილის არსებულ d=100 მმ ფოლადის მილზე გადაერთება</t>
  </si>
  <si>
    <t>საპროექტო ფოლადის d=114/4.5 მმ-იანი მილის არსებულ d=100 მმ თუჯის მილზე გადაერთება</t>
  </si>
  <si>
    <t>საპროექტო ფოლადის d=51/4.5 მმ-იანი მილის არსებულ d=50 მმ ფოლადის მილზე გადაერთება</t>
  </si>
  <si>
    <t>საპროექტო ფოლადის d=32/3 მმ-იანი მილის არსებულ d=32 მმ ფოლადის მილზე გადაერთება</t>
  </si>
  <si>
    <t>არსებული პოლიეთილენის d=63 მმ-იანი მილის გადაერთება საპროექტო პოლიეთილენის d=110 მმ-იანი მილზე</t>
  </si>
  <si>
    <t>საპროექტო ფოლადის d=159/5 მმ-იანი მილის საპროექტო d=219/5 მმ ფოლადის მილზე გადაერთება</t>
  </si>
  <si>
    <t>საპროექტო ფოლადის d=114/4.5 მმ-იანი მილის საპროექტო d=219/5 მმ ფოლადის მილზე გადაერთება</t>
  </si>
  <si>
    <t>საპროექტო ფოლადის d=51/3 მმ-იანი მილის საპროექტო d=219/5 მმ ფოლადის მილზე გადაერთება</t>
  </si>
  <si>
    <t>საპროექტო ფოლადის d=32/3 მმ-იანი მილის საპროექტო d=219/5 მმ ფოლადის მილზე გადაერთება</t>
  </si>
  <si>
    <t>121</t>
  </si>
  <si>
    <t>ფოლადის d=273/6 მმ მილის პირაპირა შედუღებით გადაბმის ადგილების შემოწმება</t>
  </si>
  <si>
    <t>122</t>
  </si>
  <si>
    <t>ფოლადის d=219/5 მმ მილის პირაპირა შედუღებით გადაბმის ადგილების შემოწმება</t>
  </si>
  <si>
    <t>123</t>
  </si>
  <si>
    <t>ფოლადის d=159/5 მმ მილის პირაპირა შედუღებით გადაბმის ადგილების შემოწმება</t>
  </si>
  <si>
    <t>124</t>
  </si>
  <si>
    <t>ფოლადის d=114/4.5 მმ მილის პირაპირა შედუღებით გადაბმის ადგილების შემოწმება</t>
  </si>
  <si>
    <t>125</t>
  </si>
  <si>
    <t>ფოლადის d=51/3 მმ მილის პირაპირა შედუღებით გადაბმის ადგილების შემოწმება</t>
  </si>
  <si>
    <t>126</t>
  </si>
  <si>
    <t>პოლიეთილენის d=110 მმ მილის პირაპირა შედუღებით გადაბმის ადგილების შემოწმება</t>
  </si>
  <si>
    <t>127</t>
  </si>
  <si>
    <t>128</t>
  </si>
  <si>
    <t>129</t>
  </si>
  <si>
    <t>130</t>
  </si>
  <si>
    <t>131</t>
  </si>
  <si>
    <t>132</t>
  </si>
  <si>
    <t>არსებული კაბელების დამაგრება საპროექტო თხრილში</t>
  </si>
  <si>
    <t>133</t>
  </si>
  <si>
    <t>134</t>
  </si>
  <si>
    <t>135</t>
  </si>
  <si>
    <t>საპროექტო პოლიეთილენის მილის PE100 SDR11 PN1 d=90 მმ მოწყობა ზედმეტი და გამოყენებული წყლის (რეცხვა) გადამღვრელისთვის</t>
  </si>
  <si>
    <t>135-1</t>
  </si>
  <si>
    <t>136</t>
  </si>
  <si>
    <t>137-1</t>
  </si>
  <si>
    <t>138</t>
  </si>
  <si>
    <t>138-1</t>
  </si>
  <si>
    <t>139</t>
  </si>
  <si>
    <t>139-1</t>
  </si>
  <si>
    <t>140</t>
  </si>
  <si>
    <t>140-1</t>
  </si>
  <si>
    <t>141</t>
  </si>
  <si>
    <t>ფილტრის d=100 მმ PN16 შეძენა და მოწყობა</t>
  </si>
  <si>
    <t>141-1</t>
  </si>
  <si>
    <t>142</t>
  </si>
  <si>
    <t>წნევის რეგულატორის d=100 მმ PN16 შეძენა და მოწყობა</t>
  </si>
  <si>
    <t>142-1</t>
  </si>
  <si>
    <t>143</t>
  </si>
  <si>
    <t>ვანტუზის d=32 მმ PN16 შეძენა და მოწყობა</t>
  </si>
  <si>
    <t>143-1</t>
  </si>
  <si>
    <t>144</t>
  </si>
  <si>
    <t>ფოლადის სამკაპის მილტუჩით d=150/100 მმ შეძენა და მოწყობა</t>
  </si>
  <si>
    <t>144-1</t>
  </si>
  <si>
    <t>ფოლადის სამკაპის d=150/100 მმ მილტუჩებით შეძენა და მოწყობა</t>
  </si>
  <si>
    <t>145</t>
  </si>
  <si>
    <t>ფოლადის მილყელის d=100 მმ შეძენა და მოწყობა l=0.4 მ</t>
  </si>
  <si>
    <t>145-1</t>
  </si>
  <si>
    <t>146</t>
  </si>
  <si>
    <t>ფოლადის მილყელის (შიდა ხრახნით) d=32 მმ შეძენა და მოწყობა l=0.3 მ</t>
  </si>
  <si>
    <t>146-1</t>
  </si>
  <si>
    <t>147</t>
  </si>
  <si>
    <t>147-1</t>
  </si>
  <si>
    <t>148</t>
  </si>
  <si>
    <t>148-1</t>
  </si>
  <si>
    <t>149</t>
  </si>
  <si>
    <t>ფოლადის მუხლის d=100მმ α=90˚ შეძენა და მოწყობა (მილტუჩების გარეშე)</t>
  </si>
  <si>
    <t>149-1</t>
  </si>
  <si>
    <t>150</t>
  </si>
  <si>
    <t>ჩობალის d=273 მმ შეძენა-მოწყობა (2ცალი)</t>
  </si>
  <si>
    <t>151</t>
  </si>
  <si>
    <t>ჩობალის d=165 მმ შეძენა-მოწყობა (2ცალი)</t>
  </si>
  <si>
    <t>152</t>
  </si>
  <si>
    <t>153</t>
  </si>
  <si>
    <t>ბეტონის საყრდენი ბალიში 100x100x300 მმ (4 ცალი)
ბეტონის მარკა B-22.5</t>
  </si>
  <si>
    <t>158.1</t>
  </si>
  <si>
    <t>159</t>
  </si>
  <si>
    <t>160</t>
  </si>
  <si>
    <t>161</t>
  </si>
  <si>
    <t>162</t>
  </si>
  <si>
    <t>სახანძრო მიწისზედა ჰიდრანტის (კომპლექტი) შეძენა და მოწყობა d=80 მმ</t>
  </si>
  <si>
    <t>კომპ</t>
  </si>
  <si>
    <t>163-1</t>
  </si>
  <si>
    <t>164</t>
  </si>
  <si>
    <t>164.1</t>
  </si>
  <si>
    <t>164.2</t>
  </si>
  <si>
    <t>164.3</t>
  </si>
  <si>
    <t>164.4</t>
  </si>
  <si>
    <t>164-5</t>
  </si>
  <si>
    <t>165</t>
  </si>
  <si>
    <t>166</t>
  </si>
  <si>
    <t>166-1</t>
  </si>
  <si>
    <t>167</t>
  </si>
  <si>
    <t>ფოლადის d=89/4.5 მმ მილის პირაპირა შედუღებით გადაბმის ადგილების შემოწმება</t>
  </si>
  <si>
    <t>168</t>
  </si>
  <si>
    <t>169</t>
  </si>
  <si>
    <t>170</t>
  </si>
  <si>
    <t>ფოლადის სამკაპის d=200/80 მმ მილტუჩების გარეშე შეძენა და მოწყობა</t>
  </si>
  <si>
    <t>170-1</t>
  </si>
  <si>
    <t>171</t>
  </si>
  <si>
    <t>ფოლადის მილტუჩი d=80 მმ</t>
  </si>
  <si>
    <t>171-1</t>
  </si>
  <si>
    <t>172</t>
  </si>
  <si>
    <t>172-1</t>
  </si>
  <si>
    <t>ურდული d=80 მმ PN16</t>
  </si>
  <si>
    <t>173</t>
  </si>
  <si>
    <t>ჩობალის d=114 მმ შეძენა-მოწყობა (4ცალი)</t>
  </si>
  <si>
    <t>174</t>
  </si>
  <si>
    <t>175</t>
  </si>
  <si>
    <t>ბეტონის საყრდენი ბალიში 400x400x200 მმ (2 ცალი)
ბეტონის მარკა B-22.5</t>
  </si>
  <si>
    <t>176</t>
  </si>
  <si>
    <t>ბეტონის საყრდენი ბალიში 100x100x300 მმ (2 ცალი)
ბეტონის მარკა B-22.5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</si>
  <si>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</si>
  <si>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</si>
  <si>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</si>
  <si>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</si>
  <si>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</si>
  <si>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</si>
  <si>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</si>
  <si>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</si>
  <si>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</si>
  <si>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არსებული d=150 მმ წნევის რეგულატორის დემონტაჟი და დასაწყობება 13 კმ</t>
  </si>
  <si>
    <t>188</t>
  </si>
  <si>
    <t>არსებული d=150 მმ ფილტრის დემონტაჟი და დასაწყობება 13 კმ</t>
  </si>
  <si>
    <t>189</t>
  </si>
  <si>
    <t>არსებული თუჯის d=150 მმ ურდულის დემონტაჟი და დასაწყობება 13 კმ</t>
  </si>
  <si>
    <t>190</t>
  </si>
  <si>
    <t>არსებული თუჯის d=100 მმ ურდულის დემონტაჟი და დასაწყობება 13 კმ</t>
  </si>
  <si>
    <t>191</t>
  </si>
  <si>
    <t>არსებული თუჯის d=50 მმ ურდულის დემონტაჟი და დასაწყობება 13 კმ</t>
  </si>
  <si>
    <t>192</t>
  </si>
  <si>
    <t>არსებული ფოლადის d=200 მმ მილის დემონტაჟი და დასაწყობება 13 კმ</t>
  </si>
  <si>
    <t>გრძ.მ</t>
  </si>
  <si>
    <t>193</t>
  </si>
  <si>
    <t>194</t>
  </si>
  <si>
    <t>არსებული ფოლადის d=150 მმ მილის დემონტაჟი და დასაწყობება 13 კმ</t>
  </si>
  <si>
    <t>195</t>
  </si>
  <si>
    <t>არსებული ფოლადის d=100 მმ მილის დემონტაჟი და დასაწყობება 13 კმ</t>
  </si>
  <si>
    <t>196</t>
  </si>
  <si>
    <t>არსებული ფოლადის d=50 მმ მილის დემონტაჟი და დასაწყობება 13 კმ</t>
  </si>
  <si>
    <t>197</t>
  </si>
  <si>
    <t>არსებული პოლიეთილენის d=160 მმ მილის დემონტაჟი და გატანა 28 კმ-ზე</t>
  </si>
  <si>
    <t>198</t>
  </si>
  <si>
    <t>არსებული პოლიეთილენის d=110 მმ მილის დემონტაჟი და გატანა 28 კმ-ზე</t>
  </si>
  <si>
    <t>199</t>
  </si>
  <si>
    <t>არსებული პოლიეთილენის d=63 მმ მილის დემონტაჟი და გატანა 28 კმ-ზე</t>
  </si>
  <si>
    <t>200</t>
  </si>
  <si>
    <t>არსებული პოლიეთილენის d=25 მმ მილის დემონტაჟი და გატანა 28 კმ-ზე</t>
  </si>
  <si>
    <r>
      <t>მ</t>
    </r>
    <r>
      <rPr>
        <vertAlign val="superscript"/>
        <sz val="10"/>
        <rFont val="Segoe UI"/>
        <family val="2"/>
      </rPr>
      <t>2</t>
    </r>
  </si>
  <si>
    <r>
      <t>მ</t>
    </r>
    <r>
      <rPr>
        <vertAlign val="superscript"/>
        <sz val="10"/>
        <color indexed="8"/>
        <rFont val="Segoe UI"/>
        <family val="2"/>
      </rPr>
      <t>3</t>
    </r>
  </si>
  <si>
    <t>ასფალტობეტონის ნატეხების დატვირთვა ექსკავატორით ერთციცხვიანი 0,5 მ3დატვირთვა ავ/თვითმცლელებზე</t>
  </si>
  <si>
    <t>ასფალტობეტონის საფარის აღდგენა სისქით 6 სმ; მსხვილმარცვლოვანი 6 სმ</t>
  </si>
  <si>
    <t>ასფალტობეტონის საფარის აღდგენა სისქით 4 სმ წვრილმარცვლოვანი 4 სმ</t>
  </si>
  <si>
    <t>ბეტონის ბორდიურის მოხსნა და გვერდზე დაწყობა (0.1X0.2X0.8)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</si>
  <si>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</si>
  <si>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</si>
  <si>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VI კატ. გრუნტის დამუშავება კოდალით (თხრილში)</t>
  </si>
  <si>
    <t>კოდალით დამუშავებული გრუნტის დამუშავება ექსკავატორით ჩამჩის მოცულობით 0.5 მ3 ა/მ დატვირთვით</t>
  </si>
  <si>
    <t>VI კატ. გრუნტის დამუშავება ხელით პნევმო ჩაქუჩით, (თხრილში/ქვაბულში), გვერდზე დაყრით</t>
  </si>
  <si>
    <t>VI კატ. გვერდზე დაყრილი ხელით დამუშავებული გრუნტის დატვირთვა ხელით ა/თვითმცლელებზე</t>
  </si>
  <si>
    <t>დამუშავებული გრუნტის ა/თვითმცლელებით და გატანა 28 კმ</t>
  </si>
  <si>
    <t>ქვიშის ფრაქცია (0,5-5) მმ გადაადგილება 50 მ-ზე სამშენებლო ობიექტზე მექანიზმის გამოყენებით და თხრილში ჩაყრა</t>
  </si>
  <si>
    <t>თხრილის შევსება ქვიშა (0.5-5 მმ ფრაქცია) დატკეპვნით მილის ქვეშ 15 სმ და მილის ზემოდან 30 სმ</t>
  </si>
  <si>
    <t>თხრილის შევსება ქვიშა-ხრეშოვა- ნი ნარევით (ფრაქცია 0-80, 0-120 მმ) მექანიზმის გამოყენებით, დატკეპვნით</t>
  </si>
  <si>
    <t>ღორღის (40 ფრაქცია) ბალიშის მომზადება ჭის ქვეშ სისქით 10 სმ</t>
  </si>
  <si>
    <t>ფოლადის სპირალური მილი, გარე და შიდა ქარხნული იზოლაციით, d=273/6 მმ PN 16</t>
  </si>
  <si>
    <t>ფოლადის მილი d=273/6მმ, ჰიდრავლიკური გამოცდა</t>
  </si>
  <si>
    <t>ფოლადის მილი d=273/6მმ დეზინფექცია ქლორიანი წყლით და გამორეცხვა</t>
  </si>
  <si>
    <t>ფოლადის სპირალური მილი, გარე და შიდა ქარხნული იზოლაციით, d=219/5 მმ PN 16</t>
  </si>
  <si>
    <t>ფოლადის მილი d=200 (219X5)მმ, ჰიდრავლიკური გამოცდა</t>
  </si>
  <si>
    <t>ფოლადის მილი d=200 (219X5)მმ დეზინფექცია ქლორიანი წყლით და გამორეცხვა</t>
  </si>
  <si>
    <t>ფოლადის მილი d=150 (159X5)მმ ჰიდრავლიკური გამოცდა</t>
  </si>
  <si>
    <t>ფოლადის მილი d=150 (159X5)მმ დეზინფექცია ქლორიანი წყლით და გამორეცხვა</t>
  </si>
  <si>
    <t>ფოლადის მილი d=100 (114X10)მმ ჰიდრავლიკური გამოცდა</t>
  </si>
  <si>
    <t>ფოლადის მილი d=100 (114X10)მმ დეზინფექცია ქლორიანი წყლით და გამორეცხვა</t>
  </si>
  <si>
    <t>ფოლადის სპირალური მილი, გარე და შიდა ქარხნული იზოლაციით, d=51/3 მმ PN 16 მილის შეძენა</t>
  </si>
  <si>
    <t>ფოლადის მილი d=50 (51X3.5) ჰიდრავლიკური გამოცდა</t>
  </si>
  <si>
    <t>ფოლადის მილი d=50 (51X3.5)მმ დეზინფექცია ქლორიანი წყლით და გამორეცხვა</t>
  </si>
  <si>
    <t>ფოლადის მილი d=32/3 მმ PN 16 ჰიდრავლიკური გამოცდა</t>
  </si>
  <si>
    <t>ფოლადის მილი d=32/3 მმ PN 16 დეზინფექცია ქლორიანი წყლით და გამორეცხვა</t>
  </si>
  <si>
    <t>პოლიეთილენის მილის PE 100 SDR11 PN16 d=110 მმ (პირაპირა შედუღებით) შეძენა-მონტაჟი,</t>
  </si>
  <si>
    <t>მილი PE 100 SDR11 PN16 d=110 მმ</t>
  </si>
  <si>
    <t>წყალსადენის პოლიეთილენის მილის PE 100 SDR 11 PN16 d=110 მმ ჰიდრავლიკური გამოცდა</t>
  </si>
  <si>
    <t>პოლიეთილენის მილის PE 100 SDR11 PN16 d=110 მმ მილის დეზინფექცია ქლორიანი წყლით და გამორეცხვა</t>
  </si>
  <si>
    <t>სასიგნალო ლენტის (შიდა მხრიდან უჟანგავი ზოლით) შეძენა და მოწყობა თხრილში</t>
  </si>
  <si>
    <t>რკ/ბეტონის ანაკრები წრიული ჭის 28-კომპლექტი შეძენა-მონტაჟი d=1.0 მ, hსრ=1.9 მ. B-22.5 M-300, (თუჯის ხუფით)40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</si>
  <si>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რკ/ბ რგოლი კბილებით D=1200 მმ / H=1000 მმ ბეტონი მარკით B22.5 მ-300 (იხ. პროექტი)</t>
  </si>
  <si>
    <t>რკ/ბ ძირის მრგვალი ფილა D=1200 მმ, ბეტონი მარკით B22.5 მ-300 (იხ. პროექტი)</t>
  </si>
  <si>
    <t>რკ/ბ გადახურვის მრგვალი ფილა D=1200 მმ ბეტონი მარკით B22.5 მ-300 (იხ. პროექტი)</t>
  </si>
  <si>
    <t>თუჯის ჩარჩო ხუფით 65 სმ</t>
  </si>
  <si>
    <t>რკ/ბეტონის ანაკრები წრიული ჭის 3-კომპლექტი შეძენა-მონტაჟი d=1.5 მ, hსრ=1.9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იხ.პროექტი</t>
  </si>
  <si>
    <t>რკ/ბ რგოლი D=1740 მმ / H=1000 მმ B22.5 (M-300) (პროექტით)</t>
  </si>
  <si>
    <t>რკ/ბ რგოლი D=1740 მმ / H=500 მმ B22.5 (M-300) (პროექტით)</t>
  </si>
  <si>
    <t>რკ/ბ ძირის ფილა D=1740 მმ,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</si>
  <si>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</si>
  <si>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ჩარჩო ხუფი 65 სმ</t>
  </si>
  <si>
    <t>წყალსადენის რკ/ბეტონის ანაკრები წრიული 1-ჭის შეძენა-მონტაჟი d=2.0 მ, hსრ=1,9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დანამატით)ჰიდროიზოლაციით</t>
  </si>
  <si>
    <t>რკ/ბ რგოლი D=2300 მმ / H=900 მმ (პროექტით)</t>
  </si>
  <si>
    <t>რკ/ბ მრგვალი ძირის ფილა D=2300 მმ (პროექტით)</t>
  </si>
  <si>
    <t>რკ/ბ გადახურვის ფილა მრგვალი D=2300 მმ ბეტონი (პროექტით)</t>
  </si>
  <si>
    <t>უნივერსალური ქუროს მოწყობა d=250/250 მმ PN16 შეძენა და მოწყობა (თუჯი/ფოლადზე)</t>
  </si>
  <si>
    <t>უნივერსალური ქუროს მოწყობა d=150/150 მმ PN16 შეძენა და მოწყობა (თუჯი/ფოლადზე)</t>
  </si>
  <si>
    <t>უნივერსალური ქუროს მოწყობა d=100/100 მმ PN16 შეძენა და მოწყობა (თუჯი/ფოლადზე)</t>
  </si>
  <si>
    <t>ურდული d=250 მმ PN16 შეძენა-მოწყობა</t>
  </si>
  <si>
    <t>ურდული d=250 მმ PN16</t>
  </si>
  <si>
    <t>ურდული d=200 მმ PN16 შეძენა-მოწყობა</t>
  </si>
  <si>
    <t>ურდული d=200 მმ PN16</t>
  </si>
  <si>
    <t>ურდული d=150 მმ PN16 შეძენა-მოწყობა</t>
  </si>
  <si>
    <t>ურდული d=150 მმ PN16</t>
  </si>
  <si>
    <t>ურდული d=100 მმ PN16 შეძენა-მოწყობა</t>
  </si>
  <si>
    <t>ურდული d=100 მმ PN16</t>
  </si>
  <si>
    <t>ურდული d=50 მმ PN16 შეძენა-მოწყობა</t>
  </si>
  <si>
    <t>პოლიეთილენი ქურო d=110 მმ</t>
  </si>
  <si>
    <t>გადამყვანი პოლ/ფოლ გ/ხრ d=32/25მმ შეძენა და მოწყობა</t>
  </si>
  <si>
    <t>გადამყვანი პოლ/ფოლ გ/ხრ d=32/25მმ</t>
  </si>
  <si>
    <t>დამაკავშირებელის (сгон) შეძენა, მოწყობა d=25 მმ (2 ცალი)</t>
  </si>
  <si>
    <t>პოლიეთილენის ადაპტორის მილტუჩით d=110 მმ შეძენა-მოწყობა</t>
  </si>
  <si>
    <t>პოლიეთილენის ადაპტორი d=110 მმ</t>
  </si>
  <si>
    <t>პოლიეთილენის ადაპტორის მილტუჩით d=63 მმ შეძენა-მოწყობა</t>
  </si>
  <si>
    <t>პოლიეთილენის ადაპტორი d=63 მმ</t>
  </si>
  <si>
    <t>ფოლადის მუხლი d=200/5 მმ α=45° PN16</t>
  </si>
  <si>
    <t>ფოლადის მუხლის მოწყობა d=150/4.5 მმ α=90° PN16</t>
  </si>
  <si>
    <t>ფოლადის გადამყვანი d=200/100 მმ მოწყობა</t>
  </si>
  <si>
    <t>ფოლადის სამკაპის d=250/250 მმ მილტუჩებით მოწყობა</t>
  </si>
  <si>
    <t>ფოლადის სამკაპის d=200/200 მმ მილტუჩებით მოწყობა</t>
  </si>
  <si>
    <t>ფოლადის სამკაპის d=200/150 მმ მილტუჩებით მოწყობა</t>
  </si>
  <si>
    <t>ფოლადის სამკაპის d=200/100 მმ მილტუჩებით მოწყობა</t>
  </si>
  <si>
    <t>ფოლადის სამკაპის d=200/100 მმ მილტუჩებით</t>
  </si>
  <si>
    <t>ფოლადის სამკაპის d=200/50 მმ მილტუჩებით მოწყობა</t>
  </si>
  <si>
    <t>ფოლადის სამკაპის d=200/50 მმ მილტუჩებით</t>
  </si>
  <si>
    <t>ფოლადის სამკაპის d=200/32 მმ მილტუჩებით მოწყობა</t>
  </si>
  <si>
    <t>ფოლადის სამკაპის d=150/150 მმ მილტუჩებით მოწყობა</t>
  </si>
  <si>
    <t>ფოლადის სამკაპის d=150/50 მმ მილტუჩებით მოწყობა</t>
  </si>
  <si>
    <t>პოლიეთილენის სამკაპის d=110/110 მმ მილტუჩებით მოწყობა</t>
  </si>
  <si>
    <t>პოლიეთილენის სამკაპის d=110/25 მმ მილტუჩებით მოწყობა</t>
  </si>
  <si>
    <t>ფოლადის მილტუჩი d=200 მმ შეძენა-მოწყობა</t>
  </si>
  <si>
    <t>ფოლადის მილტუჩი d=200 მმ</t>
  </si>
  <si>
    <t>ფოლადის მილტუჩი d=150 მმ შეძენა-მოწყობა</t>
  </si>
  <si>
    <t>ფოლადის მილტუჩი d=150 მმ</t>
  </si>
  <si>
    <t>ფოლადის მილტუჩი d=100 მმ შეძენა-მოწყობა</t>
  </si>
  <si>
    <t>ფოლადის მილტუჩი d=100 მმ</t>
  </si>
  <si>
    <t>ფოლადის მილტუჩი d=50 მმ შეძენა-მოწყობა</t>
  </si>
  <si>
    <t>ფოლადის მილტუჩი d=50 მმ</t>
  </si>
  <si>
    <t>ჩობალის d=165 მმ შეძენა-მოწყობა (4 ცალი)</t>
  </si>
  <si>
    <t>გაზინთული (გაპოხილი) ძენძი 297მეტრი ჩობალებისთვის</t>
  </si>
  <si>
    <t>არსებულ d=32 მმ-იანი მილის გადაერთება საპროექტო პოლიეთილენის d=110 მმ-იანი მილზე</t>
  </si>
  <si>
    <t>არსებულ პოლიეთილენის d=25 მმ-იანი მილის გადაერთება საპროექტო პოლიეთილენის d=110 მმ-იანი მილზე</t>
  </si>
  <si>
    <t>d=273/6 მმ მილის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 მინაბოჭკოს ქსოვილის შრეების ბაზაზე (2 ფენა)</t>
  </si>
  <si>
    <t>d=219/5 მმ მილის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 მინაბოჭკოს ქსოვილის შრეების ბაზაზე (2 ფენა)</t>
  </si>
  <si>
    <t>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მინაბოჭკოს ქსოვილის შრეების ბაზაზე. (2 ფენა) d=159/5 მმ მილისთვის</t>
  </si>
  <si>
    <t>d=114/4.5 მმ მილის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 მინაბოჭკოს ქსოვილის შრეების ბაზაზე (2 ფენა)</t>
  </si>
  <si>
    <t>მილების შედუღების ნაკერების დამუშავება ბიტუმის პრაიმერითა და თვითწებვადი ჰიდროსაიზოლაციო ლენტით დამზადებულს ბიტუმისა და მინაბოჭკოს ქსოვილის შრეების ბაზაზე. (2 ფენა) d=51/3 მმ მილისთვის</t>
  </si>
  <si>
    <t>არსებული მილის დამაგრება საპროექტო თხრილში</t>
  </si>
  <si>
    <t>ტრანშეის მოწყობის დროს არსებული გაზსადენის მილების დამაგრება</t>
  </si>
  <si>
    <t>მილი PE 100 SDR11 PN16 d=90 მმ</t>
  </si>
  <si>
    <t>წყალსადენის პოლიეთილენის მილის PE 100 SDR 11 PN16 d=90 მმ ჰიდრავლიკური გამოცდა</t>
  </si>
  <si>
    <t>სფერული ვენტილის d=32 მმ შეძენა და მონტაჟი</t>
  </si>
  <si>
    <t>სფერული ვენტილი d=32 მმ</t>
  </si>
  <si>
    <t>ფილტრი დ-100მმ</t>
  </si>
  <si>
    <t>წნევის რეგულატორის d=100 მმ</t>
  </si>
  <si>
    <t>ვანტუზის d=32 მმ PN16</t>
  </si>
  <si>
    <t>ფოლადის მილყელის d=100 მმ l=0.4 მ</t>
  </si>
  <si>
    <t>ფოლადის მილყელის (შიდა ხრახნით) d=32 მმ l=0.3 მ</t>
  </si>
  <si>
    <t>ფოლადის მუხლის d=100მმ α=90˚ (მილტუჩების გარეშე)</t>
  </si>
  <si>
    <t>გაზინთული (გაპოხილი) ძენძი 13მეტრი ჩობალებისთვის</t>
  </si>
  <si>
    <t>თხრილის შევსება ქვიშა-ხრეშოვა- ნი ნარევით (ფრაქცია 0-80, 0-120 მმ) მექანიზმის გამოყენებით, 50 მ-ზე გადაადგილებით, დატკეპვნით</t>
  </si>
  <si>
    <t>სახანძრო მიწისზედა ჰიდრანტი</t>
  </si>
  <si>
    <t>რკ/ბეტონის ანაკრები წრიული ჭის 2-კომპლექტი შეძენა-მონტაჟი d=1.0 მ, hსრ=1.8 მ. B-22.5 M-300, (თუჯის ხუფით) 40 ტ გამძლეობაზე (ჭების ელემენტების გადაბმის ადგილებში B-7 M-100, W-8 ქვიშა-ცემენტის ხსნარი წყალშეუღწევადი დანამატით) ჰიდროიზოლაციით (იხ. პროექტი)</t>
  </si>
  <si>
    <t>რკ/ბ რგოლი კბილებით D=1000 მმ H=500 მმ (იხ. პროექტი)</t>
  </si>
  <si>
    <t>ფოლადის სწორ ერთ ნაკერიანი გარე ქარხნული იზოლაციით, შიდა იზოლაციის გარეშე, d=89/4.5 მმ მილის შეძენა-მონტაჟი, გარეცხვითა და გამოცდით</t>
  </si>
  <si>
    <t>ფოლადის მილი d=89/4.5 მმ</t>
  </si>
  <si>
    <t>ფოლადის სამკაპის d=200/80 მმ მილტუჩების გარეშე</t>
  </si>
  <si>
    <t>ურდული d=80 მმ PN16 მოწყობა</t>
  </si>
  <si>
    <t>გაზინთული (გაპოხილი) ძენძი 4,3 მეტრი ჩობალებისთვის</t>
  </si>
  <si>
    <t>ბეტონის B-22.5 M-300 მოწყობა სახანძრო ჰიდრანტის გარშემო</t>
  </si>
  <si>
    <t>წყალსადენის არსებული ( ანაკრები) რკინაბეტონის დ=1000 მმ h=2,0მ 1-ჭის დემონტაჟი და გატანა 28კმ-ზე</t>
  </si>
  <si>
    <t>დემონტირებული რკ. ბეტონის ჭების ნატეხების ავტოთვითმცლელზე დატვირთვა და გადმოტვირთვა</t>
  </si>
  <si>
    <t>წყალსადენის არსებული ( ანაკრები) რკინაბეტონის დ=1500 მმ h=2,0მ 4-ჭის დემონტაჟი და გატანა 28კმ-ზე</t>
  </si>
  <si>
    <t>წყალსადენის არსებული ( ანაკრები) რკინაბეტონის დ=2000 მმ h=2,0მ 1-ჭის დემონტაჟი და გატანა 28კმ-ზე</t>
  </si>
  <si>
    <t>დემონტირებული ჭის ხუფების დატვირთვა ავტოთვითმცლელზე გატანა და გადმოტვირთვა (დასაწყობება 13კმ) (6ცალი)</t>
  </si>
  <si>
    <t>არსებული ურდულის d=250 მმ დემონტაჟი (გატანა და დასაწყობება 13 კმ-ზე)</t>
  </si>
  <si>
    <t/>
  </si>
  <si>
    <t>ფოლადის სწორნაკერიანი მილი, გარე და შიდა ქარხნული იზოლაციით, d=159/5 მმ PN 16 მილის შეძენა</t>
  </si>
  <si>
    <t>ფოლადის სწორნაკერიანი მილი, გარე და შიდა ქარხნული იზოლაციით, d=114/4.5 მმ PN 16 მილის შეძენა</t>
  </si>
  <si>
    <t>პრეტენდენტის 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</si>
</sst>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color indexed="8"/>
      <name val="Segoe UI"/>
      <family val="2"/>
    </font>
    <font>
      <vertAlign val="superscript"/>
      <sz val="10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20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43" fontId="4" fillId="2" borderId="0" xfId="1" applyNumberFormat="1" applyFont="1" applyFill="1" applyAlignment="1">
      <alignment vertical="center"/>
    </xf>
    <xf numFmtId="1" fontId="4" fillId="2" borderId="12" xfId="10" applyNumberFormat="1" applyFont="1" applyFill="1" applyBorder="1" applyAlignment="1" applyProtection="1">
      <alignment horizontal="center" vertical="center"/>
      <protection locked="0"/>
    </xf>
    <xf numFmtId="0" fontId="4" fillId="2" borderId="13" xfId="10" applyFont="1" applyFill="1" applyBorder="1" applyAlignment="1" applyProtection="1">
      <alignment horizontal="center" vertical="center"/>
      <protection locked="0"/>
    </xf>
    <xf numFmtId="2" fontId="4" fillId="2" borderId="13" xfId="10" applyNumberFormat="1" applyFont="1" applyFill="1" applyBorder="1" applyAlignment="1" applyProtection="1">
      <alignment horizontal="center" vertical="center"/>
      <protection locked="0"/>
    </xf>
    <xf numFmtId="0" fontId="4" fillId="2" borderId="13" xfId="10" applyFont="1" applyFill="1" applyBorder="1" applyAlignment="1">
      <alignment horizontal="center" vertical="center"/>
    </xf>
    <xf numFmtId="1" fontId="4" fillId="2" borderId="12" xfId="10" applyNumberFormat="1" applyFont="1" applyFill="1" applyBorder="1" applyAlignment="1">
      <alignment horizontal="center" vertical="center"/>
    </xf>
    <xf numFmtId="49" fontId="4" fillId="2" borderId="12" xfId="10" applyNumberFormat="1" applyFont="1" applyFill="1" applyBorder="1" applyAlignment="1">
      <alignment horizontal="center" vertical="center"/>
    </xf>
    <xf numFmtId="2" fontId="4" fillId="2" borderId="13" xfId="10" applyNumberFormat="1" applyFont="1" applyFill="1" applyBorder="1" applyAlignment="1">
      <alignment horizontal="center" vertical="center"/>
    </xf>
    <xf numFmtId="165" fontId="4" fillId="2" borderId="13" xfId="1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2" borderId="12" xfId="10" applyFont="1" applyFill="1" applyBorder="1" applyAlignment="1">
      <alignment horizontal="center" vertical="center"/>
    </xf>
    <xf numFmtId="1" fontId="4" fillId="2" borderId="15" xfId="10" applyNumberFormat="1" applyFont="1" applyFill="1" applyBorder="1" applyAlignment="1" applyProtection="1">
      <alignment horizontal="center" vertical="center"/>
      <protection locked="0"/>
    </xf>
    <xf numFmtId="0" fontId="4" fillId="2" borderId="11" xfId="10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12" xfId="10" applyNumberFormat="1" applyFon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166" fontId="4" fillId="2" borderId="13" xfId="2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166" fontId="4" fillId="2" borderId="13" xfId="1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6" fontId="4" fillId="2" borderId="13" xfId="2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3" xfId="9" applyNumberFormat="1" applyFont="1" applyFill="1" applyBorder="1" applyAlignment="1">
      <alignment horizontal="center" vertical="center"/>
    </xf>
    <xf numFmtId="165" fontId="4" fillId="2" borderId="13" xfId="9" applyNumberFormat="1" applyFont="1" applyFill="1" applyBorder="1" applyAlignment="1">
      <alignment horizontal="center" vertical="center"/>
    </xf>
    <xf numFmtId="2" fontId="4" fillId="2" borderId="13" xfId="9" applyNumberFormat="1" applyFont="1" applyFill="1" applyBorder="1" applyAlignment="1">
      <alignment horizontal="center" vertical="center"/>
    </xf>
    <xf numFmtId="172" fontId="4" fillId="2" borderId="13" xfId="2" applyNumberFormat="1" applyFont="1" applyFill="1" applyBorder="1" applyAlignment="1">
      <alignment horizontal="center" vertical="center"/>
    </xf>
    <xf numFmtId="2" fontId="4" fillId="2" borderId="13" xfId="9" applyNumberFormat="1" applyFont="1" applyFill="1" applyBorder="1" applyAlignment="1" applyProtection="1">
      <alignment horizontal="center" vertical="center"/>
    </xf>
    <xf numFmtId="166" fontId="4" fillId="2" borderId="13" xfId="9" applyNumberFormat="1" applyFont="1" applyFill="1" applyBorder="1" applyAlignment="1">
      <alignment horizontal="center" vertical="center"/>
    </xf>
    <xf numFmtId="0" fontId="4" fillId="2" borderId="13" xfId="10" applyFont="1" applyFill="1" applyBorder="1" applyAlignment="1" applyProtection="1">
      <alignment vertical="center"/>
      <protection locked="0"/>
    </xf>
    <xf numFmtId="0" fontId="4" fillId="2" borderId="13" xfId="10" applyFont="1" applyFill="1" applyBorder="1" applyAlignment="1">
      <alignment vertical="center"/>
    </xf>
    <xf numFmtId="0" fontId="4" fillId="2" borderId="13" xfId="10" applyFont="1" applyFill="1" applyBorder="1" applyAlignment="1">
      <alignment horizontal="left" vertical="center"/>
    </xf>
    <xf numFmtId="0" fontId="4" fillId="2" borderId="11" xfId="10" applyFont="1" applyFill="1" applyBorder="1" applyAlignment="1" applyProtection="1">
      <alignment vertical="center"/>
      <protection locked="0"/>
    </xf>
    <xf numFmtId="0" fontId="4" fillId="2" borderId="0" xfId="1" applyFont="1" applyFill="1"/>
    <xf numFmtId="0" fontId="8" fillId="2" borderId="13" xfId="0" applyFont="1" applyFill="1" applyBorder="1" applyAlignment="1">
      <alignment horizontal="center" vertical="center"/>
    </xf>
    <xf numFmtId="0" fontId="4" fillId="2" borderId="13" xfId="11" applyFont="1" applyFill="1" applyBorder="1" applyAlignment="1">
      <alignment horizontal="left" vertical="center"/>
    </xf>
    <xf numFmtId="49" fontId="4" fillId="0" borderId="12" xfId="11" applyNumberFormat="1" applyFont="1" applyBorder="1" applyAlignment="1">
      <alignment horizontal="center" vertical="center"/>
    </xf>
    <xf numFmtId="43" fontId="4" fillId="2" borderId="13" xfId="6" applyFont="1" applyFill="1" applyBorder="1" applyAlignment="1" applyProtection="1">
      <alignment horizontal="center" vertical="center"/>
      <protection locked="0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16" xfId="1" applyNumberFormat="1" applyFont="1" applyFill="1" applyBorder="1" applyAlignment="1">
      <alignment horizontal="center" vertical="center"/>
    </xf>
    <xf numFmtId="2" fontId="4" fillId="2" borderId="11" xfId="10" applyNumberFormat="1" applyFont="1" applyFill="1" applyBorder="1" applyAlignment="1" applyProtection="1">
      <alignment horizontal="center" vertical="center"/>
      <protection locked="0"/>
    </xf>
    <xf numFmtId="43" fontId="4" fillId="2" borderId="11" xfId="6" applyFont="1" applyFill="1" applyBorder="1" applyAlignment="1" applyProtection="1">
      <alignment horizontal="center" vertical="center"/>
      <protection locked="0"/>
    </xf>
    <xf numFmtId="43" fontId="5" fillId="2" borderId="0" xfId="6" applyFont="1" applyFill="1" applyBorder="1" applyAlignment="1" applyProtection="1">
      <alignment horizontal="center" vertical="center"/>
    </xf>
    <xf numFmtId="43" fontId="4" fillId="2" borderId="0" xfId="6" applyFont="1" applyFill="1" applyBorder="1" applyAlignment="1">
      <alignment horizontal="center" vertical="center"/>
    </xf>
    <xf numFmtId="43" fontId="5" fillId="2" borderId="0" xfId="6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 wrapText="1"/>
    </xf>
    <xf numFmtId="2" fontId="4" fillId="5" borderId="3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2" fontId="4" fillId="5" borderId="6" xfId="1" applyNumberFormat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 wrapText="1"/>
    </xf>
  </cellXfs>
  <cellStyles count="12">
    <cellStyle name="Comma" xfId="6" builtinId="3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4" xfId="8" xr:uid="{00000000-0005-0000-0000-000004000000}"/>
    <cellStyle name="Normal" xfId="0" builtinId="0"/>
    <cellStyle name="Normal 2" xfId="1" xr:uid="{00000000-0005-0000-0000-000006000000}"/>
    <cellStyle name="Normal 2 9" xfId="10" xr:uid="{D453FCAF-79E4-46AD-996A-3D2403BA5604}"/>
    <cellStyle name="Normal 3 2" xfId="3" xr:uid="{00000000-0005-0000-0000-000007000000}"/>
    <cellStyle name="Обычный 2" xfId="5" xr:uid="{00000000-0005-0000-0000-000009000000}"/>
    <cellStyle name="Обычный_Лист1" xfId="4" xr:uid="{00000000-0005-0000-0000-00000A000000}"/>
    <cellStyle name="Обычный_დემონტაჟი" xfId="11" xr:uid="{FF0689F8-6798-4C37-97A7-06A4E8328AC8}"/>
  </cellStyles>
  <dxfs count="32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A158-E15B-4CC9-AFF2-1E1CF88CAA74}">
  <sheetPr>
    <tabColor theme="2"/>
  </sheetPr>
  <dimension ref="A1:HL309"/>
  <sheetViews>
    <sheetView showGridLines="0" tabSelected="1" zoomScale="80" zoomScaleNormal="80" workbookViewId="0">
      <pane xSplit="2" ySplit="6" topLeftCell="C289" activePane="bottomRight" state="frozen"/>
      <selection pane="topRight" activeCell="C1" sqref="C1"/>
      <selection pane="bottomLeft" activeCell="A7" sqref="A7"/>
      <selection pane="bottomRight" activeCell="G3" sqref="G3:H5"/>
    </sheetView>
  </sheetViews>
  <sheetFormatPr defaultColWidth="9.33203125" defaultRowHeight="15" x14ac:dyDescent="0.3"/>
  <cols>
    <col min="1" max="1" width="6.33203125" style="33" customWidth="1"/>
    <col min="2" max="2" width="38.33203125" style="3" customWidth="1"/>
    <col min="3" max="3" width="8.5546875" style="3" customWidth="1"/>
    <col min="4" max="4" width="12.5546875" style="3" bestFit="1" customWidth="1"/>
    <col min="5" max="5" width="11.33203125" style="3" customWidth="1"/>
    <col min="6" max="8" width="14.33203125" style="3" customWidth="1"/>
    <col min="9" max="9" width="31.44140625" style="3" bestFit="1" customWidth="1"/>
    <col min="10" max="16384" width="9.33203125" style="3"/>
  </cols>
  <sheetData>
    <row r="1" spans="1:12" x14ac:dyDescent="0.3">
      <c r="A1" s="4" t="s">
        <v>21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5" t="s">
        <v>20</v>
      </c>
      <c r="B2" s="34"/>
      <c r="C2" s="34"/>
      <c r="D2" s="34"/>
      <c r="E2" s="34"/>
      <c r="F2" s="34"/>
      <c r="G2" s="34"/>
      <c r="H2" s="34"/>
      <c r="I2" s="46"/>
    </row>
    <row r="3" spans="1:12" ht="21.75" customHeight="1" thickBot="1" x14ac:dyDescent="0.35">
      <c r="A3" s="6"/>
      <c r="C3" s="7"/>
      <c r="D3" s="7"/>
      <c r="E3" s="7"/>
      <c r="F3" s="7"/>
      <c r="G3" s="115" t="s">
        <v>507</v>
      </c>
      <c r="H3" s="115"/>
      <c r="I3" s="47"/>
    </row>
    <row r="4" spans="1:12" ht="18" customHeight="1" thickBot="1" x14ac:dyDescent="0.35">
      <c r="A4" s="105" t="s">
        <v>0</v>
      </c>
      <c r="B4" s="107" t="s">
        <v>1</v>
      </c>
      <c r="C4" s="107" t="s">
        <v>2</v>
      </c>
      <c r="D4" s="107" t="s">
        <v>11</v>
      </c>
      <c r="E4" s="101" t="s">
        <v>3</v>
      </c>
      <c r="F4" s="103" t="s">
        <v>12</v>
      </c>
      <c r="G4" s="116" t="s">
        <v>3</v>
      </c>
      <c r="H4" s="117" t="s">
        <v>12</v>
      </c>
      <c r="I4" s="48"/>
    </row>
    <row r="5" spans="1:12" ht="15.6" thickBot="1" x14ac:dyDescent="0.35">
      <c r="A5" s="106"/>
      <c r="B5" s="108"/>
      <c r="C5" s="108"/>
      <c r="D5" s="108"/>
      <c r="E5" s="102"/>
      <c r="F5" s="104"/>
      <c r="G5" s="118"/>
      <c r="H5" s="119"/>
      <c r="I5" s="49"/>
      <c r="J5" s="45"/>
      <c r="K5" s="45"/>
      <c r="L5" s="45"/>
    </row>
    <row r="6" spans="1:12" ht="15.6" thickBot="1" x14ac:dyDescent="0.35">
      <c r="A6" s="8">
        <v>1</v>
      </c>
      <c r="B6" s="9">
        <v>2</v>
      </c>
      <c r="C6" s="9">
        <v>3</v>
      </c>
      <c r="D6" s="9">
        <v>4</v>
      </c>
      <c r="E6" s="9">
        <v>5</v>
      </c>
      <c r="F6" s="10">
        <v>6</v>
      </c>
      <c r="G6" s="109"/>
      <c r="H6" s="109"/>
      <c r="I6" s="11">
        <v>7</v>
      </c>
    </row>
    <row r="7" spans="1:12" s="12" customFormat="1" x14ac:dyDescent="0.3">
      <c r="A7" s="64">
        <v>1</v>
      </c>
      <c r="B7" s="92" t="s">
        <v>22</v>
      </c>
      <c r="C7" s="65" t="s">
        <v>5</v>
      </c>
      <c r="D7" s="59">
        <v>110</v>
      </c>
      <c r="E7" s="66">
        <v>3.2613494285504001</v>
      </c>
      <c r="F7" s="66">
        <f>D7*E7</f>
        <v>358.74843714054401</v>
      </c>
      <c r="G7" s="110"/>
      <c r="H7" s="110"/>
      <c r="I7" s="37" t="s">
        <v>15</v>
      </c>
    </row>
    <row r="8" spans="1:12" s="19" customFormat="1" ht="15.6" x14ac:dyDescent="0.3">
      <c r="A8" s="64">
        <v>2</v>
      </c>
      <c r="B8" s="92" t="s">
        <v>23</v>
      </c>
      <c r="C8" s="65" t="s">
        <v>13</v>
      </c>
      <c r="D8" s="66">
        <v>25</v>
      </c>
      <c r="E8" s="66">
        <v>65.961072751934978</v>
      </c>
      <c r="F8" s="66">
        <f>D8*E8</f>
        <v>1649.0268187983745</v>
      </c>
      <c r="G8" s="110"/>
      <c r="H8" s="110"/>
      <c r="I8" s="37" t="s">
        <v>15</v>
      </c>
    </row>
    <row r="9" spans="1:12" s="19" customFormat="1" ht="15.6" x14ac:dyDescent="0.3">
      <c r="A9" s="60">
        <v>3</v>
      </c>
      <c r="B9" s="36" t="s">
        <v>373</v>
      </c>
      <c r="C9" s="67" t="s">
        <v>13</v>
      </c>
      <c r="D9" s="16">
        <v>25</v>
      </c>
      <c r="E9" s="66">
        <v>6.6297167904844798</v>
      </c>
      <c r="F9" s="66">
        <f t="shared" ref="F9:F72" si="0">D9*E9</f>
        <v>165.742919762112</v>
      </c>
      <c r="G9" s="110"/>
      <c r="H9" s="110"/>
      <c r="I9" s="37" t="s">
        <v>15</v>
      </c>
    </row>
    <row r="10" spans="1:12" s="19" customFormat="1" x14ac:dyDescent="0.3">
      <c r="A10" s="58">
        <v>4</v>
      </c>
      <c r="B10" s="36" t="s">
        <v>24</v>
      </c>
      <c r="C10" s="67" t="s">
        <v>4</v>
      </c>
      <c r="D10" s="16">
        <v>50</v>
      </c>
      <c r="E10" s="66">
        <v>21.745549267200005</v>
      </c>
      <c r="F10" s="66">
        <f t="shared" si="0"/>
        <v>1087.2774633600002</v>
      </c>
      <c r="G10" s="110"/>
      <c r="H10" s="110"/>
      <c r="I10" s="37" t="s">
        <v>15</v>
      </c>
    </row>
    <row r="11" spans="1:12" ht="15.6" x14ac:dyDescent="0.3">
      <c r="A11" s="68">
        <v>5</v>
      </c>
      <c r="B11" s="93" t="s">
        <v>374</v>
      </c>
      <c r="C11" s="67" t="s">
        <v>371</v>
      </c>
      <c r="D11" s="17">
        <v>250</v>
      </c>
      <c r="E11" s="66">
        <v>24.354433300065793</v>
      </c>
      <c r="F11" s="66">
        <f t="shared" si="0"/>
        <v>6088.6083250164484</v>
      </c>
      <c r="G11" s="110"/>
      <c r="H11" s="110"/>
      <c r="I11" s="37" t="s">
        <v>15</v>
      </c>
    </row>
    <row r="12" spans="1:12" x14ac:dyDescent="0.3">
      <c r="A12" s="69" t="s">
        <v>25</v>
      </c>
      <c r="B12" s="93" t="s">
        <v>26</v>
      </c>
      <c r="C12" s="67" t="s">
        <v>4</v>
      </c>
      <c r="D12" s="70">
        <v>0.15</v>
      </c>
      <c r="E12" s="66">
        <v>1416.2340931200001</v>
      </c>
      <c r="F12" s="66">
        <f t="shared" si="0"/>
        <v>212.43511396800002</v>
      </c>
      <c r="G12" s="110"/>
      <c r="H12" s="110"/>
      <c r="I12" s="37" t="s">
        <v>14</v>
      </c>
    </row>
    <row r="13" spans="1:12" ht="15.6" x14ac:dyDescent="0.3">
      <c r="A13" s="68">
        <v>6</v>
      </c>
      <c r="B13" s="93" t="s">
        <v>375</v>
      </c>
      <c r="C13" s="67" t="s">
        <v>371</v>
      </c>
      <c r="D13" s="71">
        <v>250</v>
      </c>
      <c r="E13" s="66">
        <v>18.645279092385792</v>
      </c>
      <c r="F13" s="66">
        <f t="shared" si="0"/>
        <v>4661.3197730964475</v>
      </c>
      <c r="G13" s="110"/>
      <c r="H13" s="110"/>
      <c r="I13" s="37" t="s">
        <v>15</v>
      </c>
    </row>
    <row r="14" spans="1:12" x14ac:dyDescent="0.3">
      <c r="A14" s="69" t="s">
        <v>27</v>
      </c>
      <c r="B14" s="93" t="s">
        <v>26</v>
      </c>
      <c r="C14" s="67" t="s">
        <v>4</v>
      </c>
      <c r="D14" s="70">
        <v>0.15</v>
      </c>
      <c r="E14" s="66">
        <v>1416.2340931200001</v>
      </c>
      <c r="F14" s="66">
        <f t="shared" si="0"/>
        <v>212.43511396800002</v>
      </c>
      <c r="G14" s="110"/>
      <c r="H14" s="110"/>
      <c r="I14" s="37" t="s">
        <v>15</v>
      </c>
    </row>
    <row r="15" spans="1:12" s="19" customFormat="1" x14ac:dyDescent="0.3">
      <c r="A15" s="72" t="s">
        <v>28</v>
      </c>
      <c r="B15" s="92" t="s">
        <v>376</v>
      </c>
      <c r="C15" s="67" t="s">
        <v>5</v>
      </c>
      <c r="D15" s="66">
        <v>20</v>
      </c>
      <c r="E15" s="66">
        <v>9.9703553664000033</v>
      </c>
      <c r="F15" s="66">
        <f t="shared" si="0"/>
        <v>199.40710732800005</v>
      </c>
      <c r="G15" s="110"/>
      <c r="H15" s="110"/>
      <c r="I15" s="37" t="s">
        <v>15</v>
      </c>
    </row>
    <row r="16" spans="1:12" s="19" customFormat="1" ht="15.6" x14ac:dyDescent="0.3">
      <c r="A16" s="68">
        <v>8</v>
      </c>
      <c r="B16" s="92" t="s">
        <v>377</v>
      </c>
      <c r="C16" s="67" t="s">
        <v>13</v>
      </c>
      <c r="D16" s="66">
        <v>1391.05</v>
      </c>
      <c r="E16" s="66">
        <v>6.6315132979603204</v>
      </c>
      <c r="F16" s="66">
        <f t="shared" si="0"/>
        <v>9224.7665731277029</v>
      </c>
      <c r="G16" s="110"/>
      <c r="H16" s="110"/>
      <c r="I16" s="37" t="s">
        <v>15</v>
      </c>
    </row>
    <row r="17" spans="1:220" ht="15.6" x14ac:dyDescent="0.3">
      <c r="A17" s="73">
        <v>9</v>
      </c>
      <c r="B17" s="92" t="s">
        <v>18</v>
      </c>
      <c r="C17" s="67" t="s">
        <v>13</v>
      </c>
      <c r="D17" s="66">
        <v>154.56</v>
      </c>
      <c r="E17" s="66">
        <v>18.144940537474124</v>
      </c>
      <c r="F17" s="66">
        <f t="shared" si="0"/>
        <v>2804.4820094720008</v>
      </c>
      <c r="G17" s="110"/>
      <c r="H17" s="110"/>
      <c r="I17" s="37" t="s">
        <v>15</v>
      </c>
    </row>
    <row r="18" spans="1:220" ht="15.6" x14ac:dyDescent="0.3">
      <c r="A18" s="73">
        <v>10</v>
      </c>
      <c r="B18" s="40" t="s">
        <v>378</v>
      </c>
      <c r="C18" s="20" t="s">
        <v>13</v>
      </c>
      <c r="D18" s="16">
        <v>139.10400000000001</v>
      </c>
      <c r="E18" s="66">
        <v>4.0951003495388809</v>
      </c>
      <c r="F18" s="66">
        <f t="shared" si="0"/>
        <v>569.64483902225652</v>
      </c>
      <c r="G18" s="110"/>
      <c r="H18" s="110"/>
      <c r="I18" s="37" t="s">
        <v>15</v>
      </c>
    </row>
    <row r="19" spans="1:220" s="19" customFormat="1" ht="15.6" x14ac:dyDescent="0.3">
      <c r="A19" s="58">
        <v>10</v>
      </c>
      <c r="B19" s="92" t="s">
        <v>19</v>
      </c>
      <c r="C19" s="67" t="s">
        <v>13</v>
      </c>
      <c r="D19" s="16">
        <v>15.456000000000001</v>
      </c>
      <c r="E19" s="66">
        <v>31.598357007360004</v>
      </c>
      <c r="F19" s="66">
        <f t="shared" si="0"/>
        <v>488.38420590575629</v>
      </c>
      <c r="G19" s="110"/>
      <c r="H19" s="110"/>
      <c r="I19" s="37" t="s">
        <v>15</v>
      </c>
    </row>
    <row r="20" spans="1:220" x14ac:dyDescent="0.3">
      <c r="A20" s="58">
        <v>11</v>
      </c>
      <c r="B20" s="93" t="s">
        <v>29</v>
      </c>
      <c r="C20" s="67" t="s">
        <v>4</v>
      </c>
      <c r="D20" s="16">
        <v>3013.9395</v>
      </c>
      <c r="E20" s="66">
        <v>16.980851923200003</v>
      </c>
      <c r="F20" s="66">
        <f t="shared" si="0"/>
        <v>51179.260354983453</v>
      </c>
      <c r="G20" s="110"/>
      <c r="H20" s="110"/>
      <c r="I20" s="37" t="s">
        <v>15</v>
      </c>
    </row>
    <row r="21" spans="1:220" ht="15.6" x14ac:dyDescent="0.3">
      <c r="A21" s="68">
        <v>12</v>
      </c>
      <c r="B21" s="94" t="s">
        <v>379</v>
      </c>
      <c r="C21" s="67" t="s">
        <v>13</v>
      </c>
      <c r="D21" s="59">
        <v>245.48</v>
      </c>
      <c r="E21" s="66">
        <v>22.919310732037633</v>
      </c>
      <c r="F21" s="66">
        <f t="shared" si="0"/>
        <v>5626.2323985005978</v>
      </c>
      <c r="G21" s="110"/>
      <c r="H21" s="110"/>
      <c r="I21" s="37" t="s">
        <v>15</v>
      </c>
    </row>
    <row r="22" spans="1:220" ht="15.6" x14ac:dyDescent="0.3">
      <c r="A22" s="68">
        <v>13</v>
      </c>
      <c r="B22" s="94" t="s">
        <v>380</v>
      </c>
      <c r="C22" s="67" t="s">
        <v>13</v>
      </c>
      <c r="D22" s="70">
        <v>245.48</v>
      </c>
      <c r="E22" s="66">
        <v>8.724963709936322</v>
      </c>
      <c r="F22" s="66">
        <f t="shared" si="0"/>
        <v>2141.8040915151682</v>
      </c>
      <c r="G22" s="110"/>
      <c r="H22" s="110"/>
      <c r="I22" s="37" t="s">
        <v>15</v>
      </c>
    </row>
    <row r="23" spans="1:220" ht="15.6" x14ac:dyDescent="0.3">
      <c r="A23" s="74">
        <v>14</v>
      </c>
      <c r="B23" s="95" t="s">
        <v>381</v>
      </c>
      <c r="C23" s="75" t="s">
        <v>13</v>
      </c>
      <c r="D23" s="59">
        <v>27.28</v>
      </c>
      <c r="E23" s="66">
        <v>235.08312543270299</v>
      </c>
      <c r="F23" s="66">
        <f t="shared" si="0"/>
        <v>6413.067661804138</v>
      </c>
      <c r="G23" s="110"/>
      <c r="H23" s="110"/>
      <c r="I23" s="37" t="s">
        <v>15</v>
      </c>
    </row>
    <row r="24" spans="1:220" s="19" customFormat="1" ht="15.6" x14ac:dyDescent="0.3">
      <c r="A24" s="64">
        <v>15</v>
      </c>
      <c r="B24" s="40" t="s">
        <v>30</v>
      </c>
      <c r="C24" s="20" t="s">
        <v>13</v>
      </c>
      <c r="D24" s="76">
        <v>24.552000000000003</v>
      </c>
      <c r="E24" s="66">
        <v>7.2750460347214645</v>
      </c>
      <c r="F24" s="66">
        <f t="shared" si="0"/>
        <v>178.61693024448141</v>
      </c>
      <c r="G24" s="110"/>
      <c r="H24" s="110"/>
      <c r="I24" s="37" t="s">
        <v>15</v>
      </c>
    </row>
    <row r="25" spans="1:220" ht="15.6" x14ac:dyDescent="0.3">
      <c r="A25" s="64">
        <v>16</v>
      </c>
      <c r="B25" s="92" t="s">
        <v>382</v>
      </c>
      <c r="C25" s="67" t="s">
        <v>13</v>
      </c>
      <c r="D25" s="70">
        <v>2.7280000000000002</v>
      </c>
      <c r="E25" s="66">
        <v>45.863634685440005</v>
      </c>
      <c r="F25" s="66">
        <f t="shared" si="0"/>
        <v>125.11599542188034</v>
      </c>
      <c r="G25" s="110"/>
      <c r="H25" s="110"/>
      <c r="I25" s="37" t="s">
        <v>15</v>
      </c>
      <c r="J25" s="24"/>
    </row>
    <row r="26" spans="1:220" x14ac:dyDescent="0.3">
      <c r="A26" s="64">
        <v>17</v>
      </c>
      <c r="B26" s="92" t="s">
        <v>383</v>
      </c>
      <c r="C26" s="65" t="s">
        <v>4</v>
      </c>
      <c r="D26" s="70">
        <v>572.79600000000005</v>
      </c>
      <c r="E26" s="66">
        <v>16.319088403200002</v>
      </c>
      <c r="F26" s="66">
        <f t="shared" si="0"/>
        <v>9347.5085609993494</v>
      </c>
      <c r="G26" s="110"/>
      <c r="H26" s="110"/>
      <c r="I26" s="37" t="s">
        <v>15</v>
      </c>
      <c r="J26" s="24"/>
    </row>
    <row r="27" spans="1:220" ht="15.6" x14ac:dyDescent="0.35">
      <c r="A27" s="77" t="s">
        <v>31</v>
      </c>
      <c r="B27" s="36" t="s">
        <v>384</v>
      </c>
      <c r="C27" s="67" t="s">
        <v>13</v>
      </c>
      <c r="D27" s="70">
        <v>388.1</v>
      </c>
      <c r="E27" s="66">
        <v>0.92459084313023998</v>
      </c>
      <c r="F27" s="66">
        <f t="shared" si="0"/>
        <v>358.83370621884615</v>
      </c>
      <c r="G27" s="110"/>
      <c r="H27" s="110"/>
      <c r="I27" s="37" t="s">
        <v>14</v>
      </c>
      <c r="J27" s="24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</row>
    <row r="28" spans="1:220" ht="15.6" x14ac:dyDescent="0.35">
      <c r="A28" s="77" t="s">
        <v>32</v>
      </c>
      <c r="B28" s="36" t="s">
        <v>385</v>
      </c>
      <c r="C28" s="65" t="s">
        <v>13</v>
      </c>
      <c r="D28" s="70">
        <v>388.1</v>
      </c>
      <c r="E28" s="66">
        <v>65.553130368000012</v>
      </c>
      <c r="F28" s="66">
        <f t="shared" si="0"/>
        <v>25441.169895820807</v>
      </c>
      <c r="G28" s="110"/>
      <c r="H28" s="110"/>
      <c r="I28" s="37" t="s">
        <v>15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</row>
    <row r="29" spans="1:220" ht="15.6" x14ac:dyDescent="0.35">
      <c r="A29" s="77" t="s">
        <v>33</v>
      </c>
      <c r="B29" s="36" t="s">
        <v>386</v>
      </c>
      <c r="C29" s="67" t="s">
        <v>13</v>
      </c>
      <c r="D29" s="59">
        <v>1261</v>
      </c>
      <c r="E29" s="66">
        <v>41.506699008284222</v>
      </c>
      <c r="F29" s="66">
        <f t="shared" si="0"/>
        <v>52339.947449446401</v>
      </c>
      <c r="G29" s="110"/>
      <c r="H29" s="110"/>
      <c r="I29" s="37" t="s">
        <v>15</v>
      </c>
      <c r="J29" s="24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</row>
    <row r="30" spans="1:220" s="18" customFormat="1" ht="15.6" x14ac:dyDescent="0.3">
      <c r="A30" s="77" t="s">
        <v>34</v>
      </c>
      <c r="B30" s="36" t="s">
        <v>35</v>
      </c>
      <c r="C30" s="67" t="s">
        <v>13</v>
      </c>
      <c r="D30" s="59">
        <v>50</v>
      </c>
      <c r="E30" s="66">
        <v>59.257001424284219</v>
      </c>
      <c r="F30" s="66">
        <f t="shared" si="0"/>
        <v>2962.8500712142109</v>
      </c>
      <c r="G30" s="110"/>
      <c r="H30" s="110"/>
      <c r="I30" s="37" t="s">
        <v>15</v>
      </c>
      <c r="J30" s="24"/>
    </row>
    <row r="31" spans="1:220" s="18" customFormat="1" ht="15.6" x14ac:dyDescent="0.3">
      <c r="A31" s="77" t="s">
        <v>36</v>
      </c>
      <c r="B31" s="40" t="s">
        <v>387</v>
      </c>
      <c r="C31" s="97" t="s">
        <v>372</v>
      </c>
      <c r="D31" s="16">
        <v>18.100000000000001</v>
      </c>
      <c r="E31" s="66">
        <v>66.184178896000006</v>
      </c>
      <c r="F31" s="66">
        <f t="shared" si="0"/>
        <v>1197.9336380176003</v>
      </c>
      <c r="G31" s="110"/>
      <c r="H31" s="110"/>
      <c r="I31" s="37" t="s">
        <v>15</v>
      </c>
    </row>
    <row r="32" spans="1:220" s="18" customFormat="1" x14ac:dyDescent="0.3">
      <c r="A32" s="77" t="s">
        <v>37</v>
      </c>
      <c r="B32" s="38" t="s">
        <v>38</v>
      </c>
      <c r="C32" s="15" t="s">
        <v>39</v>
      </c>
      <c r="D32" s="16">
        <v>675.4</v>
      </c>
      <c r="E32" s="66">
        <v>14.952922242016001</v>
      </c>
      <c r="F32" s="66">
        <f t="shared" si="0"/>
        <v>10099.203682257606</v>
      </c>
      <c r="G32" s="110"/>
      <c r="H32" s="110"/>
      <c r="I32" s="37" t="s">
        <v>15</v>
      </c>
    </row>
    <row r="33" spans="1:10" s="96" customFormat="1" x14ac:dyDescent="0.35">
      <c r="A33" s="77" t="s">
        <v>40</v>
      </c>
      <c r="B33" s="38" t="s">
        <v>41</v>
      </c>
      <c r="C33" s="15" t="s">
        <v>39</v>
      </c>
      <c r="D33" s="16">
        <v>2094.1999999999998</v>
      </c>
      <c r="E33" s="66">
        <v>14.952922242015998</v>
      </c>
      <c r="F33" s="66">
        <f t="shared" si="0"/>
        <v>31314.4097592299</v>
      </c>
      <c r="G33" s="110"/>
      <c r="H33" s="110"/>
      <c r="I33" s="37" t="s">
        <v>15</v>
      </c>
      <c r="J33" s="24"/>
    </row>
    <row r="34" spans="1:10" s="96" customFormat="1" x14ac:dyDescent="0.35">
      <c r="A34" s="77" t="s">
        <v>42</v>
      </c>
      <c r="B34" s="38" t="s">
        <v>43</v>
      </c>
      <c r="C34" s="15" t="s">
        <v>44</v>
      </c>
      <c r="D34" s="16">
        <v>22</v>
      </c>
      <c r="E34" s="66">
        <v>5.9613734681599997</v>
      </c>
      <c r="F34" s="66">
        <f t="shared" si="0"/>
        <v>131.15021629952</v>
      </c>
      <c r="G34" s="110"/>
      <c r="H34" s="110"/>
      <c r="I34" s="37" t="s">
        <v>15</v>
      </c>
    </row>
    <row r="35" spans="1:10" s="96" customFormat="1" x14ac:dyDescent="0.35">
      <c r="A35" s="77" t="s">
        <v>45</v>
      </c>
      <c r="B35" s="98" t="s">
        <v>388</v>
      </c>
      <c r="C35" s="15" t="s">
        <v>44</v>
      </c>
      <c r="D35" s="16">
        <v>21.89</v>
      </c>
      <c r="E35" s="100"/>
      <c r="F35" s="100">
        <f t="shared" si="0"/>
        <v>0</v>
      </c>
      <c r="G35" s="111"/>
      <c r="H35" s="111"/>
      <c r="I35" s="37" t="s">
        <v>17</v>
      </c>
      <c r="J35" s="24"/>
    </row>
    <row r="36" spans="1:10" s="96" customFormat="1" x14ac:dyDescent="0.35">
      <c r="A36" s="77" t="s">
        <v>46</v>
      </c>
      <c r="B36" s="38" t="s">
        <v>389</v>
      </c>
      <c r="C36" s="15" t="s">
        <v>5</v>
      </c>
      <c r="D36" s="17">
        <v>22</v>
      </c>
      <c r="E36" s="66">
        <v>1.2935960304959999</v>
      </c>
      <c r="F36" s="66">
        <f t="shared" si="0"/>
        <v>28.459112670911999</v>
      </c>
      <c r="G36" s="110"/>
      <c r="H36" s="110"/>
      <c r="I36" s="37" t="s">
        <v>15</v>
      </c>
    </row>
    <row r="37" spans="1:10" s="96" customFormat="1" x14ac:dyDescent="0.35">
      <c r="A37" s="77" t="s">
        <v>47</v>
      </c>
      <c r="B37" s="38" t="s">
        <v>390</v>
      </c>
      <c r="C37" s="15" t="s">
        <v>44</v>
      </c>
      <c r="D37" s="16">
        <v>22</v>
      </c>
      <c r="E37" s="66">
        <v>2.6672127660640004</v>
      </c>
      <c r="F37" s="66">
        <f t="shared" si="0"/>
        <v>58.678680853408011</v>
      </c>
      <c r="G37" s="110"/>
      <c r="H37" s="110"/>
      <c r="I37" s="37" t="s">
        <v>15</v>
      </c>
      <c r="J37" s="24"/>
    </row>
    <row r="38" spans="1:10" s="96" customFormat="1" x14ac:dyDescent="0.35">
      <c r="A38" s="77" t="s">
        <v>48</v>
      </c>
      <c r="B38" s="38" t="s">
        <v>49</v>
      </c>
      <c r="C38" s="15" t="s">
        <v>44</v>
      </c>
      <c r="D38" s="16">
        <v>410</v>
      </c>
      <c r="E38" s="66">
        <v>4.8707784576000002</v>
      </c>
      <c r="F38" s="66">
        <f t="shared" si="0"/>
        <v>1997.019167616</v>
      </c>
      <c r="G38" s="110"/>
      <c r="H38" s="110"/>
      <c r="I38" s="37" t="s">
        <v>15</v>
      </c>
    </row>
    <row r="39" spans="1:10" s="96" customFormat="1" x14ac:dyDescent="0.35">
      <c r="A39" s="77" t="s">
        <v>50</v>
      </c>
      <c r="B39" s="98" t="s">
        <v>391</v>
      </c>
      <c r="C39" s="15" t="s">
        <v>44</v>
      </c>
      <c r="D39" s="16">
        <v>409.59</v>
      </c>
      <c r="E39" s="100"/>
      <c r="F39" s="100">
        <f t="shared" si="0"/>
        <v>0</v>
      </c>
      <c r="G39" s="111"/>
      <c r="H39" s="111"/>
      <c r="I39" s="37" t="s">
        <v>17</v>
      </c>
      <c r="J39" s="24"/>
    </row>
    <row r="40" spans="1:10" x14ac:dyDescent="0.3">
      <c r="A40" s="77" t="s">
        <v>51</v>
      </c>
      <c r="B40" s="38" t="s">
        <v>392</v>
      </c>
      <c r="C40" s="15" t="s">
        <v>5</v>
      </c>
      <c r="D40" s="17">
        <v>410</v>
      </c>
      <c r="E40" s="66">
        <v>1.2935960304960001</v>
      </c>
      <c r="F40" s="66">
        <f t="shared" si="0"/>
        <v>530.37437250336006</v>
      </c>
      <c r="G40" s="110"/>
      <c r="H40" s="110"/>
      <c r="I40" s="37" t="s">
        <v>15</v>
      </c>
    </row>
    <row r="41" spans="1:10" x14ac:dyDescent="0.3">
      <c r="A41" s="77" t="s">
        <v>52</v>
      </c>
      <c r="B41" s="38" t="s">
        <v>393</v>
      </c>
      <c r="C41" s="15" t="s">
        <v>44</v>
      </c>
      <c r="D41" s="16">
        <v>410</v>
      </c>
      <c r="E41" s="66">
        <v>2.6672127660639999</v>
      </c>
      <c r="F41" s="66">
        <f t="shared" si="0"/>
        <v>1093.55723408624</v>
      </c>
      <c r="G41" s="110"/>
      <c r="H41" s="110"/>
      <c r="I41" s="37" t="s">
        <v>15</v>
      </c>
      <c r="J41" s="24"/>
    </row>
    <row r="42" spans="1:10" x14ac:dyDescent="0.3">
      <c r="A42" s="77" t="s">
        <v>53</v>
      </c>
      <c r="B42" s="38" t="s">
        <v>54</v>
      </c>
      <c r="C42" s="15" t="s">
        <v>44</v>
      </c>
      <c r="D42" s="16">
        <v>165</v>
      </c>
      <c r="E42" s="66">
        <v>4.653209894784001</v>
      </c>
      <c r="F42" s="66">
        <f t="shared" si="0"/>
        <v>767.77963263936022</v>
      </c>
      <c r="G42" s="110"/>
      <c r="H42" s="110"/>
      <c r="I42" s="37" t="s">
        <v>15</v>
      </c>
    </row>
    <row r="43" spans="1:10" x14ac:dyDescent="0.3">
      <c r="A43" s="77" t="s">
        <v>55</v>
      </c>
      <c r="B43" s="98" t="s">
        <v>505</v>
      </c>
      <c r="C43" s="15" t="s">
        <v>44</v>
      </c>
      <c r="D43" s="16">
        <v>164.83500000000001</v>
      </c>
      <c r="E43" s="100"/>
      <c r="F43" s="100">
        <f t="shared" si="0"/>
        <v>0</v>
      </c>
      <c r="G43" s="111"/>
      <c r="H43" s="111"/>
      <c r="I43" s="37" t="s">
        <v>17</v>
      </c>
      <c r="J43" s="24"/>
    </row>
    <row r="44" spans="1:10" s="18" customFormat="1" x14ac:dyDescent="0.3">
      <c r="A44" s="77" t="s">
        <v>56</v>
      </c>
      <c r="B44" s="38" t="s">
        <v>394</v>
      </c>
      <c r="C44" s="15" t="s">
        <v>5</v>
      </c>
      <c r="D44" s="16">
        <v>165</v>
      </c>
      <c r="E44" s="66">
        <v>0.98466749702675205</v>
      </c>
      <c r="F44" s="66">
        <f t="shared" si="0"/>
        <v>162.47013700941409</v>
      </c>
      <c r="G44" s="110"/>
      <c r="H44" s="110"/>
      <c r="I44" s="37" t="s">
        <v>15</v>
      </c>
    </row>
    <row r="45" spans="1:10" s="18" customFormat="1" x14ac:dyDescent="0.3">
      <c r="A45" s="77" t="s">
        <v>57</v>
      </c>
      <c r="B45" s="38" t="s">
        <v>395</v>
      </c>
      <c r="C45" s="15" t="s">
        <v>44</v>
      </c>
      <c r="D45" s="16">
        <v>165</v>
      </c>
      <c r="E45" s="66">
        <v>1.0466886298175999</v>
      </c>
      <c r="F45" s="66">
        <f t="shared" si="0"/>
        <v>172.70362391990398</v>
      </c>
      <c r="G45" s="110"/>
      <c r="H45" s="110"/>
      <c r="I45" s="37" t="s">
        <v>15</v>
      </c>
      <c r="J45" s="24"/>
    </row>
    <row r="46" spans="1:10" x14ac:dyDescent="0.3">
      <c r="A46" s="77" t="s">
        <v>58</v>
      </c>
      <c r="B46" s="38" t="s">
        <v>59</v>
      </c>
      <c r="C46" s="15" t="s">
        <v>44</v>
      </c>
      <c r="D46" s="16">
        <v>20</v>
      </c>
      <c r="E46" s="66">
        <v>3.826126336384001</v>
      </c>
      <c r="F46" s="66">
        <f t="shared" si="0"/>
        <v>76.522526727680017</v>
      </c>
      <c r="G46" s="110"/>
      <c r="H46" s="110"/>
      <c r="I46" s="37" t="s">
        <v>15</v>
      </c>
    </row>
    <row r="47" spans="1:10" x14ac:dyDescent="0.3">
      <c r="A47" s="77" t="s">
        <v>60</v>
      </c>
      <c r="B47" s="98" t="s">
        <v>506</v>
      </c>
      <c r="C47" s="15" t="s">
        <v>44</v>
      </c>
      <c r="D47" s="16">
        <v>19.96</v>
      </c>
      <c r="E47" s="100"/>
      <c r="F47" s="100">
        <f t="shared" si="0"/>
        <v>0</v>
      </c>
      <c r="G47" s="111"/>
      <c r="H47" s="111"/>
      <c r="I47" s="37" t="s">
        <v>17</v>
      </c>
      <c r="J47" s="24"/>
    </row>
    <row r="48" spans="1:10" x14ac:dyDescent="0.3">
      <c r="A48" s="77" t="s">
        <v>61</v>
      </c>
      <c r="B48" s="38" t="s">
        <v>396</v>
      </c>
      <c r="C48" s="15" t="s">
        <v>5</v>
      </c>
      <c r="D48" s="16">
        <v>20</v>
      </c>
      <c r="E48" s="66">
        <v>0.98466749702675194</v>
      </c>
      <c r="F48" s="66">
        <f t="shared" si="0"/>
        <v>19.69334994053504</v>
      </c>
      <c r="G48" s="110"/>
      <c r="H48" s="110"/>
      <c r="I48" s="37" t="s">
        <v>15</v>
      </c>
    </row>
    <row r="49" spans="1:10" x14ac:dyDescent="0.3">
      <c r="A49" s="77" t="s">
        <v>62</v>
      </c>
      <c r="B49" s="38" t="s">
        <v>397</v>
      </c>
      <c r="C49" s="15" t="s">
        <v>44</v>
      </c>
      <c r="D49" s="16">
        <v>20</v>
      </c>
      <c r="E49" s="66">
        <v>1.7619599765151999</v>
      </c>
      <c r="F49" s="66">
        <f t="shared" si="0"/>
        <v>35.239199530303999</v>
      </c>
      <c r="G49" s="110"/>
      <c r="H49" s="110"/>
      <c r="I49" s="37" t="s">
        <v>15</v>
      </c>
      <c r="J49" s="24"/>
    </row>
    <row r="50" spans="1:10" x14ac:dyDescent="0.3">
      <c r="A50" s="77" t="s">
        <v>63</v>
      </c>
      <c r="B50" s="38" t="s">
        <v>398</v>
      </c>
      <c r="C50" s="15" t="s">
        <v>44</v>
      </c>
      <c r="D50" s="16">
        <v>125</v>
      </c>
      <c r="E50" s="66">
        <v>3.4419669616640003</v>
      </c>
      <c r="F50" s="66">
        <f t="shared" si="0"/>
        <v>430.24587020800004</v>
      </c>
      <c r="G50" s="110"/>
      <c r="H50" s="110"/>
      <c r="I50" s="37" t="s">
        <v>15</v>
      </c>
    </row>
    <row r="51" spans="1:10" x14ac:dyDescent="0.3">
      <c r="A51" s="77" t="s">
        <v>64</v>
      </c>
      <c r="B51" s="98" t="s">
        <v>65</v>
      </c>
      <c r="C51" s="15" t="s">
        <v>44</v>
      </c>
      <c r="D51" s="16">
        <v>124.75</v>
      </c>
      <c r="E51" s="66">
        <v>36.005951520000004</v>
      </c>
      <c r="F51" s="66">
        <f t="shared" si="0"/>
        <v>4491.7424521200001</v>
      </c>
      <c r="G51" s="110"/>
      <c r="H51" s="110"/>
      <c r="I51" s="37" t="s">
        <v>14</v>
      </c>
      <c r="J51" s="24"/>
    </row>
    <row r="52" spans="1:10" s="18" customFormat="1" x14ac:dyDescent="0.3">
      <c r="A52" s="77" t="s">
        <v>66</v>
      </c>
      <c r="B52" s="38" t="s">
        <v>399</v>
      </c>
      <c r="C52" s="15" t="s">
        <v>5</v>
      </c>
      <c r="D52" s="16">
        <v>125</v>
      </c>
      <c r="E52" s="66">
        <v>0.98466749702675216</v>
      </c>
      <c r="F52" s="66">
        <f t="shared" si="0"/>
        <v>123.08343712834402</v>
      </c>
      <c r="G52" s="110"/>
      <c r="H52" s="110"/>
      <c r="I52" s="37" t="s">
        <v>15</v>
      </c>
    </row>
    <row r="53" spans="1:10" s="18" customFormat="1" x14ac:dyDescent="0.3">
      <c r="A53" s="77" t="s">
        <v>67</v>
      </c>
      <c r="B53" s="38" t="s">
        <v>400</v>
      </c>
      <c r="C53" s="15" t="s">
        <v>44</v>
      </c>
      <c r="D53" s="16">
        <v>125</v>
      </c>
      <c r="E53" s="66">
        <v>0.70368582870432006</v>
      </c>
      <c r="F53" s="66">
        <f t="shared" si="0"/>
        <v>87.960728588040013</v>
      </c>
      <c r="G53" s="110"/>
      <c r="H53" s="110"/>
      <c r="I53" s="37" t="s">
        <v>15</v>
      </c>
      <c r="J53" s="24"/>
    </row>
    <row r="54" spans="1:10" s="18" customFormat="1" x14ac:dyDescent="0.3">
      <c r="A54" s="77" t="s">
        <v>68</v>
      </c>
      <c r="B54" s="38" t="s">
        <v>69</v>
      </c>
      <c r="C54" s="15" t="s">
        <v>44</v>
      </c>
      <c r="D54" s="16">
        <v>25</v>
      </c>
      <c r="E54" s="66">
        <v>3.4419669616639998</v>
      </c>
      <c r="F54" s="66">
        <f t="shared" si="0"/>
        <v>86.049174041599997</v>
      </c>
      <c r="G54" s="110"/>
      <c r="H54" s="110"/>
      <c r="I54" s="37" t="s">
        <v>15</v>
      </c>
      <c r="J54" s="24"/>
    </row>
    <row r="55" spans="1:10" s="18" customFormat="1" x14ac:dyDescent="0.3">
      <c r="A55" s="77" t="s">
        <v>70</v>
      </c>
      <c r="B55" s="98" t="s">
        <v>65</v>
      </c>
      <c r="C55" s="15" t="s">
        <v>44</v>
      </c>
      <c r="D55" s="16">
        <v>24.95</v>
      </c>
      <c r="E55" s="66">
        <v>36.005951519999996</v>
      </c>
      <c r="F55" s="66">
        <f t="shared" si="0"/>
        <v>898.34849042399992</v>
      </c>
      <c r="G55" s="110"/>
      <c r="H55" s="110"/>
      <c r="I55" s="37" t="s">
        <v>14</v>
      </c>
      <c r="J55" s="24"/>
    </row>
    <row r="56" spans="1:10" s="18" customFormat="1" x14ac:dyDescent="0.3">
      <c r="A56" s="77" t="s">
        <v>71</v>
      </c>
      <c r="B56" s="38" t="s">
        <v>401</v>
      </c>
      <c r="C56" s="15" t="s">
        <v>5</v>
      </c>
      <c r="D56" s="16">
        <v>25</v>
      </c>
      <c r="E56" s="66">
        <v>0.98466749702675205</v>
      </c>
      <c r="F56" s="66">
        <f t="shared" si="0"/>
        <v>24.6166874256688</v>
      </c>
      <c r="G56" s="110"/>
      <c r="H56" s="110"/>
      <c r="I56" s="37" t="s">
        <v>15</v>
      </c>
      <c r="J56" s="24"/>
    </row>
    <row r="57" spans="1:10" s="18" customFormat="1" x14ac:dyDescent="0.3">
      <c r="A57" s="77" t="s">
        <v>72</v>
      </c>
      <c r="B57" s="38" t="s">
        <v>402</v>
      </c>
      <c r="C57" s="15" t="s">
        <v>44</v>
      </c>
      <c r="D57" s="16">
        <v>25</v>
      </c>
      <c r="E57" s="66">
        <v>0.70368582870432006</v>
      </c>
      <c r="F57" s="66">
        <f t="shared" si="0"/>
        <v>17.592145717608002</v>
      </c>
      <c r="G57" s="110"/>
      <c r="H57" s="110"/>
      <c r="I57" s="37" t="s">
        <v>15</v>
      </c>
      <c r="J57" s="24"/>
    </row>
    <row r="58" spans="1:10" s="18" customFormat="1" x14ac:dyDescent="0.3">
      <c r="A58" s="78" t="s">
        <v>73</v>
      </c>
      <c r="B58" s="38" t="s">
        <v>403</v>
      </c>
      <c r="C58" s="15" t="s">
        <v>44</v>
      </c>
      <c r="D58" s="16">
        <v>515</v>
      </c>
      <c r="E58" s="66">
        <v>0.5472228855807999</v>
      </c>
      <c r="F58" s="66">
        <f t="shared" si="0"/>
        <v>281.81978607411196</v>
      </c>
      <c r="G58" s="110"/>
      <c r="H58" s="110"/>
      <c r="I58" s="37" t="s">
        <v>15</v>
      </c>
      <c r="J58" s="24"/>
    </row>
    <row r="59" spans="1:10" s="18" customFormat="1" x14ac:dyDescent="0.3">
      <c r="A59" s="78" t="s">
        <v>74</v>
      </c>
      <c r="B59" s="98" t="s">
        <v>404</v>
      </c>
      <c r="C59" s="15" t="s">
        <v>44</v>
      </c>
      <c r="D59" s="16">
        <v>520.15</v>
      </c>
      <c r="E59" s="100"/>
      <c r="F59" s="100">
        <f t="shared" si="0"/>
        <v>0</v>
      </c>
      <c r="G59" s="111"/>
      <c r="H59" s="111"/>
      <c r="I59" s="37" t="s">
        <v>17</v>
      </c>
      <c r="J59" s="24"/>
    </row>
    <row r="60" spans="1:10" s="18" customFormat="1" x14ac:dyDescent="0.3">
      <c r="A60" s="78" t="s">
        <v>75</v>
      </c>
      <c r="B60" s="38" t="s">
        <v>405</v>
      </c>
      <c r="C60" s="15" t="s">
        <v>5</v>
      </c>
      <c r="D60" s="16">
        <v>515</v>
      </c>
      <c r="E60" s="66">
        <v>0.98466749702675194</v>
      </c>
      <c r="F60" s="66">
        <f t="shared" si="0"/>
        <v>507.10376096877724</v>
      </c>
      <c r="G60" s="110"/>
      <c r="H60" s="110"/>
      <c r="I60" s="37" t="s">
        <v>15</v>
      </c>
      <c r="J60" s="24"/>
    </row>
    <row r="61" spans="1:10" s="18" customFormat="1" x14ac:dyDescent="0.3">
      <c r="A61" s="78" t="s">
        <v>76</v>
      </c>
      <c r="B61" s="38" t="s">
        <v>406</v>
      </c>
      <c r="C61" s="15" t="s">
        <v>44</v>
      </c>
      <c r="D61" s="16">
        <v>515</v>
      </c>
      <c r="E61" s="66">
        <v>1.0466886298176001</v>
      </c>
      <c r="F61" s="66">
        <f t="shared" si="0"/>
        <v>539.04464435606405</v>
      </c>
      <c r="G61" s="110"/>
      <c r="H61" s="110"/>
      <c r="I61" s="37" t="s">
        <v>15</v>
      </c>
      <c r="J61" s="24"/>
    </row>
    <row r="62" spans="1:10" s="18" customFormat="1" x14ac:dyDescent="0.3">
      <c r="A62" s="79" t="s">
        <v>77</v>
      </c>
      <c r="B62" s="2" t="s">
        <v>407</v>
      </c>
      <c r="C62" s="22" t="s">
        <v>5</v>
      </c>
      <c r="D62" s="16">
        <v>767</v>
      </c>
      <c r="E62" s="66">
        <v>1.6802777376000002</v>
      </c>
      <c r="F62" s="66">
        <f t="shared" si="0"/>
        <v>1288.7730247392001</v>
      </c>
      <c r="G62" s="110"/>
      <c r="H62" s="110"/>
      <c r="I62" s="37" t="s">
        <v>15</v>
      </c>
      <c r="J62" s="24"/>
    </row>
    <row r="63" spans="1:10" s="18" customFormat="1" x14ac:dyDescent="0.3">
      <c r="A63" s="78" t="s">
        <v>78</v>
      </c>
      <c r="B63" s="36" t="s">
        <v>408</v>
      </c>
      <c r="C63" s="20" t="s">
        <v>79</v>
      </c>
      <c r="D63" s="16">
        <v>28</v>
      </c>
      <c r="E63" s="66">
        <v>152.86074516908801</v>
      </c>
      <c r="F63" s="66">
        <f t="shared" si="0"/>
        <v>4280.1008647344643</v>
      </c>
      <c r="G63" s="110"/>
      <c r="H63" s="110"/>
      <c r="I63" s="37" t="s">
        <v>15</v>
      </c>
      <c r="J63" s="24"/>
    </row>
    <row r="64" spans="1:10" s="18" customFormat="1" x14ac:dyDescent="0.3">
      <c r="A64" s="78" t="s">
        <v>80</v>
      </c>
      <c r="B64" s="62" t="s">
        <v>409</v>
      </c>
      <c r="C64" s="20" t="s">
        <v>6</v>
      </c>
      <c r="D64" s="17">
        <v>56</v>
      </c>
      <c r="E64" s="66">
        <v>248.08732280640007</v>
      </c>
      <c r="F64" s="66">
        <f t="shared" si="0"/>
        <v>13892.890077158403</v>
      </c>
      <c r="G64" s="110"/>
      <c r="H64" s="110"/>
      <c r="I64" s="37" t="s">
        <v>14</v>
      </c>
      <c r="J64" s="24"/>
    </row>
    <row r="65" spans="1:10" s="18" customFormat="1" x14ac:dyDescent="0.3">
      <c r="A65" s="78" t="s">
        <v>81</v>
      </c>
      <c r="B65" s="36" t="s">
        <v>410</v>
      </c>
      <c r="C65" s="20" t="s">
        <v>6</v>
      </c>
      <c r="D65" s="17">
        <v>28</v>
      </c>
      <c r="E65" s="66">
        <v>143.3036870496</v>
      </c>
      <c r="F65" s="66">
        <f t="shared" si="0"/>
        <v>4012.5032373887998</v>
      </c>
      <c r="G65" s="110"/>
      <c r="H65" s="110"/>
      <c r="I65" s="37" t="s">
        <v>14</v>
      </c>
      <c r="J65" s="24"/>
    </row>
    <row r="66" spans="1:10" s="18" customFormat="1" x14ac:dyDescent="0.3">
      <c r="A66" s="78" t="s">
        <v>82</v>
      </c>
      <c r="B66" s="39" t="s">
        <v>411</v>
      </c>
      <c r="C66" s="15" t="s">
        <v>6</v>
      </c>
      <c r="D66" s="17">
        <v>28</v>
      </c>
      <c r="E66" s="66">
        <v>129.57089080320003</v>
      </c>
      <c r="F66" s="66">
        <f t="shared" si="0"/>
        <v>3627.9849424896011</v>
      </c>
      <c r="G66" s="110"/>
      <c r="H66" s="110"/>
      <c r="I66" s="37" t="s">
        <v>14</v>
      </c>
      <c r="J66" s="24"/>
    </row>
    <row r="67" spans="1:10" s="18" customFormat="1" x14ac:dyDescent="0.3">
      <c r="A67" s="78" t="s">
        <v>83</v>
      </c>
      <c r="B67" s="38" t="s">
        <v>412</v>
      </c>
      <c r="C67" s="15" t="s">
        <v>6</v>
      </c>
      <c r="D67" s="17">
        <v>28</v>
      </c>
      <c r="E67" s="100"/>
      <c r="F67" s="100">
        <f t="shared" si="0"/>
        <v>0</v>
      </c>
      <c r="G67" s="111"/>
      <c r="H67" s="111"/>
      <c r="I67" s="37" t="s">
        <v>17</v>
      </c>
      <c r="J67" s="24"/>
    </row>
    <row r="68" spans="1:10" s="18" customFormat="1" x14ac:dyDescent="0.3">
      <c r="A68" s="78" t="s">
        <v>84</v>
      </c>
      <c r="B68" s="38" t="s">
        <v>413</v>
      </c>
      <c r="C68" s="20" t="s">
        <v>79</v>
      </c>
      <c r="D68" s="80">
        <v>3</v>
      </c>
      <c r="E68" s="66">
        <v>420.57307960190337</v>
      </c>
      <c r="F68" s="66">
        <f t="shared" si="0"/>
        <v>1261.7192388057101</v>
      </c>
      <c r="G68" s="110"/>
      <c r="H68" s="110"/>
      <c r="I68" s="37" t="s">
        <v>15</v>
      </c>
      <c r="J68" s="24"/>
    </row>
    <row r="69" spans="1:10" s="18" customFormat="1" x14ac:dyDescent="0.3">
      <c r="A69" s="78" t="s">
        <v>85</v>
      </c>
      <c r="B69" s="62" t="s">
        <v>414</v>
      </c>
      <c r="C69" s="20" t="s">
        <v>6</v>
      </c>
      <c r="D69" s="17">
        <v>3</v>
      </c>
      <c r="E69" s="66">
        <v>413.94210580800001</v>
      </c>
      <c r="F69" s="66">
        <f t="shared" si="0"/>
        <v>1241.8263174240001</v>
      </c>
      <c r="G69" s="110"/>
      <c r="H69" s="110"/>
      <c r="I69" s="37" t="s">
        <v>14</v>
      </c>
      <c r="J69" s="24"/>
    </row>
    <row r="70" spans="1:10" s="18" customFormat="1" x14ac:dyDescent="0.3">
      <c r="A70" s="78" t="s">
        <v>86</v>
      </c>
      <c r="B70" s="62" t="s">
        <v>415</v>
      </c>
      <c r="C70" s="20" t="s">
        <v>6</v>
      </c>
      <c r="D70" s="17">
        <v>3</v>
      </c>
      <c r="E70" s="66">
        <v>240.14074613760002</v>
      </c>
      <c r="F70" s="66">
        <f t="shared" si="0"/>
        <v>720.42223841280008</v>
      </c>
      <c r="G70" s="110"/>
      <c r="H70" s="110"/>
      <c r="I70" s="37" t="s">
        <v>14</v>
      </c>
      <c r="J70" s="24"/>
    </row>
    <row r="71" spans="1:10" s="18" customFormat="1" x14ac:dyDescent="0.3">
      <c r="A71" s="78" t="s">
        <v>87</v>
      </c>
      <c r="B71" s="62" t="s">
        <v>416</v>
      </c>
      <c r="C71" s="20" t="s">
        <v>6</v>
      </c>
      <c r="D71" s="17">
        <v>3</v>
      </c>
      <c r="E71" s="66">
        <v>222.85788940800003</v>
      </c>
      <c r="F71" s="66">
        <f t="shared" si="0"/>
        <v>668.57366822400013</v>
      </c>
      <c r="G71" s="110"/>
      <c r="H71" s="110"/>
      <c r="I71" s="37" t="s">
        <v>14</v>
      </c>
      <c r="J71" s="24"/>
    </row>
    <row r="72" spans="1:10" s="18" customFormat="1" x14ac:dyDescent="0.3">
      <c r="A72" s="78" t="s">
        <v>88</v>
      </c>
      <c r="B72" s="62" t="s">
        <v>417</v>
      </c>
      <c r="C72" s="20" t="s">
        <v>6</v>
      </c>
      <c r="D72" s="17">
        <v>3</v>
      </c>
      <c r="E72" s="66">
        <v>296.68904052479996</v>
      </c>
      <c r="F72" s="66">
        <f t="shared" si="0"/>
        <v>890.06712157439983</v>
      </c>
      <c r="G72" s="110"/>
      <c r="H72" s="110"/>
      <c r="I72" s="37" t="s">
        <v>14</v>
      </c>
      <c r="J72" s="24"/>
    </row>
    <row r="73" spans="1:10" s="18" customFormat="1" x14ac:dyDescent="0.3">
      <c r="A73" s="78" t="s">
        <v>89</v>
      </c>
      <c r="B73" s="38" t="s">
        <v>418</v>
      </c>
      <c r="C73" s="15" t="s">
        <v>6</v>
      </c>
      <c r="D73" s="17">
        <v>3</v>
      </c>
      <c r="E73" s="100"/>
      <c r="F73" s="100">
        <f t="shared" ref="F73:F136" si="1">D73*E73</f>
        <v>0</v>
      </c>
      <c r="G73" s="111"/>
      <c r="H73" s="111"/>
      <c r="I73" s="37" t="s">
        <v>17</v>
      </c>
      <c r="J73" s="24"/>
    </row>
    <row r="74" spans="1:10" s="18" customFormat="1" x14ac:dyDescent="0.3">
      <c r="A74" s="81">
        <v>48</v>
      </c>
      <c r="B74" s="38" t="s">
        <v>419</v>
      </c>
      <c r="C74" s="20" t="s">
        <v>79</v>
      </c>
      <c r="D74" s="55">
        <v>1</v>
      </c>
      <c r="E74" s="66">
        <v>860.70769778994179</v>
      </c>
      <c r="F74" s="66">
        <f t="shared" si="1"/>
        <v>860.70769778994179</v>
      </c>
      <c r="G74" s="110"/>
      <c r="H74" s="110"/>
      <c r="I74" s="37" t="s">
        <v>15</v>
      </c>
      <c r="J74" s="24"/>
    </row>
    <row r="75" spans="1:10" s="18" customFormat="1" x14ac:dyDescent="0.3">
      <c r="A75" s="81">
        <v>48.1</v>
      </c>
      <c r="B75" s="62" t="s">
        <v>420</v>
      </c>
      <c r="C75" s="20" t="s">
        <v>6</v>
      </c>
      <c r="D75" s="17">
        <v>2</v>
      </c>
      <c r="E75" s="66">
        <v>697.55530078079994</v>
      </c>
      <c r="F75" s="66">
        <f t="shared" si="1"/>
        <v>1395.1106015615999</v>
      </c>
      <c r="G75" s="110"/>
      <c r="H75" s="110"/>
      <c r="I75" s="37" t="s">
        <v>14</v>
      </c>
      <c r="J75" s="24"/>
    </row>
    <row r="76" spans="1:10" s="18" customFormat="1" x14ac:dyDescent="0.3">
      <c r="A76" s="81">
        <v>48.1</v>
      </c>
      <c r="B76" s="62" t="s">
        <v>421</v>
      </c>
      <c r="C76" s="20" t="s">
        <v>6</v>
      </c>
      <c r="D76" s="17">
        <v>1</v>
      </c>
      <c r="E76" s="66">
        <v>698.76813283199999</v>
      </c>
      <c r="F76" s="66">
        <f t="shared" si="1"/>
        <v>698.76813283199999</v>
      </c>
      <c r="G76" s="110"/>
      <c r="H76" s="110"/>
      <c r="I76" s="37" t="s">
        <v>14</v>
      </c>
      <c r="J76" s="24"/>
    </row>
    <row r="77" spans="1:10" s="18" customFormat="1" x14ac:dyDescent="0.3">
      <c r="A77" s="81">
        <v>48.1</v>
      </c>
      <c r="B77" s="62" t="s">
        <v>422</v>
      </c>
      <c r="C77" s="20" t="s">
        <v>6</v>
      </c>
      <c r="D77" s="17">
        <v>1</v>
      </c>
      <c r="E77" s="66">
        <v>606.78240194880004</v>
      </c>
      <c r="F77" s="66">
        <f t="shared" si="1"/>
        <v>606.78240194880004</v>
      </c>
      <c r="G77" s="110"/>
      <c r="H77" s="110"/>
      <c r="I77" s="37" t="s">
        <v>14</v>
      </c>
      <c r="J77" s="24"/>
    </row>
    <row r="78" spans="1:10" s="18" customFormat="1" x14ac:dyDescent="0.3">
      <c r="A78" s="81" t="s">
        <v>90</v>
      </c>
      <c r="B78" s="38" t="s">
        <v>418</v>
      </c>
      <c r="C78" s="15" t="s">
        <v>6</v>
      </c>
      <c r="D78" s="17">
        <v>1</v>
      </c>
      <c r="E78" s="100"/>
      <c r="F78" s="100">
        <f t="shared" si="1"/>
        <v>0</v>
      </c>
      <c r="G78" s="111"/>
      <c r="H78" s="111"/>
      <c r="I78" s="37" t="s">
        <v>17</v>
      </c>
      <c r="J78" s="24"/>
    </row>
    <row r="79" spans="1:10" s="18" customFormat="1" x14ac:dyDescent="0.3">
      <c r="A79" s="78" t="s">
        <v>91</v>
      </c>
      <c r="B79" s="38" t="s">
        <v>92</v>
      </c>
      <c r="C79" s="15" t="s">
        <v>5</v>
      </c>
      <c r="D79" s="55">
        <v>350</v>
      </c>
      <c r="E79" s="66">
        <v>25.053204447457631</v>
      </c>
      <c r="F79" s="66">
        <f t="shared" si="1"/>
        <v>8768.621556610171</v>
      </c>
      <c r="G79" s="110"/>
      <c r="H79" s="110"/>
      <c r="I79" s="37" t="s">
        <v>15</v>
      </c>
      <c r="J79" s="24"/>
    </row>
    <row r="80" spans="1:10" s="18" customFormat="1" x14ac:dyDescent="0.3">
      <c r="A80" s="78" t="s">
        <v>93</v>
      </c>
      <c r="B80" s="2" t="s">
        <v>94</v>
      </c>
      <c r="C80" s="22" t="s">
        <v>39</v>
      </c>
      <c r="D80" s="56">
        <v>12.5</v>
      </c>
      <c r="E80" s="66">
        <v>5.8053481150719994</v>
      </c>
      <c r="F80" s="66">
        <f t="shared" si="1"/>
        <v>72.566851438399993</v>
      </c>
      <c r="G80" s="110"/>
      <c r="H80" s="110"/>
      <c r="I80" s="37" t="s">
        <v>15</v>
      </c>
      <c r="J80" s="24"/>
    </row>
    <row r="81" spans="1:10" s="18" customFormat="1" x14ac:dyDescent="0.3">
      <c r="A81" s="79" t="s">
        <v>95</v>
      </c>
      <c r="B81" s="38" t="s">
        <v>423</v>
      </c>
      <c r="C81" s="15" t="s">
        <v>6</v>
      </c>
      <c r="D81" s="16">
        <v>2</v>
      </c>
      <c r="E81" s="66">
        <v>6.6782037414399991</v>
      </c>
      <c r="F81" s="66">
        <f t="shared" si="1"/>
        <v>13.356407482879998</v>
      </c>
      <c r="G81" s="110"/>
      <c r="H81" s="110"/>
      <c r="I81" s="37" t="s">
        <v>15</v>
      </c>
      <c r="J81" s="24"/>
    </row>
    <row r="82" spans="1:10" s="18" customFormat="1" x14ac:dyDescent="0.3">
      <c r="A82" s="79" t="s">
        <v>96</v>
      </c>
      <c r="B82" s="38" t="s">
        <v>423</v>
      </c>
      <c r="C82" s="15" t="s">
        <v>6</v>
      </c>
      <c r="D82" s="16">
        <v>2</v>
      </c>
      <c r="E82" s="100"/>
      <c r="F82" s="100">
        <f t="shared" si="1"/>
        <v>0</v>
      </c>
      <c r="G82" s="111"/>
      <c r="H82" s="111"/>
      <c r="I82" s="37" t="s">
        <v>17</v>
      </c>
      <c r="J82" s="24"/>
    </row>
    <row r="83" spans="1:10" s="18" customFormat="1" x14ac:dyDescent="0.3">
      <c r="A83" s="79" t="s">
        <v>97</v>
      </c>
      <c r="B83" s="38" t="s">
        <v>424</v>
      </c>
      <c r="C83" s="15" t="s">
        <v>6</v>
      </c>
      <c r="D83" s="16">
        <v>4</v>
      </c>
      <c r="E83" s="66">
        <v>6.6782037414399991</v>
      </c>
      <c r="F83" s="66">
        <f t="shared" si="1"/>
        <v>26.712814965759996</v>
      </c>
      <c r="G83" s="110"/>
      <c r="H83" s="110"/>
      <c r="I83" s="37" t="s">
        <v>15</v>
      </c>
      <c r="J83" s="24"/>
    </row>
    <row r="84" spans="1:10" s="18" customFormat="1" x14ac:dyDescent="0.3">
      <c r="A84" s="79" t="s">
        <v>98</v>
      </c>
      <c r="B84" s="38" t="s">
        <v>424</v>
      </c>
      <c r="C84" s="15" t="s">
        <v>6</v>
      </c>
      <c r="D84" s="16">
        <v>4</v>
      </c>
      <c r="E84" s="100"/>
      <c r="F84" s="100">
        <f t="shared" si="1"/>
        <v>0</v>
      </c>
      <c r="G84" s="111"/>
      <c r="H84" s="111"/>
      <c r="I84" s="37" t="s">
        <v>17</v>
      </c>
      <c r="J84" s="24"/>
    </row>
    <row r="85" spans="1:10" s="18" customFormat="1" x14ac:dyDescent="0.3">
      <c r="A85" s="79" t="s">
        <v>99</v>
      </c>
      <c r="B85" s="38" t="s">
        <v>425</v>
      </c>
      <c r="C85" s="15" t="s">
        <v>6</v>
      </c>
      <c r="D85" s="16">
        <v>1</v>
      </c>
      <c r="E85" s="66">
        <v>6.6782037414399991</v>
      </c>
      <c r="F85" s="66">
        <f t="shared" si="1"/>
        <v>6.6782037414399991</v>
      </c>
      <c r="G85" s="110"/>
      <c r="H85" s="110"/>
      <c r="I85" s="37" t="s">
        <v>15</v>
      </c>
      <c r="J85" s="24"/>
    </row>
    <row r="86" spans="1:10" s="18" customFormat="1" x14ac:dyDescent="0.3">
      <c r="A86" s="79" t="s">
        <v>100</v>
      </c>
      <c r="B86" s="38" t="s">
        <v>425</v>
      </c>
      <c r="C86" s="15" t="s">
        <v>6</v>
      </c>
      <c r="D86" s="16">
        <v>1</v>
      </c>
      <c r="E86" s="100"/>
      <c r="F86" s="100">
        <f t="shared" si="1"/>
        <v>0</v>
      </c>
      <c r="G86" s="111"/>
      <c r="H86" s="111"/>
      <c r="I86" s="37" t="s">
        <v>17</v>
      </c>
      <c r="J86" s="24"/>
    </row>
    <row r="87" spans="1:10" s="18" customFormat="1" x14ac:dyDescent="0.3">
      <c r="A87" s="78" t="s">
        <v>101</v>
      </c>
      <c r="B87" s="2" t="s">
        <v>426</v>
      </c>
      <c r="C87" s="22" t="s">
        <v>6</v>
      </c>
      <c r="D87" s="54">
        <v>2</v>
      </c>
      <c r="E87" s="66">
        <v>87.192204211200021</v>
      </c>
      <c r="F87" s="66">
        <f t="shared" si="1"/>
        <v>174.38440842240004</v>
      </c>
      <c r="G87" s="110"/>
      <c r="H87" s="110"/>
      <c r="I87" s="37" t="s">
        <v>15</v>
      </c>
      <c r="J87" s="24"/>
    </row>
    <row r="88" spans="1:10" s="18" customFormat="1" x14ac:dyDescent="0.3">
      <c r="A88" s="78" t="s">
        <v>102</v>
      </c>
      <c r="B88" s="2" t="s">
        <v>427</v>
      </c>
      <c r="C88" s="22" t="s">
        <v>6</v>
      </c>
      <c r="D88" s="16">
        <v>2</v>
      </c>
      <c r="E88" s="100"/>
      <c r="F88" s="100">
        <f t="shared" si="1"/>
        <v>0</v>
      </c>
      <c r="G88" s="111"/>
      <c r="H88" s="111"/>
      <c r="I88" s="37" t="s">
        <v>17</v>
      </c>
      <c r="J88" s="24"/>
    </row>
    <row r="89" spans="1:10" s="18" customFormat="1" x14ac:dyDescent="0.3">
      <c r="A89" s="78" t="s">
        <v>103</v>
      </c>
      <c r="B89" s="2" t="s">
        <v>428</v>
      </c>
      <c r="C89" s="22" t="s">
        <v>6</v>
      </c>
      <c r="D89" s="54">
        <v>3</v>
      </c>
      <c r="E89" s="66">
        <v>69.287840793600012</v>
      </c>
      <c r="F89" s="66">
        <f t="shared" si="1"/>
        <v>207.86352238080002</v>
      </c>
      <c r="G89" s="110"/>
      <c r="H89" s="110"/>
      <c r="I89" s="37" t="s">
        <v>15</v>
      </c>
      <c r="J89" s="24"/>
    </row>
    <row r="90" spans="1:10" s="18" customFormat="1" x14ac:dyDescent="0.3">
      <c r="A90" s="78" t="s">
        <v>104</v>
      </c>
      <c r="B90" s="2" t="s">
        <v>429</v>
      </c>
      <c r="C90" s="22" t="s">
        <v>6</v>
      </c>
      <c r="D90" s="16">
        <v>3</v>
      </c>
      <c r="E90" s="100"/>
      <c r="F90" s="100">
        <f t="shared" si="1"/>
        <v>0</v>
      </c>
      <c r="G90" s="111"/>
      <c r="H90" s="111"/>
      <c r="I90" s="37" t="s">
        <v>17</v>
      </c>
      <c r="J90" s="24"/>
    </row>
    <row r="91" spans="1:10" s="18" customFormat="1" x14ac:dyDescent="0.3">
      <c r="A91" s="78" t="s">
        <v>105</v>
      </c>
      <c r="B91" s="2" t="s">
        <v>430</v>
      </c>
      <c r="C91" s="22" t="s">
        <v>6</v>
      </c>
      <c r="D91" s="54">
        <v>6</v>
      </c>
      <c r="E91" s="66">
        <v>48.098343462400003</v>
      </c>
      <c r="F91" s="66">
        <f t="shared" si="1"/>
        <v>288.5900607744</v>
      </c>
      <c r="G91" s="110"/>
      <c r="H91" s="110"/>
      <c r="I91" s="37" t="s">
        <v>15</v>
      </c>
      <c r="J91" s="24"/>
    </row>
    <row r="92" spans="1:10" s="18" customFormat="1" x14ac:dyDescent="0.3">
      <c r="A92" s="78" t="s">
        <v>106</v>
      </c>
      <c r="B92" s="2" t="s">
        <v>431</v>
      </c>
      <c r="C92" s="22" t="s">
        <v>6</v>
      </c>
      <c r="D92" s="16">
        <v>6</v>
      </c>
      <c r="E92" s="100"/>
      <c r="F92" s="100">
        <f t="shared" si="1"/>
        <v>0</v>
      </c>
      <c r="G92" s="111"/>
      <c r="H92" s="111"/>
      <c r="I92" s="37" t="s">
        <v>17</v>
      </c>
      <c r="J92" s="24"/>
    </row>
    <row r="93" spans="1:10" s="18" customFormat="1" x14ac:dyDescent="0.3">
      <c r="A93" s="78" t="s">
        <v>107</v>
      </c>
      <c r="B93" s="2" t="s">
        <v>432</v>
      </c>
      <c r="C93" s="22" t="s">
        <v>6</v>
      </c>
      <c r="D93" s="54">
        <v>3</v>
      </c>
      <c r="E93" s="66">
        <v>29.926052991999999</v>
      </c>
      <c r="F93" s="66">
        <f t="shared" si="1"/>
        <v>89.778158976</v>
      </c>
      <c r="G93" s="110"/>
      <c r="H93" s="110"/>
      <c r="I93" s="37" t="s">
        <v>15</v>
      </c>
      <c r="J93" s="24"/>
    </row>
    <row r="94" spans="1:10" s="18" customFormat="1" x14ac:dyDescent="0.3">
      <c r="A94" s="78" t="s">
        <v>108</v>
      </c>
      <c r="B94" s="2" t="s">
        <v>433</v>
      </c>
      <c r="C94" s="22" t="s">
        <v>6</v>
      </c>
      <c r="D94" s="16">
        <v>3</v>
      </c>
      <c r="E94" s="100"/>
      <c r="F94" s="100">
        <f t="shared" si="1"/>
        <v>0</v>
      </c>
      <c r="G94" s="111"/>
      <c r="H94" s="111"/>
      <c r="I94" s="37" t="s">
        <v>17</v>
      </c>
      <c r="J94" s="24"/>
    </row>
    <row r="95" spans="1:10" s="18" customFormat="1" x14ac:dyDescent="0.3">
      <c r="A95" s="78" t="s">
        <v>109</v>
      </c>
      <c r="B95" s="2" t="s">
        <v>434</v>
      </c>
      <c r="C95" s="22" t="s">
        <v>6</v>
      </c>
      <c r="D95" s="54">
        <v>16</v>
      </c>
      <c r="E95" s="66">
        <v>17.530886348799999</v>
      </c>
      <c r="F95" s="66">
        <f t="shared" si="1"/>
        <v>280.49418158079999</v>
      </c>
      <c r="G95" s="110"/>
      <c r="H95" s="110"/>
      <c r="I95" s="37" t="s">
        <v>15</v>
      </c>
      <c r="J95" s="24"/>
    </row>
    <row r="96" spans="1:10" s="18" customFormat="1" x14ac:dyDescent="0.3">
      <c r="A96" s="78" t="s">
        <v>110</v>
      </c>
      <c r="B96" s="2" t="s">
        <v>111</v>
      </c>
      <c r="C96" s="22" t="s">
        <v>6</v>
      </c>
      <c r="D96" s="16">
        <v>16</v>
      </c>
      <c r="E96" s="100"/>
      <c r="F96" s="100">
        <f t="shared" si="1"/>
        <v>0</v>
      </c>
      <c r="G96" s="111"/>
      <c r="H96" s="111"/>
      <c r="I96" s="37" t="s">
        <v>17</v>
      </c>
      <c r="J96" s="24"/>
    </row>
    <row r="97" spans="1:10" s="18" customFormat="1" x14ac:dyDescent="0.3">
      <c r="A97" s="79" t="s">
        <v>112</v>
      </c>
      <c r="B97" s="38" t="s">
        <v>113</v>
      </c>
      <c r="C97" s="15" t="s">
        <v>6</v>
      </c>
      <c r="D97" s="16">
        <v>12</v>
      </c>
      <c r="E97" s="66">
        <v>6.67820374144</v>
      </c>
      <c r="F97" s="66">
        <f t="shared" si="1"/>
        <v>80.138444897279996</v>
      </c>
      <c r="G97" s="110"/>
      <c r="H97" s="110"/>
      <c r="I97" s="37" t="s">
        <v>15</v>
      </c>
      <c r="J97" s="24"/>
    </row>
    <row r="98" spans="1:10" s="18" customFormat="1" x14ac:dyDescent="0.3">
      <c r="A98" s="79" t="s">
        <v>114</v>
      </c>
      <c r="B98" s="38" t="s">
        <v>435</v>
      </c>
      <c r="C98" s="15" t="s">
        <v>6</v>
      </c>
      <c r="D98" s="16">
        <v>12</v>
      </c>
      <c r="E98" s="100"/>
      <c r="F98" s="100">
        <f t="shared" si="1"/>
        <v>0</v>
      </c>
      <c r="G98" s="111"/>
      <c r="H98" s="111"/>
      <c r="I98" s="37" t="s">
        <v>17</v>
      </c>
      <c r="J98" s="24"/>
    </row>
    <row r="99" spans="1:10" s="18" customFormat="1" x14ac:dyDescent="0.3">
      <c r="A99" s="79" t="s">
        <v>115</v>
      </c>
      <c r="B99" s="38" t="s">
        <v>116</v>
      </c>
      <c r="C99" s="15" t="s">
        <v>6</v>
      </c>
      <c r="D99" s="16">
        <v>2</v>
      </c>
      <c r="E99" s="66">
        <v>6.6782037414399991</v>
      </c>
      <c r="F99" s="66">
        <f t="shared" si="1"/>
        <v>13.356407482879998</v>
      </c>
      <c r="G99" s="110"/>
      <c r="H99" s="110"/>
      <c r="I99" s="37" t="s">
        <v>15</v>
      </c>
      <c r="J99" s="24"/>
    </row>
    <row r="100" spans="1:10" s="18" customFormat="1" x14ac:dyDescent="0.3">
      <c r="A100" s="79" t="s">
        <v>117</v>
      </c>
      <c r="B100" s="38" t="s">
        <v>116</v>
      </c>
      <c r="C100" s="15" t="s">
        <v>6</v>
      </c>
      <c r="D100" s="16">
        <v>2</v>
      </c>
      <c r="E100" s="100"/>
      <c r="F100" s="100">
        <f t="shared" si="1"/>
        <v>0</v>
      </c>
      <c r="G100" s="111"/>
      <c r="H100" s="111"/>
      <c r="I100" s="37" t="s">
        <v>17</v>
      </c>
      <c r="J100" s="24"/>
    </row>
    <row r="101" spans="1:10" s="18" customFormat="1" x14ac:dyDescent="0.3">
      <c r="A101" s="79" t="s">
        <v>118</v>
      </c>
      <c r="B101" s="38" t="s">
        <v>119</v>
      </c>
      <c r="C101" s="15" t="s">
        <v>6</v>
      </c>
      <c r="D101" s="16">
        <v>2</v>
      </c>
      <c r="E101" s="66">
        <v>6.6782037414399991</v>
      </c>
      <c r="F101" s="66">
        <f t="shared" si="1"/>
        <v>13.356407482879998</v>
      </c>
      <c r="G101" s="110"/>
      <c r="H101" s="110"/>
      <c r="I101" s="37" t="s">
        <v>15</v>
      </c>
      <c r="J101" s="24"/>
    </row>
    <row r="102" spans="1:10" s="18" customFormat="1" x14ac:dyDescent="0.3">
      <c r="A102" s="79" t="s">
        <v>120</v>
      </c>
      <c r="B102" s="38" t="s">
        <v>119</v>
      </c>
      <c r="C102" s="15" t="s">
        <v>6</v>
      </c>
      <c r="D102" s="16">
        <v>2</v>
      </c>
      <c r="E102" s="100"/>
      <c r="F102" s="100">
        <f t="shared" si="1"/>
        <v>0</v>
      </c>
      <c r="G102" s="111"/>
      <c r="H102" s="111"/>
      <c r="I102" s="37" t="s">
        <v>17</v>
      </c>
      <c r="J102" s="24"/>
    </row>
    <row r="103" spans="1:10" s="18" customFormat="1" x14ac:dyDescent="0.3">
      <c r="A103" s="79" t="s">
        <v>121</v>
      </c>
      <c r="B103" s="38" t="s">
        <v>122</v>
      </c>
      <c r="C103" s="15" t="s">
        <v>6</v>
      </c>
      <c r="D103" s="16">
        <v>3</v>
      </c>
      <c r="E103" s="66">
        <v>6.67820374144</v>
      </c>
      <c r="F103" s="66">
        <f t="shared" si="1"/>
        <v>20.034611224319999</v>
      </c>
      <c r="G103" s="110"/>
      <c r="H103" s="110"/>
      <c r="I103" s="37" t="s">
        <v>15</v>
      </c>
      <c r="J103" s="24"/>
    </row>
    <row r="104" spans="1:10" s="18" customFormat="1" x14ac:dyDescent="0.3">
      <c r="A104" s="79" t="s">
        <v>123</v>
      </c>
      <c r="B104" s="38" t="s">
        <v>122</v>
      </c>
      <c r="C104" s="15" t="s">
        <v>6</v>
      </c>
      <c r="D104" s="16">
        <v>3</v>
      </c>
      <c r="E104" s="100"/>
      <c r="F104" s="100">
        <f t="shared" si="1"/>
        <v>0</v>
      </c>
      <c r="G104" s="111"/>
      <c r="H104" s="111"/>
      <c r="I104" s="37" t="s">
        <v>17</v>
      </c>
      <c r="J104" s="24"/>
    </row>
    <row r="105" spans="1:10" s="18" customFormat="1" x14ac:dyDescent="0.3">
      <c r="A105" s="72" t="s">
        <v>124</v>
      </c>
      <c r="B105" s="38" t="s">
        <v>436</v>
      </c>
      <c r="C105" s="15" t="s">
        <v>6</v>
      </c>
      <c r="D105" s="54">
        <v>2</v>
      </c>
      <c r="E105" s="66">
        <v>6.6782037414399991</v>
      </c>
      <c r="F105" s="66">
        <f t="shared" si="1"/>
        <v>13.356407482879998</v>
      </c>
      <c r="G105" s="110"/>
      <c r="H105" s="110"/>
      <c r="I105" s="37" t="s">
        <v>15</v>
      </c>
      <c r="J105" s="24"/>
    </row>
    <row r="106" spans="1:10" s="18" customFormat="1" x14ac:dyDescent="0.3">
      <c r="A106" s="72" t="s">
        <v>125</v>
      </c>
      <c r="B106" s="38" t="s">
        <v>437</v>
      </c>
      <c r="C106" s="15" t="s">
        <v>6</v>
      </c>
      <c r="D106" s="23">
        <v>2</v>
      </c>
      <c r="E106" s="66">
        <v>24.624944542372884</v>
      </c>
      <c r="F106" s="66">
        <f t="shared" si="1"/>
        <v>49.249889084745767</v>
      </c>
      <c r="G106" s="110"/>
      <c r="H106" s="110"/>
      <c r="I106" s="37" t="s">
        <v>14</v>
      </c>
      <c r="J106" s="24"/>
    </row>
    <row r="107" spans="1:10" s="18" customFormat="1" x14ac:dyDescent="0.3">
      <c r="A107" s="79" t="s">
        <v>126</v>
      </c>
      <c r="B107" s="38" t="s">
        <v>438</v>
      </c>
      <c r="C107" s="15" t="s">
        <v>6</v>
      </c>
      <c r="D107" s="54">
        <v>2</v>
      </c>
      <c r="E107" s="66">
        <v>0.43037119300373949</v>
      </c>
      <c r="F107" s="66">
        <f t="shared" si="1"/>
        <v>0.86074238600747899</v>
      </c>
      <c r="G107" s="110"/>
      <c r="H107" s="110"/>
      <c r="I107" s="37" t="s">
        <v>15</v>
      </c>
      <c r="J107" s="24"/>
    </row>
    <row r="108" spans="1:10" s="18" customFormat="1" x14ac:dyDescent="0.3">
      <c r="A108" s="79" t="s">
        <v>127</v>
      </c>
      <c r="B108" s="38" t="s">
        <v>128</v>
      </c>
      <c r="C108" s="15" t="s">
        <v>6</v>
      </c>
      <c r="D108" s="17">
        <v>2</v>
      </c>
      <c r="E108" s="66">
        <v>1.2847797152542373</v>
      </c>
      <c r="F108" s="66">
        <f t="shared" si="1"/>
        <v>2.5695594305084746</v>
      </c>
      <c r="G108" s="110"/>
      <c r="H108" s="110"/>
      <c r="I108" s="37" t="s">
        <v>14</v>
      </c>
      <c r="J108" s="24"/>
    </row>
    <row r="109" spans="1:10" s="18" customFormat="1" x14ac:dyDescent="0.3">
      <c r="A109" s="72" t="s">
        <v>129</v>
      </c>
      <c r="B109" s="38" t="s">
        <v>439</v>
      </c>
      <c r="C109" s="15" t="s">
        <v>6</v>
      </c>
      <c r="D109" s="54">
        <v>5</v>
      </c>
      <c r="E109" s="66">
        <v>11.549217433600001</v>
      </c>
      <c r="F109" s="66">
        <f t="shared" si="1"/>
        <v>57.746087168000003</v>
      </c>
      <c r="G109" s="110"/>
      <c r="H109" s="110"/>
      <c r="I109" s="37" t="s">
        <v>15</v>
      </c>
      <c r="J109" s="24"/>
    </row>
    <row r="110" spans="1:10" s="18" customFormat="1" x14ac:dyDescent="0.3">
      <c r="A110" s="72" t="s">
        <v>130</v>
      </c>
      <c r="B110" s="38" t="s">
        <v>440</v>
      </c>
      <c r="C110" s="15" t="s">
        <v>6</v>
      </c>
      <c r="D110" s="17">
        <v>5</v>
      </c>
      <c r="E110" s="100"/>
      <c r="F110" s="100">
        <f t="shared" si="1"/>
        <v>0</v>
      </c>
      <c r="G110" s="111"/>
      <c r="H110" s="111"/>
      <c r="I110" s="37" t="s">
        <v>17</v>
      </c>
      <c r="J110" s="24"/>
    </row>
    <row r="111" spans="1:10" s="18" customFormat="1" x14ac:dyDescent="0.3">
      <c r="A111" s="72" t="s">
        <v>131</v>
      </c>
      <c r="B111" s="38" t="s">
        <v>132</v>
      </c>
      <c r="C111" s="15" t="s">
        <v>6</v>
      </c>
      <c r="D111" s="17">
        <v>5</v>
      </c>
      <c r="E111" s="66">
        <v>23.554294779661017</v>
      </c>
      <c r="F111" s="66">
        <f t="shared" si="1"/>
        <v>117.77147389830509</v>
      </c>
      <c r="G111" s="110"/>
      <c r="H111" s="110"/>
      <c r="I111" s="37" t="s">
        <v>14</v>
      </c>
      <c r="J111" s="24"/>
    </row>
    <row r="112" spans="1:10" s="18" customFormat="1" x14ac:dyDescent="0.3">
      <c r="A112" s="72" t="s">
        <v>133</v>
      </c>
      <c r="B112" s="38" t="s">
        <v>441</v>
      </c>
      <c r="C112" s="15" t="s">
        <v>6</v>
      </c>
      <c r="D112" s="54">
        <v>2</v>
      </c>
      <c r="E112" s="66">
        <v>8.8466256384000008</v>
      </c>
      <c r="F112" s="66">
        <f t="shared" si="1"/>
        <v>17.693251276800002</v>
      </c>
      <c r="G112" s="110"/>
      <c r="H112" s="110"/>
      <c r="I112" s="37" t="s">
        <v>15</v>
      </c>
      <c r="J112" s="24"/>
    </row>
    <row r="113" spans="1:10" s="18" customFormat="1" x14ac:dyDescent="0.3">
      <c r="A113" s="72" t="s">
        <v>134</v>
      </c>
      <c r="B113" s="38" t="s">
        <v>442</v>
      </c>
      <c r="C113" s="15" t="s">
        <v>6</v>
      </c>
      <c r="D113" s="17">
        <v>2</v>
      </c>
      <c r="E113" s="100"/>
      <c r="F113" s="100">
        <f t="shared" si="1"/>
        <v>0</v>
      </c>
      <c r="G113" s="111"/>
      <c r="H113" s="111"/>
      <c r="I113" s="37" t="s">
        <v>17</v>
      </c>
      <c r="J113" s="24"/>
    </row>
    <row r="114" spans="1:10" s="18" customFormat="1" x14ac:dyDescent="0.3">
      <c r="A114" s="72" t="s">
        <v>135</v>
      </c>
      <c r="B114" s="38" t="s">
        <v>136</v>
      </c>
      <c r="C114" s="15" t="s">
        <v>6</v>
      </c>
      <c r="D114" s="17">
        <v>2</v>
      </c>
      <c r="E114" s="66">
        <v>12.312472271186442</v>
      </c>
      <c r="F114" s="66">
        <f t="shared" si="1"/>
        <v>24.624944542372884</v>
      </c>
      <c r="G114" s="110"/>
      <c r="H114" s="110"/>
      <c r="I114" s="37" t="s">
        <v>14</v>
      </c>
      <c r="J114" s="24"/>
    </row>
    <row r="115" spans="1:10" s="18" customFormat="1" x14ac:dyDescent="0.3">
      <c r="A115" s="79" t="s">
        <v>137</v>
      </c>
      <c r="B115" s="38" t="s">
        <v>138</v>
      </c>
      <c r="C115" s="15" t="s">
        <v>6</v>
      </c>
      <c r="D115" s="21">
        <v>2</v>
      </c>
      <c r="E115" s="66">
        <v>51.708777666867206</v>
      </c>
      <c r="F115" s="66">
        <f t="shared" si="1"/>
        <v>103.41755533373441</v>
      </c>
      <c r="G115" s="110"/>
      <c r="H115" s="110"/>
      <c r="I115" s="37" t="s">
        <v>15</v>
      </c>
      <c r="J115" s="24"/>
    </row>
    <row r="116" spans="1:10" s="18" customFormat="1" x14ac:dyDescent="0.3">
      <c r="A116" s="79" t="s">
        <v>139</v>
      </c>
      <c r="B116" s="38" t="s">
        <v>138</v>
      </c>
      <c r="C116" s="15" t="s">
        <v>6</v>
      </c>
      <c r="D116" s="16">
        <v>2</v>
      </c>
      <c r="E116" s="66">
        <v>224.83645016949154</v>
      </c>
      <c r="F116" s="66">
        <f t="shared" si="1"/>
        <v>449.67290033898308</v>
      </c>
      <c r="G116" s="110"/>
      <c r="H116" s="110"/>
      <c r="I116" s="37" t="s">
        <v>14</v>
      </c>
      <c r="J116" s="24"/>
    </row>
    <row r="117" spans="1:10" s="18" customFormat="1" x14ac:dyDescent="0.3">
      <c r="A117" s="79" t="s">
        <v>140</v>
      </c>
      <c r="B117" s="38" t="s">
        <v>141</v>
      </c>
      <c r="C117" s="15" t="s">
        <v>6</v>
      </c>
      <c r="D117" s="21">
        <v>3</v>
      </c>
      <c r="E117" s="66">
        <v>44.96415449292801</v>
      </c>
      <c r="F117" s="66">
        <f t="shared" si="1"/>
        <v>134.89246347878404</v>
      </c>
      <c r="G117" s="110"/>
      <c r="H117" s="110"/>
      <c r="I117" s="37" t="s">
        <v>15</v>
      </c>
      <c r="J117" s="24"/>
    </row>
    <row r="118" spans="1:10" s="18" customFormat="1" x14ac:dyDescent="0.3">
      <c r="A118" s="79" t="s">
        <v>142</v>
      </c>
      <c r="B118" s="38" t="s">
        <v>443</v>
      </c>
      <c r="C118" s="15" t="s">
        <v>6</v>
      </c>
      <c r="D118" s="16">
        <v>3</v>
      </c>
      <c r="E118" s="66">
        <v>41.509091300338987</v>
      </c>
      <c r="F118" s="66">
        <f t="shared" si="1"/>
        <v>124.52727390101697</v>
      </c>
      <c r="G118" s="110"/>
      <c r="H118" s="110"/>
      <c r="I118" s="37" t="s">
        <v>14</v>
      </c>
      <c r="J118" s="24"/>
    </row>
    <row r="119" spans="1:10" s="18" customFormat="1" x14ac:dyDescent="0.3">
      <c r="A119" s="77" t="s">
        <v>143</v>
      </c>
      <c r="B119" s="93" t="s">
        <v>144</v>
      </c>
      <c r="C119" s="67" t="s">
        <v>145</v>
      </c>
      <c r="D119" s="82">
        <v>0.03</v>
      </c>
      <c r="E119" s="66">
        <v>5620.5193116160008</v>
      </c>
      <c r="F119" s="66">
        <f t="shared" si="1"/>
        <v>168.61557934848003</v>
      </c>
      <c r="G119" s="110"/>
      <c r="H119" s="110"/>
      <c r="I119" s="37" t="s">
        <v>15</v>
      </c>
      <c r="J119" s="24"/>
    </row>
    <row r="120" spans="1:10" s="18" customFormat="1" x14ac:dyDescent="0.3">
      <c r="A120" s="77" t="s">
        <v>146</v>
      </c>
      <c r="B120" s="93" t="s">
        <v>444</v>
      </c>
      <c r="C120" s="67" t="s">
        <v>6</v>
      </c>
      <c r="D120" s="71">
        <v>4</v>
      </c>
      <c r="E120" s="66">
        <v>48.179239322033894</v>
      </c>
      <c r="F120" s="66">
        <f t="shared" si="1"/>
        <v>192.71695728813557</v>
      </c>
      <c r="G120" s="110"/>
      <c r="H120" s="110"/>
      <c r="I120" s="37" t="s">
        <v>14</v>
      </c>
      <c r="J120" s="24"/>
    </row>
    <row r="121" spans="1:10" s="18" customFormat="1" x14ac:dyDescent="0.3">
      <c r="A121" s="77" t="s">
        <v>147</v>
      </c>
      <c r="B121" s="93" t="s">
        <v>148</v>
      </c>
      <c r="C121" s="67" t="s">
        <v>145</v>
      </c>
      <c r="D121" s="82">
        <v>1.9200000000000002E-2</v>
      </c>
      <c r="E121" s="66">
        <v>5620.5193116160008</v>
      </c>
      <c r="F121" s="66">
        <f t="shared" si="1"/>
        <v>107.91397078302722</v>
      </c>
      <c r="G121" s="110"/>
      <c r="H121" s="110"/>
      <c r="I121" s="37" t="s">
        <v>15</v>
      </c>
      <c r="J121" s="24"/>
    </row>
    <row r="122" spans="1:10" s="18" customFormat="1" x14ac:dyDescent="0.3">
      <c r="A122" s="77" t="s">
        <v>149</v>
      </c>
      <c r="B122" s="93" t="s">
        <v>148</v>
      </c>
      <c r="C122" s="67" t="s">
        <v>6</v>
      </c>
      <c r="D122" s="71">
        <v>6</v>
      </c>
      <c r="E122" s="66">
        <v>48.179239322033901</v>
      </c>
      <c r="F122" s="66">
        <f t="shared" si="1"/>
        <v>289.07543593220339</v>
      </c>
      <c r="G122" s="110"/>
      <c r="H122" s="110"/>
      <c r="I122" s="37" t="s">
        <v>14</v>
      </c>
      <c r="J122" s="24"/>
    </row>
    <row r="123" spans="1:10" s="18" customFormat="1" x14ac:dyDescent="0.3">
      <c r="A123" s="79" t="s">
        <v>150</v>
      </c>
      <c r="B123" s="38" t="s">
        <v>445</v>
      </c>
      <c r="C123" s="15" t="s">
        <v>6</v>
      </c>
      <c r="D123" s="21">
        <v>1</v>
      </c>
      <c r="E123" s="66">
        <v>106.789866920704</v>
      </c>
      <c r="F123" s="66">
        <f t="shared" si="1"/>
        <v>106.789866920704</v>
      </c>
      <c r="G123" s="110"/>
      <c r="H123" s="110"/>
      <c r="I123" s="37" t="s">
        <v>15</v>
      </c>
      <c r="J123" s="24"/>
    </row>
    <row r="124" spans="1:10" s="18" customFormat="1" x14ac:dyDescent="0.3">
      <c r="A124" s="79" t="s">
        <v>151</v>
      </c>
      <c r="B124" s="38" t="s">
        <v>445</v>
      </c>
      <c r="C124" s="15" t="s">
        <v>6</v>
      </c>
      <c r="D124" s="16">
        <v>1</v>
      </c>
      <c r="E124" s="66">
        <v>101.0693376</v>
      </c>
      <c r="F124" s="66">
        <f t="shared" si="1"/>
        <v>101.0693376</v>
      </c>
      <c r="G124" s="110"/>
      <c r="H124" s="110"/>
      <c r="I124" s="37" t="s">
        <v>14</v>
      </c>
      <c r="J124" s="24"/>
    </row>
    <row r="125" spans="1:10" s="18" customFormat="1" x14ac:dyDescent="0.3">
      <c r="A125" s="79" t="s">
        <v>152</v>
      </c>
      <c r="B125" s="38" t="s">
        <v>446</v>
      </c>
      <c r="C125" s="15" t="s">
        <v>6</v>
      </c>
      <c r="D125" s="21">
        <v>1</v>
      </c>
      <c r="E125" s="66">
        <v>354.09271663180806</v>
      </c>
      <c r="F125" s="66">
        <f t="shared" si="1"/>
        <v>354.09271663180806</v>
      </c>
      <c r="G125" s="110"/>
      <c r="H125" s="110"/>
      <c r="I125" s="37" t="s">
        <v>15</v>
      </c>
      <c r="J125" s="24"/>
    </row>
    <row r="126" spans="1:10" s="18" customFormat="1" x14ac:dyDescent="0.3">
      <c r="A126" s="79" t="s">
        <v>153</v>
      </c>
      <c r="B126" s="38" t="s">
        <v>154</v>
      </c>
      <c r="C126" s="15" t="s">
        <v>6</v>
      </c>
      <c r="D126" s="16">
        <v>1</v>
      </c>
      <c r="E126" s="66">
        <v>189.505008</v>
      </c>
      <c r="F126" s="66">
        <f t="shared" si="1"/>
        <v>189.505008</v>
      </c>
      <c r="G126" s="110"/>
      <c r="H126" s="110"/>
      <c r="I126" s="37" t="s">
        <v>14</v>
      </c>
      <c r="J126" s="24"/>
    </row>
    <row r="127" spans="1:10" s="18" customFormat="1" x14ac:dyDescent="0.3">
      <c r="A127" s="79" t="s">
        <v>155</v>
      </c>
      <c r="B127" s="38" t="s">
        <v>156</v>
      </c>
      <c r="C127" s="15" t="s">
        <v>6</v>
      </c>
      <c r="D127" s="21">
        <v>1</v>
      </c>
      <c r="E127" s="66">
        <v>264.16440764595205</v>
      </c>
      <c r="F127" s="66">
        <f t="shared" si="1"/>
        <v>264.16440764595205</v>
      </c>
      <c r="G127" s="110"/>
      <c r="H127" s="110"/>
      <c r="I127" s="37" t="s">
        <v>15</v>
      </c>
      <c r="J127" s="24"/>
    </row>
    <row r="128" spans="1:10" s="18" customFormat="1" x14ac:dyDescent="0.3">
      <c r="A128" s="79" t="s">
        <v>157</v>
      </c>
      <c r="B128" s="38" t="s">
        <v>447</v>
      </c>
      <c r="C128" s="15" t="s">
        <v>6</v>
      </c>
      <c r="D128" s="16">
        <v>1</v>
      </c>
      <c r="E128" s="66">
        <v>151.6040064</v>
      </c>
      <c r="F128" s="66">
        <f t="shared" si="1"/>
        <v>151.6040064</v>
      </c>
      <c r="G128" s="110"/>
      <c r="H128" s="110"/>
      <c r="I128" s="37" t="s">
        <v>14</v>
      </c>
      <c r="J128" s="24"/>
    </row>
    <row r="129" spans="1:10" s="18" customFormat="1" x14ac:dyDescent="0.3">
      <c r="A129" s="79" t="s">
        <v>158</v>
      </c>
      <c r="B129" s="38" t="s">
        <v>448</v>
      </c>
      <c r="C129" s="15" t="s">
        <v>6</v>
      </c>
      <c r="D129" s="21">
        <v>5</v>
      </c>
      <c r="E129" s="66">
        <v>224.82077246464002</v>
      </c>
      <c r="F129" s="66">
        <f t="shared" si="1"/>
        <v>1124.1038623232</v>
      </c>
      <c r="G129" s="110"/>
      <c r="H129" s="110"/>
      <c r="I129" s="37" t="s">
        <v>15</v>
      </c>
      <c r="J129" s="24"/>
    </row>
    <row r="130" spans="1:10" s="18" customFormat="1" x14ac:dyDescent="0.3">
      <c r="A130" s="79" t="s">
        <v>159</v>
      </c>
      <c r="B130" s="38" t="s">
        <v>448</v>
      </c>
      <c r="C130" s="15" t="s">
        <v>6</v>
      </c>
      <c r="D130" s="16">
        <v>5</v>
      </c>
      <c r="E130" s="66">
        <v>164.23767359999999</v>
      </c>
      <c r="F130" s="66">
        <f t="shared" si="1"/>
        <v>821.18836799999997</v>
      </c>
      <c r="G130" s="110"/>
      <c r="H130" s="110"/>
      <c r="I130" s="37" t="s">
        <v>14</v>
      </c>
      <c r="J130" s="24"/>
    </row>
    <row r="131" spans="1:10" s="18" customFormat="1" x14ac:dyDescent="0.3">
      <c r="A131" s="79" t="s">
        <v>160</v>
      </c>
      <c r="B131" s="38" t="s">
        <v>449</v>
      </c>
      <c r="C131" s="15" t="s">
        <v>6</v>
      </c>
      <c r="D131" s="21">
        <v>2</v>
      </c>
      <c r="E131" s="66">
        <v>202.33869521817601</v>
      </c>
      <c r="F131" s="66">
        <f t="shared" si="1"/>
        <v>404.67739043635203</v>
      </c>
      <c r="G131" s="110"/>
      <c r="H131" s="110"/>
      <c r="I131" s="37" t="s">
        <v>15</v>
      </c>
      <c r="J131" s="24"/>
    </row>
    <row r="132" spans="1:10" s="18" customFormat="1" x14ac:dyDescent="0.3">
      <c r="A132" s="79" t="s">
        <v>161</v>
      </c>
      <c r="B132" s="38" t="s">
        <v>450</v>
      </c>
      <c r="C132" s="15" t="s">
        <v>6</v>
      </c>
      <c r="D132" s="16">
        <v>2</v>
      </c>
      <c r="E132" s="66">
        <v>157.92084</v>
      </c>
      <c r="F132" s="66">
        <f t="shared" si="1"/>
        <v>315.84168</v>
      </c>
      <c r="G132" s="110"/>
      <c r="H132" s="110"/>
      <c r="I132" s="37" t="s">
        <v>14</v>
      </c>
      <c r="J132" s="24"/>
    </row>
    <row r="133" spans="1:10" s="18" customFormat="1" x14ac:dyDescent="0.3">
      <c r="A133" s="79" t="s">
        <v>162</v>
      </c>
      <c r="B133" s="38" t="s">
        <v>451</v>
      </c>
      <c r="C133" s="15" t="s">
        <v>6</v>
      </c>
      <c r="D133" s="17">
        <v>16</v>
      </c>
      <c r="E133" s="66">
        <v>191.097656594944</v>
      </c>
      <c r="F133" s="66">
        <f t="shared" si="1"/>
        <v>3057.562505519104</v>
      </c>
      <c r="G133" s="110"/>
      <c r="H133" s="110"/>
      <c r="I133" s="37" t="s">
        <v>15</v>
      </c>
      <c r="J133" s="24"/>
    </row>
    <row r="134" spans="1:10" s="18" customFormat="1" x14ac:dyDescent="0.3">
      <c r="A134" s="79" t="s">
        <v>163</v>
      </c>
      <c r="B134" s="38" t="s">
        <v>452</v>
      </c>
      <c r="C134" s="15" t="s">
        <v>6</v>
      </c>
      <c r="D134" s="17">
        <v>16</v>
      </c>
      <c r="E134" s="66">
        <v>128.48439542400001</v>
      </c>
      <c r="F134" s="66">
        <f t="shared" si="1"/>
        <v>2055.7503267840002</v>
      </c>
      <c r="G134" s="110"/>
      <c r="H134" s="110"/>
      <c r="I134" s="37" t="s">
        <v>14</v>
      </c>
      <c r="J134" s="24"/>
    </row>
    <row r="135" spans="1:10" s="18" customFormat="1" x14ac:dyDescent="0.3">
      <c r="A135" s="79" t="s">
        <v>164</v>
      </c>
      <c r="B135" s="38" t="s">
        <v>453</v>
      </c>
      <c r="C135" s="15" t="s">
        <v>6</v>
      </c>
      <c r="D135" s="21">
        <v>2</v>
      </c>
      <c r="E135" s="66">
        <v>157.37454072524801</v>
      </c>
      <c r="F135" s="66">
        <f t="shared" si="1"/>
        <v>314.74908145049602</v>
      </c>
      <c r="G135" s="110"/>
      <c r="H135" s="110"/>
      <c r="I135" s="37" t="s">
        <v>15</v>
      </c>
      <c r="J135" s="24"/>
    </row>
    <row r="136" spans="1:10" s="18" customFormat="1" x14ac:dyDescent="0.3">
      <c r="A136" s="79" t="s">
        <v>165</v>
      </c>
      <c r="B136" s="38" t="s">
        <v>453</v>
      </c>
      <c r="C136" s="15" t="s">
        <v>6</v>
      </c>
      <c r="D136" s="16">
        <v>2</v>
      </c>
      <c r="E136" s="66">
        <v>128.48439542400001</v>
      </c>
      <c r="F136" s="66">
        <f t="shared" si="1"/>
        <v>256.96879084800003</v>
      </c>
      <c r="G136" s="110"/>
      <c r="H136" s="110"/>
      <c r="I136" s="37" t="s">
        <v>14</v>
      </c>
      <c r="J136" s="24"/>
    </row>
    <row r="137" spans="1:10" s="18" customFormat="1" x14ac:dyDescent="0.3">
      <c r="A137" s="79" t="s">
        <v>166</v>
      </c>
      <c r="B137" s="38" t="s">
        <v>454</v>
      </c>
      <c r="C137" s="15" t="s">
        <v>6</v>
      </c>
      <c r="D137" s="21">
        <v>1</v>
      </c>
      <c r="E137" s="66">
        <v>174.23609866009599</v>
      </c>
      <c r="F137" s="66">
        <f t="shared" ref="F137:F200" si="2">D137*E137</f>
        <v>174.23609866009599</v>
      </c>
      <c r="G137" s="110"/>
      <c r="H137" s="110"/>
      <c r="I137" s="37" t="s">
        <v>15</v>
      </c>
      <c r="J137" s="24"/>
    </row>
    <row r="138" spans="1:10" s="18" customFormat="1" x14ac:dyDescent="0.3">
      <c r="A138" s="79" t="s">
        <v>167</v>
      </c>
      <c r="B138" s="38" t="s">
        <v>454</v>
      </c>
      <c r="C138" s="15" t="s">
        <v>6</v>
      </c>
      <c r="D138" s="16">
        <v>1</v>
      </c>
      <c r="E138" s="66">
        <v>69.485169600000006</v>
      </c>
      <c r="F138" s="66">
        <f t="shared" si="2"/>
        <v>69.485169600000006</v>
      </c>
      <c r="G138" s="110"/>
      <c r="H138" s="110"/>
      <c r="I138" s="37" t="s">
        <v>14</v>
      </c>
      <c r="J138" s="24"/>
    </row>
    <row r="139" spans="1:10" s="18" customFormat="1" x14ac:dyDescent="0.3">
      <c r="A139" s="79" t="s">
        <v>168</v>
      </c>
      <c r="B139" s="38" t="s">
        <v>455</v>
      </c>
      <c r="C139" s="15" t="s">
        <v>6</v>
      </c>
      <c r="D139" s="21">
        <v>1</v>
      </c>
      <c r="E139" s="66">
        <v>134.89246347878404</v>
      </c>
      <c r="F139" s="66">
        <f t="shared" si="2"/>
        <v>134.89246347878404</v>
      </c>
      <c r="G139" s="110"/>
      <c r="H139" s="110"/>
      <c r="I139" s="37" t="s">
        <v>15</v>
      </c>
      <c r="J139" s="24"/>
    </row>
    <row r="140" spans="1:10" s="18" customFormat="1" x14ac:dyDescent="0.3">
      <c r="A140" s="79" t="s">
        <v>169</v>
      </c>
      <c r="B140" s="38" t="s">
        <v>170</v>
      </c>
      <c r="C140" s="15" t="s">
        <v>6</v>
      </c>
      <c r="D140" s="16">
        <v>1</v>
      </c>
      <c r="E140" s="66">
        <v>69.485169600000006</v>
      </c>
      <c r="F140" s="66">
        <f t="shared" si="2"/>
        <v>69.485169600000006</v>
      </c>
      <c r="G140" s="110"/>
      <c r="H140" s="110"/>
      <c r="I140" s="37" t="s">
        <v>14</v>
      </c>
      <c r="J140" s="24"/>
    </row>
    <row r="141" spans="1:10" s="18" customFormat="1" x14ac:dyDescent="0.3">
      <c r="A141" s="83">
        <v>80</v>
      </c>
      <c r="B141" s="38" t="s">
        <v>456</v>
      </c>
      <c r="C141" s="15" t="s">
        <v>6</v>
      </c>
      <c r="D141" s="16">
        <v>1</v>
      </c>
      <c r="E141" s="66">
        <v>9.9667114624000011</v>
      </c>
      <c r="F141" s="66">
        <f t="shared" si="2"/>
        <v>9.9667114624000011</v>
      </c>
      <c r="G141" s="110"/>
      <c r="H141" s="110"/>
      <c r="I141" s="37" t="s">
        <v>15</v>
      </c>
      <c r="J141" s="24"/>
    </row>
    <row r="142" spans="1:10" s="18" customFormat="1" x14ac:dyDescent="0.3">
      <c r="A142" s="83" t="s">
        <v>171</v>
      </c>
      <c r="B142" s="38" t="s">
        <v>456</v>
      </c>
      <c r="C142" s="15" t="s">
        <v>6</v>
      </c>
      <c r="D142" s="16">
        <v>1</v>
      </c>
      <c r="E142" s="100"/>
      <c r="F142" s="100">
        <f t="shared" si="2"/>
        <v>0</v>
      </c>
      <c r="G142" s="111"/>
      <c r="H142" s="111"/>
      <c r="I142" s="37" t="s">
        <v>17</v>
      </c>
      <c r="J142" s="24"/>
    </row>
    <row r="143" spans="1:10" s="18" customFormat="1" x14ac:dyDescent="0.3">
      <c r="A143" s="83">
        <v>81</v>
      </c>
      <c r="B143" s="38" t="s">
        <v>172</v>
      </c>
      <c r="C143" s="15" t="s">
        <v>6</v>
      </c>
      <c r="D143" s="16">
        <v>16</v>
      </c>
      <c r="E143" s="66">
        <v>9.9667114624000011</v>
      </c>
      <c r="F143" s="66">
        <f t="shared" si="2"/>
        <v>159.46738339840002</v>
      </c>
      <c r="G143" s="110"/>
      <c r="H143" s="110"/>
      <c r="I143" s="37" t="s">
        <v>15</v>
      </c>
      <c r="J143" s="24"/>
    </row>
    <row r="144" spans="1:10" s="18" customFormat="1" x14ac:dyDescent="0.3">
      <c r="A144" s="83" t="s">
        <v>173</v>
      </c>
      <c r="B144" s="38" t="s">
        <v>172</v>
      </c>
      <c r="C144" s="15" t="s">
        <v>6</v>
      </c>
      <c r="D144" s="16">
        <v>16</v>
      </c>
      <c r="E144" s="100"/>
      <c r="F144" s="100">
        <f t="shared" si="2"/>
        <v>0</v>
      </c>
      <c r="G144" s="111"/>
      <c r="H144" s="111"/>
      <c r="I144" s="37" t="s">
        <v>17</v>
      </c>
      <c r="J144" s="24"/>
    </row>
    <row r="145" spans="1:10" s="18" customFormat="1" x14ac:dyDescent="0.3">
      <c r="A145" s="83">
        <v>82</v>
      </c>
      <c r="B145" s="38" t="s">
        <v>175</v>
      </c>
      <c r="C145" s="15" t="s">
        <v>6</v>
      </c>
      <c r="D145" s="16">
        <v>2</v>
      </c>
      <c r="E145" s="66">
        <v>9.9667114624000011</v>
      </c>
      <c r="F145" s="66">
        <f t="shared" si="2"/>
        <v>19.933422924800002</v>
      </c>
      <c r="G145" s="110"/>
      <c r="H145" s="110"/>
      <c r="I145" s="37" t="s">
        <v>15</v>
      </c>
      <c r="J145" s="24"/>
    </row>
    <row r="146" spans="1:10" s="18" customFormat="1" x14ac:dyDescent="0.3">
      <c r="A146" s="83" t="s">
        <v>174</v>
      </c>
      <c r="B146" s="38" t="s">
        <v>175</v>
      </c>
      <c r="C146" s="15" t="s">
        <v>6</v>
      </c>
      <c r="D146" s="16">
        <v>2</v>
      </c>
      <c r="E146" s="100"/>
      <c r="F146" s="100">
        <f t="shared" si="2"/>
        <v>0</v>
      </c>
      <c r="G146" s="111"/>
      <c r="H146" s="111"/>
      <c r="I146" s="37" t="s">
        <v>17</v>
      </c>
      <c r="J146" s="24"/>
    </row>
    <row r="147" spans="1:10" s="18" customFormat="1" x14ac:dyDescent="0.3">
      <c r="A147" s="83">
        <v>83</v>
      </c>
      <c r="B147" s="38" t="s">
        <v>457</v>
      </c>
      <c r="C147" s="15" t="s">
        <v>6</v>
      </c>
      <c r="D147" s="16">
        <v>2</v>
      </c>
      <c r="E147" s="66">
        <v>9.9667114624000011</v>
      </c>
      <c r="F147" s="66">
        <f t="shared" si="2"/>
        <v>19.933422924800002</v>
      </c>
      <c r="G147" s="110"/>
      <c r="H147" s="110"/>
      <c r="I147" s="37" t="s">
        <v>15</v>
      </c>
      <c r="J147" s="24"/>
    </row>
    <row r="148" spans="1:10" s="18" customFormat="1" x14ac:dyDescent="0.3">
      <c r="A148" s="83" t="s">
        <v>176</v>
      </c>
      <c r="B148" s="38" t="s">
        <v>177</v>
      </c>
      <c r="C148" s="15" t="s">
        <v>6</v>
      </c>
      <c r="D148" s="16">
        <v>2</v>
      </c>
      <c r="E148" s="100"/>
      <c r="F148" s="100">
        <f t="shared" si="2"/>
        <v>0</v>
      </c>
      <c r="G148" s="111"/>
      <c r="H148" s="111"/>
      <c r="I148" s="37" t="s">
        <v>17</v>
      </c>
      <c r="J148" s="24"/>
    </row>
    <row r="149" spans="1:10" s="18" customFormat="1" x14ac:dyDescent="0.3">
      <c r="A149" s="72" t="s">
        <v>178</v>
      </c>
      <c r="B149" s="38" t="s">
        <v>179</v>
      </c>
      <c r="C149" s="15" t="s">
        <v>6</v>
      </c>
      <c r="D149" s="54">
        <v>4</v>
      </c>
      <c r="E149" s="66">
        <v>37.920509580800001</v>
      </c>
      <c r="F149" s="66">
        <f t="shared" si="2"/>
        <v>151.6820383232</v>
      </c>
      <c r="G149" s="110"/>
      <c r="H149" s="110"/>
      <c r="I149" s="37" t="s">
        <v>15</v>
      </c>
      <c r="J149" s="24"/>
    </row>
    <row r="150" spans="1:10" s="18" customFormat="1" x14ac:dyDescent="0.3">
      <c r="A150" s="72" t="s">
        <v>180</v>
      </c>
      <c r="B150" s="38" t="s">
        <v>179</v>
      </c>
      <c r="C150" s="15" t="s">
        <v>6</v>
      </c>
      <c r="D150" s="23">
        <v>4</v>
      </c>
      <c r="E150" s="66">
        <v>63.168336000000004</v>
      </c>
      <c r="F150" s="66">
        <f t="shared" si="2"/>
        <v>252.67334400000001</v>
      </c>
      <c r="G150" s="110"/>
      <c r="H150" s="110"/>
      <c r="I150" s="37" t="s">
        <v>14</v>
      </c>
      <c r="J150" s="24"/>
    </row>
    <row r="151" spans="1:10" s="18" customFormat="1" x14ac:dyDescent="0.3">
      <c r="A151" s="72" t="s">
        <v>181</v>
      </c>
      <c r="B151" s="38" t="s">
        <v>458</v>
      </c>
      <c r="C151" s="15" t="s">
        <v>6</v>
      </c>
      <c r="D151" s="54">
        <v>6</v>
      </c>
      <c r="E151" s="66">
        <v>23.708474099200004</v>
      </c>
      <c r="F151" s="66">
        <f t="shared" si="2"/>
        <v>142.25084459520002</v>
      </c>
      <c r="G151" s="110"/>
      <c r="H151" s="110"/>
      <c r="I151" s="37" t="s">
        <v>15</v>
      </c>
      <c r="J151" s="24"/>
    </row>
    <row r="152" spans="1:10" s="18" customFormat="1" x14ac:dyDescent="0.3">
      <c r="A152" s="72" t="s">
        <v>182</v>
      </c>
      <c r="B152" s="38" t="s">
        <v>459</v>
      </c>
      <c r="C152" s="15" t="s">
        <v>6</v>
      </c>
      <c r="D152" s="23">
        <v>6</v>
      </c>
      <c r="E152" s="66">
        <v>42.825990508474582</v>
      </c>
      <c r="F152" s="66">
        <f t="shared" si="2"/>
        <v>256.95594305084751</v>
      </c>
      <c r="G152" s="110"/>
      <c r="H152" s="110"/>
      <c r="I152" s="37" t="s">
        <v>14</v>
      </c>
      <c r="J152" s="24"/>
    </row>
    <row r="153" spans="1:10" s="18" customFormat="1" x14ac:dyDescent="0.3">
      <c r="A153" s="72" t="s">
        <v>183</v>
      </c>
      <c r="B153" s="38" t="s">
        <v>460</v>
      </c>
      <c r="C153" s="15" t="s">
        <v>6</v>
      </c>
      <c r="D153" s="54">
        <v>13</v>
      </c>
      <c r="E153" s="66">
        <v>17.091593727999999</v>
      </c>
      <c r="F153" s="66">
        <f t="shared" si="2"/>
        <v>222.19071846399999</v>
      </c>
      <c r="G153" s="110"/>
      <c r="H153" s="110"/>
      <c r="I153" s="37" t="s">
        <v>15</v>
      </c>
      <c r="J153" s="24"/>
    </row>
    <row r="154" spans="1:10" s="18" customFormat="1" x14ac:dyDescent="0.3">
      <c r="A154" s="72" t="s">
        <v>184</v>
      </c>
      <c r="B154" s="38" t="s">
        <v>461</v>
      </c>
      <c r="C154" s="15" t="s">
        <v>6</v>
      </c>
      <c r="D154" s="23">
        <v>13</v>
      </c>
      <c r="E154" s="66">
        <v>27.226623465762714</v>
      </c>
      <c r="F154" s="66">
        <f t="shared" si="2"/>
        <v>353.94610505491528</v>
      </c>
      <c r="G154" s="110"/>
      <c r="H154" s="110"/>
      <c r="I154" s="37" t="s">
        <v>14</v>
      </c>
      <c r="J154" s="24"/>
    </row>
    <row r="155" spans="1:10" s="18" customFormat="1" x14ac:dyDescent="0.3">
      <c r="A155" s="72" t="s">
        <v>185</v>
      </c>
      <c r="B155" s="38" t="s">
        <v>462</v>
      </c>
      <c r="C155" s="15" t="s">
        <v>6</v>
      </c>
      <c r="D155" s="54">
        <v>4</v>
      </c>
      <c r="E155" s="66">
        <v>11.549217433600001</v>
      </c>
      <c r="F155" s="66">
        <f t="shared" si="2"/>
        <v>46.196869734400003</v>
      </c>
      <c r="G155" s="110"/>
      <c r="H155" s="110"/>
      <c r="I155" s="37" t="s">
        <v>15</v>
      </c>
      <c r="J155" s="24"/>
    </row>
    <row r="156" spans="1:10" s="18" customFormat="1" x14ac:dyDescent="0.3">
      <c r="A156" s="72" t="s">
        <v>186</v>
      </c>
      <c r="B156" s="38" t="s">
        <v>463</v>
      </c>
      <c r="C156" s="15" t="s">
        <v>6</v>
      </c>
      <c r="D156" s="23">
        <v>4</v>
      </c>
      <c r="E156" s="66">
        <v>20.342345491525428</v>
      </c>
      <c r="F156" s="66">
        <f t="shared" si="2"/>
        <v>81.369381966101713</v>
      </c>
      <c r="G156" s="110"/>
      <c r="H156" s="110"/>
      <c r="I156" s="37" t="s">
        <v>14</v>
      </c>
      <c r="J156" s="24"/>
    </row>
    <row r="157" spans="1:10" s="18" customFormat="1" x14ac:dyDescent="0.3">
      <c r="A157" s="72" t="s">
        <v>187</v>
      </c>
      <c r="B157" s="38" t="s">
        <v>464</v>
      </c>
      <c r="C157" s="15" t="s">
        <v>6</v>
      </c>
      <c r="D157" s="54">
        <v>33</v>
      </c>
      <c r="E157" s="66">
        <v>6.4484586495999991</v>
      </c>
      <c r="F157" s="66">
        <f t="shared" si="2"/>
        <v>212.79913543679999</v>
      </c>
      <c r="G157" s="110"/>
      <c r="H157" s="110"/>
      <c r="I157" s="37" t="s">
        <v>15</v>
      </c>
      <c r="J157" s="24"/>
    </row>
    <row r="158" spans="1:10" s="18" customFormat="1" x14ac:dyDescent="0.3">
      <c r="A158" s="72" t="s">
        <v>188</v>
      </c>
      <c r="B158" s="38" t="s">
        <v>465</v>
      </c>
      <c r="C158" s="15" t="s">
        <v>6</v>
      </c>
      <c r="D158" s="23">
        <v>33</v>
      </c>
      <c r="E158" s="66">
        <v>10.706497627118646</v>
      </c>
      <c r="F158" s="66">
        <f t="shared" si="2"/>
        <v>353.31442169491532</v>
      </c>
      <c r="G158" s="110"/>
      <c r="H158" s="110"/>
      <c r="I158" s="37" t="s">
        <v>14</v>
      </c>
      <c r="J158" s="24"/>
    </row>
    <row r="159" spans="1:10" s="18" customFormat="1" x14ac:dyDescent="0.3">
      <c r="A159" s="99" t="s">
        <v>189</v>
      </c>
      <c r="B159" s="38" t="s">
        <v>190</v>
      </c>
      <c r="C159" s="15" t="s">
        <v>6</v>
      </c>
      <c r="D159" s="54">
        <v>2</v>
      </c>
      <c r="E159" s="66">
        <v>462.38497504557211</v>
      </c>
      <c r="F159" s="66">
        <f t="shared" si="2"/>
        <v>924.76995009114421</v>
      </c>
      <c r="G159" s="110"/>
      <c r="H159" s="110"/>
      <c r="I159" s="37" t="s">
        <v>15</v>
      </c>
      <c r="J159" s="24"/>
    </row>
    <row r="160" spans="1:10" s="18" customFormat="1" x14ac:dyDescent="0.3">
      <c r="A160" s="99" t="s">
        <v>191</v>
      </c>
      <c r="B160" s="38" t="s">
        <v>192</v>
      </c>
      <c r="C160" s="15" t="s">
        <v>6</v>
      </c>
      <c r="D160" s="54">
        <v>23</v>
      </c>
      <c r="E160" s="66">
        <v>194.22991142990625</v>
      </c>
      <c r="F160" s="66">
        <f t="shared" si="2"/>
        <v>4467.2879628878436</v>
      </c>
      <c r="G160" s="110"/>
      <c r="H160" s="110"/>
      <c r="I160" s="37" t="s">
        <v>15</v>
      </c>
      <c r="J160" s="24"/>
    </row>
    <row r="161" spans="1:10" s="18" customFormat="1" x14ac:dyDescent="0.3">
      <c r="A161" s="99" t="s">
        <v>193</v>
      </c>
      <c r="B161" s="38" t="s">
        <v>466</v>
      </c>
      <c r="C161" s="15" t="s">
        <v>6</v>
      </c>
      <c r="D161" s="54">
        <v>4</v>
      </c>
      <c r="E161" s="66">
        <v>189.47028532072008</v>
      </c>
      <c r="F161" s="66">
        <f t="shared" si="2"/>
        <v>757.88114128288032</v>
      </c>
      <c r="G161" s="110"/>
      <c r="H161" s="110"/>
      <c r="I161" s="37" t="s">
        <v>15</v>
      </c>
      <c r="J161" s="24"/>
    </row>
    <row r="162" spans="1:10" s="18" customFormat="1" x14ac:dyDescent="0.3">
      <c r="A162" s="99" t="s">
        <v>194</v>
      </c>
      <c r="B162" s="38" t="s">
        <v>195</v>
      </c>
      <c r="C162" s="15" t="s">
        <v>6</v>
      </c>
      <c r="D162" s="84">
        <v>34</v>
      </c>
      <c r="E162" s="66">
        <v>112.04028373830205</v>
      </c>
      <c r="F162" s="66">
        <f t="shared" si="2"/>
        <v>3809.3696471022699</v>
      </c>
      <c r="G162" s="110"/>
      <c r="H162" s="110"/>
      <c r="I162" s="37" t="s">
        <v>15</v>
      </c>
      <c r="J162" s="24"/>
    </row>
    <row r="163" spans="1:10" s="18" customFormat="1" x14ac:dyDescent="0.3">
      <c r="A163" s="72" t="s">
        <v>196</v>
      </c>
      <c r="B163" s="38" t="s">
        <v>197</v>
      </c>
      <c r="C163" s="15" t="s">
        <v>6</v>
      </c>
      <c r="D163" s="84">
        <v>4</v>
      </c>
      <c r="E163" s="66">
        <v>61.153633121519512</v>
      </c>
      <c r="F163" s="66">
        <f t="shared" si="2"/>
        <v>244.61453248607805</v>
      </c>
      <c r="G163" s="110"/>
      <c r="H163" s="110"/>
      <c r="I163" s="37" t="s">
        <v>15</v>
      </c>
      <c r="J163" s="24"/>
    </row>
    <row r="164" spans="1:10" s="18" customFormat="1" x14ac:dyDescent="0.3">
      <c r="A164" s="72" t="s">
        <v>198</v>
      </c>
      <c r="B164" s="38" t="s">
        <v>467</v>
      </c>
      <c r="C164" s="15" t="s">
        <v>199</v>
      </c>
      <c r="D164" s="23">
        <v>44.55</v>
      </c>
      <c r="E164" s="66">
        <v>26.766244067796617</v>
      </c>
      <c r="F164" s="66">
        <f t="shared" si="2"/>
        <v>1192.4361732203392</v>
      </c>
      <c r="G164" s="110"/>
      <c r="H164" s="110"/>
      <c r="I164" s="37" t="s">
        <v>15</v>
      </c>
      <c r="J164" s="24"/>
    </row>
    <row r="165" spans="1:10" s="18" customFormat="1" x14ac:dyDescent="0.3">
      <c r="A165" s="72" t="s">
        <v>200</v>
      </c>
      <c r="B165" s="38" t="s">
        <v>201</v>
      </c>
      <c r="C165" s="15" t="s">
        <v>202</v>
      </c>
      <c r="D165" s="84">
        <v>8.7000000000000008E-2</v>
      </c>
      <c r="E165" s="66">
        <v>309.54458748928005</v>
      </c>
      <c r="F165" s="66">
        <f t="shared" si="2"/>
        <v>26.930379111567365</v>
      </c>
      <c r="G165" s="110"/>
      <c r="H165" s="110"/>
      <c r="I165" s="37" t="s">
        <v>15</v>
      </c>
      <c r="J165" s="24"/>
    </row>
    <row r="166" spans="1:10" s="18" customFormat="1" x14ac:dyDescent="0.3">
      <c r="A166" s="14" t="s">
        <v>203</v>
      </c>
      <c r="B166" s="40" t="s">
        <v>204</v>
      </c>
      <c r="C166" s="15" t="s">
        <v>9</v>
      </c>
      <c r="D166" s="54">
        <v>6</v>
      </c>
      <c r="E166" s="66">
        <v>2.5417774062656804</v>
      </c>
      <c r="F166" s="66">
        <f t="shared" si="2"/>
        <v>15.250664437594082</v>
      </c>
      <c r="G166" s="110"/>
      <c r="H166" s="110"/>
      <c r="I166" s="37" t="s">
        <v>15</v>
      </c>
      <c r="J166" s="24"/>
    </row>
    <row r="167" spans="1:10" s="18" customFormat="1" x14ac:dyDescent="0.3">
      <c r="A167" s="14" t="s">
        <v>205</v>
      </c>
      <c r="B167" s="40" t="s">
        <v>206</v>
      </c>
      <c r="C167" s="15" t="s">
        <v>9</v>
      </c>
      <c r="D167" s="54">
        <v>4</v>
      </c>
      <c r="E167" s="66">
        <v>2.5417774062656799</v>
      </c>
      <c r="F167" s="66">
        <f t="shared" si="2"/>
        <v>10.16710962506272</v>
      </c>
      <c r="G167" s="110"/>
      <c r="H167" s="110"/>
      <c r="I167" s="37" t="s">
        <v>15</v>
      </c>
      <c r="J167" s="24"/>
    </row>
    <row r="168" spans="1:10" s="18" customFormat="1" x14ac:dyDescent="0.3">
      <c r="A168" s="14" t="s">
        <v>207</v>
      </c>
      <c r="B168" s="40" t="s">
        <v>208</v>
      </c>
      <c r="C168" s="15" t="s">
        <v>9</v>
      </c>
      <c r="D168" s="54">
        <v>2</v>
      </c>
      <c r="E168" s="66">
        <v>2.5417774062656799</v>
      </c>
      <c r="F168" s="66">
        <f t="shared" si="2"/>
        <v>5.0835548125313599</v>
      </c>
      <c r="G168" s="110"/>
      <c r="H168" s="110"/>
      <c r="I168" s="37" t="s">
        <v>15</v>
      </c>
      <c r="J168" s="24"/>
    </row>
    <row r="169" spans="1:10" s="18" customFormat="1" x14ac:dyDescent="0.3">
      <c r="A169" s="14" t="s">
        <v>209</v>
      </c>
      <c r="B169" s="40" t="s">
        <v>210</v>
      </c>
      <c r="C169" s="15" t="s">
        <v>9</v>
      </c>
      <c r="D169" s="54">
        <v>2</v>
      </c>
      <c r="E169" s="66">
        <v>2.5417774062656799</v>
      </c>
      <c r="F169" s="66">
        <f t="shared" si="2"/>
        <v>5.0835548125313599</v>
      </c>
      <c r="G169" s="110"/>
      <c r="H169" s="110"/>
      <c r="I169" s="37" t="s">
        <v>15</v>
      </c>
      <c r="J169" s="24"/>
    </row>
    <row r="170" spans="1:10" s="18" customFormat="1" x14ac:dyDescent="0.3">
      <c r="A170" s="14" t="s">
        <v>211</v>
      </c>
      <c r="B170" s="40" t="s">
        <v>212</v>
      </c>
      <c r="C170" s="15" t="s">
        <v>9</v>
      </c>
      <c r="D170" s="54">
        <v>16</v>
      </c>
      <c r="E170" s="66">
        <v>2.5417774062656799</v>
      </c>
      <c r="F170" s="66">
        <f t="shared" si="2"/>
        <v>40.668438500250879</v>
      </c>
      <c r="G170" s="110"/>
      <c r="H170" s="110"/>
      <c r="I170" s="37" t="s">
        <v>15</v>
      </c>
      <c r="J170" s="24"/>
    </row>
    <row r="171" spans="1:10" s="18" customFormat="1" x14ac:dyDescent="0.3">
      <c r="A171" s="14" t="s">
        <v>213</v>
      </c>
      <c r="B171" s="40" t="s">
        <v>214</v>
      </c>
      <c r="C171" s="15" t="s">
        <v>9</v>
      </c>
      <c r="D171" s="54">
        <v>2</v>
      </c>
      <c r="E171" s="66">
        <v>2.5417774062656799</v>
      </c>
      <c r="F171" s="66">
        <f t="shared" si="2"/>
        <v>5.0835548125313599</v>
      </c>
      <c r="G171" s="110"/>
      <c r="H171" s="110"/>
      <c r="I171" s="37" t="s">
        <v>15</v>
      </c>
      <c r="J171" s="24"/>
    </row>
    <row r="172" spans="1:10" s="18" customFormat="1" x14ac:dyDescent="0.3">
      <c r="A172" s="14" t="s">
        <v>215</v>
      </c>
      <c r="B172" s="40" t="s">
        <v>216</v>
      </c>
      <c r="C172" s="15" t="s">
        <v>9</v>
      </c>
      <c r="D172" s="54">
        <v>5</v>
      </c>
      <c r="E172" s="66">
        <v>2.5417774062656799</v>
      </c>
      <c r="F172" s="66">
        <f t="shared" si="2"/>
        <v>12.7088870313284</v>
      </c>
      <c r="G172" s="110"/>
      <c r="H172" s="110"/>
      <c r="I172" s="37" t="s">
        <v>15</v>
      </c>
      <c r="J172" s="24"/>
    </row>
    <row r="173" spans="1:10" s="18" customFormat="1" x14ac:dyDescent="0.3">
      <c r="A173" s="14" t="s">
        <v>217</v>
      </c>
      <c r="B173" s="40" t="s">
        <v>218</v>
      </c>
      <c r="C173" s="15" t="s">
        <v>9</v>
      </c>
      <c r="D173" s="54">
        <v>2</v>
      </c>
      <c r="E173" s="66">
        <v>2.5417774062656799</v>
      </c>
      <c r="F173" s="66">
        <f t="shared" si="2"/>
        <v>5.0835548125313599</v>
      </c>
      <c r="G173" s="110"/>
      <c r="H173" s="110"/>
      <c r="I173" s="37" t="s">
        <v>15</v>
      </c>
      <c r="J173" s="24"/>
    </row>
    <row r="174" spans="1:10" s="18" customFormat="1" x14ac:dyDescent="0.3">
      <c r="A174" s="83">
        <v>104</v>
      </c>
      <c r="B174" s="2" t="s">
        <v>219</v>
      </c>
      <c r="C174" s="22" t="s">
        <v>9</v>
      </c>
      <c r="D174" s="13">
        <v>1</v>
      </c>
      <c r="E174" s="66">
        <v>49.350813388800006</v>
      </c>
      <c r="F174" s="66">
        <f t="shared" si="2"/>
        <v>49.350813388800006</v>
      </c>
      <c r="G174" s="110"/>
      <c r="H174" s="110"/>
      <c r="I174" s="37" t="s">
        <v>15</v>
      </c>
      <c r="J174" s="24"/>
    </row>
    <row r="175" spans="1:10" s="18" customFormat="1" x14ac:dyDescent="0.3">
      <c r="A175" s="83">
        <v>105</v>
      </c>
      <c r="B175" s="2" t="s">
        <v>220</v>
      </c>
      <c r="C175" s="22" t="s">
        <v>9</v>
      </c>
      <c r="D175" s="13">
        <v>2</v>
      </c>
      <c r="E175" s="66">
        <v>49.350813388800006</v>
      </c>
      <c r="F175" s="66">
        <f t="shared" si="2"/>
        <v>98.701626777600012</v>
      </c>
      <c r="G175" s="110"/>
      <c r="H175" s="110"/>
      <c r="I175" s="37" t="s">
        <v>15</v>
      </c>
      <c r="J175" s="24"/>
    </row>
    <row r="176" spans="1:10" s="18" customFormat="1" x14ac:dyDescent="0.3">
      <c r="A176" s="83">
        <v>106</v>
      </c>
      <c r="B176" s="2" t="s">
        <v>221</v>
      </c>
      <c r="C176" s="22" t="s">
        <v>9</v>
      </c>
      <c r="D176" s="13">
        <v>2</v>
      </c>
      <c r="E176" s="66">
        <v>49.350813388800006</v>
      </c>
      <c r="F176" s="66">
        <f t="shared" si="2"/>
        <v>98.701626777600012</v>
      </c>
      <c r="G176" s="110"/>
      <c r="H176" s="110"/>
      <c r="I176" s="37" t="s">
        <v>15</v>
      </c>
      <c r="J176" s="24"/>
    </row>
    <row r="177" spans="1:10" s="18" customFormat="1" x14ac:dyDescent="0.3">
      <c r="A177" s="83">
        <v>107</v>
      </c>
      <c r="B177" s="2" t="s">
        <v>222</v>
      </c>
      <c r="C177" s="22" t="s">
        <v>9</v>
      </c>
      <c r="D177" s="13">
        <v>2</v>
      </c>
      <c r="E177" s="66">
        <v>49.350813388800006</v>
      </c>
      <c r="F177" s="66">
        <f t="shared" si="2"/>
        <v>98.701626777600012</v>
      </c>
      <c r="G177" s="110"/>
      <c r="H177" s="110"/>
      <c r="I177" s="37" t="s">
        <v>15</v>
      </c>
      <c r="J177" s="24"/>
    </row>
    <row r="178" spans="1:10" s="18" customFormat="1" x14ac:dyDescent="0.3">
      <c r="A178" s="83">
        <v>108</v>
      </c>
      <c r="B178" s="2" t="s">
        <v>223</v>
      </c>
      <c r="C178" s="22" t="s">
        <v>9</v>
      </c>
      <c r="D178" s="13">
        <v>3</v>
      </c>
      <c r="E178" s="66">
        <v>49.350813388799992</v>
      </c>
      <c r="F178" s="66">
        <f t="shared" si="2"/>
        <v>148.05244016639998</v>
      </c>
      <c r="G178" s="110"/>
      <c r="H178" s="110"/>
      <c r="I178" s="37" t="s">
        <v>15</v>
      </c>
      <c r="J178" s="24"/>
    </row>
    <row r="179" spans="1:10" s="18" customFormat="1" x14ac:dyDescent="0.3">
      <c r="A179" s="83">
        <v>109</v>
      </c>
      <c r="B179" s="2" t="s">
        <v>224</v>
      </c>
      <c r="C179" s="22" t="s">
        <v>9</v>
      </c>
      <c r="D179" s="13">
        <v>2</v>
      </c>
      <c r="E179" s="66">
        <v>49.350813388800006</v>
      </c>
      <c r="F179" s="66">
        <f t="shared" si="2"/>
        <v>98.701626777600012</v>
      </c>
      <c r="G179" s="110"/>
      <c r="H179" s="110"/>
      <c r="I179" s="37" t="s">
        <v>15</v>
      </c>
      <c r="J179" s="24"/>
    </row>
    <row r="180" spans="1:10" s="18" customFormat="1" x14ac:dyDescent="0.3">
      <c r="A180" s="83">
        <v>110</v>
      </c>
      <c r="B180" s="2" t="s">
        <v>225</v>
      </c>
      <c r="C180" s="22" t="s">
        <v>9</v>
      </c>
      <c r="D180" s="13">
        <v>1</v>
      </c>
      <c r="E180" s="66">
        <v>49.350813388800006</v>
      </c>
      <c r="F180" s="66">
        <f t="shared" si="2"/>
        <v>49.350813388800006</v>
      </c>
      <c r="G180" s="110"/>
      <c r="H180" s="110"/>
      <c r="I180" s="37" t="s">
        <v>15</v>
      </c>
      <c r="J180" s="24"/>
    </row>
    <row r="181" spans="1:10" s="18" customFormat="1" x14ac:dyDescent="0.3">
      <c r="A181" s="83">
        <v>111</v>
      </c>
      <c r="B181" s="2" t="s">
        <v>226</v>
      </c>
      <c r="C181" s="22" t="s">
        <v>9</v>
      </c>
      <c r="D181" s="13">
        <v>16</v>
      </c>
      <c r="E181" s="66">
        <v>49.350813388800006</v>
      </c>
      <c r="F181" s="66">
        <f t="shared" si="2"/>
        <v>789.6130142208001</v>
      </c>
      <c r="G181" s="110"/>
      <c r="H181" s="110"/>
      <c r="I181" s="37" t="s">
        <v>15</v>
      </c>
      <c r="J181" s="24"/>
    </row>
    <row r="182" spans="1:10" s="18" customFormat="1" x14ac:dyDescent="0.3">
      <c r="A182" s="83">
        <v>112</v>
      </c>
      <c r="B182" s="2" t="s">
        <v>227</v>
      </c>
      <c r="C182" s="22" t="s">
        <v>9</v>
      </c>
      <c r="D182" s="13">
        <v>2</v>
      </c>
      <c r="E182" s="66">
        <v>49.350813388800006</v>
      </c>
      <c r="F182" s="66">
        <f t="shared" si="2"/>
        <v>98.701626777600012</v>
      </c>
      <c r="G182" s="110"/>
      <c r="H182" s="110"/>
      <c r="I182" s="37" t="s">
        <v>15</v>
      </c>
      <c r="J182" s="24"/>
    </row>
    <row r="183" spans="1:10" s="18" customFormat="1" x14ac:dyDescent="0.3">
      <c r="A183" s="83">
        <v>113</v>
      </c>
      <c r="B183" s="2" t="s">
        <v>468</v>
      </c>
      <c r="C183" s="22" t="s">
        <v>9</v>
      </c>
      <c r="D183" s="13">
        <v>2</v>
      </c>
      <c r="E183" s="66">
        <v>49.350813388800006</v>
      </c>
      <c r="F183" s="66">
        <f t="shared" si="2"/>
        <v>98.701626777600012</v>
      </c>
      <c r="G183" s="110"/>
      <c r="H183" s="110"/>
      <c r="I183" s="37" t="s">
        <v>15</v>
      </c>
      <c r="J183" s="24"/>
    </row>
    <row r="184" spans="1:10" s="18" customFormat="1" x14ac:dyDescent="0.3">
      <c r="A184" s="83">
        <v>114</v>
      </c>
      <c r="B184" s="2" t="s">
        <v>469</v>
      </c>
      <c r="C184" s="22" t="s">
        <v>9</v>
      </c>
      <c r="D184" s="13">
        <v>2</v>
      </c>
      <c r="E184" s="66">
        <v>49.350813388800006</v>
      </c>
      <c r="F184" s="66">
        <f t="shared" si="2"/>
        <v>98.701626777600012</v>
      </c>
      <c r="G184" s="110"/>
      <c r="H184" s="110"/>
      <c r="I184" s="37" t="s">
        <v>15</v>
      </c>
      <c r="J184" s="24"/>
    </row>
    <row r="185" spans="1:10" s="18" customFormat="1" x14ac:dyDescent="0.3">
      <c r="A185" s="83">
        <v>115</v>
      </c>
      <c r="B185" s="2" t="s">
        <v>228</v>
      </c>
      <c r="C185" s="22" t="s">
        <v>9</v>
      </c>
      <c r="D185" s="13">
        <v>16</v>
      </c>
      <c r="E185" s="66">
        <v>49.350813388800006</v>
      </c>
      <c r="F185" s="66">
        <f t="shared" si="2"/>
        <v>789.6130142208001</v>
      </c>
      <c r="G185" s="110"/>
      <c r="H185" s="110"/>
      <c r="I185" s="37" t="s">
        <v>15</v>
      </c>
      <c r="J185" s="24"/>
    </row>
    <row r="186" spans="1:10" s="18" customFormat="1" x14ac:dyDescent="0.3">
      <c r="A186" s="83">
        <v>117</v>
      </c>
      <c r="B186" s="2" t="s">
        <v>229</v>
      </c>
      <c r="C186" s="22" t="s">
        <v>9</v>
      </c>
      <c r="D186" s="13">
        <v>3</v>
      </c>
      <c r="E186" s="66">
        <v>49.350813388799992</v>
      </c>
      <c r="F186" s="66">
        <f t="shared" si="2"/>
        <v>148.05244016639998</v>
      </c>
      <c r="G186" s="110"/>
      <c r="H186" s="110"/>
      <c r="I186" s="37" t="s">
        <v>15</v>
      </c>
      <c r="J186" s="24"/>
    </row>
    <row r="187" spans="1:10" s="18" customFormat="1" x14ac:dyDescent="0.3">
      <c r="A187" s="83">
        <v>118</v>
      </c>
      <c r="B187" s="2" t="s">
        <v>230</v>
      </c>
      <c r="C187" s="22" t="s">
        <v>9</v>
      </c>
      <c r="D187" s="13">
        <v>3</v>
      </c>
      <c r="E187" s="66">
        <v>49.350813388799992</v>
      </c>
      <c r="F187" s="66">
        <f t="shared" si="2"/>
        <v>148.05244016639998</v>
      </c>
      <c r="G187" s="110"/>
      <c r="H187" s="110"/>
      <c r="I187" s="37" t="s">
        <v>15</v>
      </c>
      <c r="J187" s="24"/>
    </row>
    <row r="188" spans="1:10" s="18" customFormat="1" x14ac:dyDescent="0.3">
      <c r="A188" s="83">
        <v>119</v>
      </c>
      <c r="B188" s="2" t="s">
        <v>231</v>
      </c>
      <c r="C188" s="22" t="s">
        <v>9</v>
      </c>
      <c r="D188" s="13">
        <v>16</v>
      </c>
      <c r="E188" s="66">
        <v>49.350813388800006</v>
      </c>
      <c r="F188" s="66">
        <f t="shared" si="2"/>
        <v>789.6130142208001</v>
      </c>
      <c r="G188" s="110"/>
      <c r="H188" s="110"/>
      <c r="I188" s="37" t="s">
        <v>15</v>
      </c>
      <c r="J188" s="24"/>
    </row>
    <row r="189" spans="1:10" s="18" customFormat="1" x14ac:dyDescent="0.3">
      <c r="A189" s="83">
        <v>120</v>
      </c>
      <c r="B189" s="2" t="s">
        <v>232</v>
      </c>
      <c r="C189" s="22" t="s">
        <v>9</v>
      </c>
      <c r="D189" s="13">
        <v>2</v>
      </c>
      <c r="E189" s="66">
        <v>49.350813388800006</v>
      </c>
      <c r="F189" s="66">
        <f t="shared" si="2"/>
        <v>98.701626777600012</v>
      </c>
      <c r="G189" s="110"/>
      <c r="H189" s="110"/>
      <c r="I189" s="37" t="s">
        <v>15</v>
      </c>
      <c r="J189" s="24"/>
    </row>
    <row r="190" spans="1:10" s="18" customFormat="1" x14ac:dyDescent="0.3">
      <c r="A190" s="79" t="s">
        <v>233</v>
      </c>
      <c r="B190" s="38" t="s">
        <v>234</v>
      </c>
      <c r="C190" s="15" t="s">
        <v>9</v>
      </c>
      <c r="D190" s="85">
        <v>4</v>
      </c>
      <c r="E190" s="66">
        <v>41.876298956800007</v>
      </c>
      <c r="F190" s="66">
        <f t="shared" si="2"/>
        <v>167.50519582720003</v>
      </c>
      <c r="G190" s="110"/>
      <c r="H190" s="110"/>
      <c r="I190" s="37" t="s">
        <v>15</v>
      </c>
      <c r="J190" s="24"/>
    </row>
    <row r="191" spans="1:10" s="18" customFormat="1" x14ac:dyDescent="0.3">
      <c r="A191" s="79" t="s">
        <v>235</v>
      </c>
      <c r="B191" s="38" t="s">
        <v>236</v>
      </c>
      <c r="C191" s="15" t="s">
        <v>9</v>
      </c>
      <c r="D191" s="85">
        <v>68</v>
      </c>
      <c r="E191" s="66">
        <v>41.876298956799992</v>
      </c>
      <c r="F191" s="66">
        <f t="shared" si="2"/>
        <v>2847.5883290623997</v>
      </c>
      <c r="G191" s="110"/>
      <c r="H191" s="110"/>
      <c r="I191" s="37" t="s">
        <v>15</v>
      </c>
      <c r="J191" s="24"/>
    </row>
    <row r="192" spans="1:10" s="18" customFormat="1" x14ac:dyDescent="0.3">
      <c r="A192" s="79" t="s">
        <v>237</v>
      </c>
      <c r="B192" s="38" t="s">
        <v>238</v>
      </c>
      <c r="C192" s="15" t="s">
        <v>9</v>
      </c>
      <c r="D192" s="85">
        <v>28</v>
      </c>
      <c r="E192" s="66">
        <v>41.876298956799992</v>
      </c>
      <c r="F192" s="66">
        <f t="shared" si="2"/>
        <v>1172.5363707903998</v>
      </c>
      <c r="G192" s="110"/>
      <c r="H192" s="110"/>
      <c r="I192" s="37" t="s">
        <v>15</v>
      </c>
      <c r="J192" s="24"/>
    </row>
    <row r="193" spans="1:10" s="18" customFormat="1" x14ac:dyDescent="0.3">
      <c r="A193" s="79" t="s">
        <v>239</v>
      </c>
      <c r="B193" s="38" t="s">
        <v>240</v>
      </c>
      <c r="C193" s="15" t="s">
        <v>9</v>
      </c>
      <c r="D193" s="85">
        <v>4</v>
      </c>
      <c r="E193" s="66">
        <v>41.876298956800007</v>
      </c>
      <c r="F193" s="66">
        <f t="shared" si="2"/>
        <v>167.50519582720003</v>
      </c>
      <c r="G193" s="110"/>
      <c r="H193" s="110"/>
      <c r="I193" s="37" t="s">
        <v>15</v>
      </c>
      <c r="J193" s="24"/>
    </row>
    <row r="194" spans="1:10" s="18" customFormat="1" x14ac:dyDescent="0.3">
      <c r="A194" s="79" t="s">
        <v>241</v>
      </c>
      <c r="B194" s="38" t="s">
        <v>242</v>
      </c>
      <c r="C194" s="15" t="s">
        <v>9</v>
      </c>
      <c r="D194" s="85">
        <v>21</v>
      </c>
      <c r="E194" s="66">
        <v>41.876298956799999</v>
      </c>
      <c r="F194" s="66">
        <f t="shared" si="2"/>
        <v>879.40227809279997</v>
      </c>
      <c r="G194" s="110"/>
      <c r="H194" s="110"/>
      <c r="I194" s="37" t="s">
        <v>15</v>
      </c>
      <c r="J194" s="24"/>
    </row>
    <row r="195" spans="1:10" s="18" customFormat="1" x14ac:dyDescent="0.3">
      <c r="A195" s="79" t="s">
        <v>243</v>
      </c>
      <c r="B195" s="38" t="s">
        <v>244</v>
      </c>
      <c r="C195" s="15" t="s">
        <v>9</v>
      </c>
      <c r="D195" s="85">
        <v>86</v>
      </c>
      <c r="E195" s="66">
        <v>41.876298956799999</v>
      </c>
      <c r="F195" s="66">
        <f t="shared" si="2"/>
        <v>3601.3617102847998</v>
      </c>
      <c r="G195" s="110"/>
      <c r="H195" s="110"/>
      <c r="I195" s="37" t="s">
        <v>15</v>
      </c>
      <c r="J195" s="24"/>
    </row>
    <row r="196" spans="1:10" s="18" customFormat="1" x14ac:dyDescent="0.3">
      <c r="A196" s="77" t="s">
        <v>245</v>
      </c>
      <c r="B196" s="38" t="s">
        <v>470</v>
      </c>
      <c r="C196" s="15" t="s">
        <v>5</v>
      </c>
      <c r="D196" s="86">
        <v>22</v>
      </c>
      <c r="E196" s="66">
        <v>3.6963218717567998</v>
      </c>
      <c r="F196" s="66">
        <f t="shared" si="2"/>
        <v>81.319081178649597</v>
      </c>
      <c r="G196" s="110"/>
      <c r="H196" s="110"/>
      <c r="I196" s="37" t="s">
        <v>15</v>
      </c>
      <c r="J196" s="24"/>
    </row>
    <row r="197" spans="1:10" s="18" customFormat="1" x14ac:dyDescent="0.3">
      <c r="A197" s="77" t="s">
        <v>246</v>
      </c>
      <c r="B197" s="38" t="s">
        <v>471</v>
      </c>
      <c r="C197" s="15" t="s">
        <v>5</v>
      </c>
      <c r="D197" s="86">
        <v>410</v>
      </c>
      <c r="E197" s="66">
        <v>2.9861390760959998</v>
      </c>
      <c r="F197" s="66">
        <f t="shared" si="2"/>
        <v>1224.3170211993599</v>
      </c>
      <c r="G197" s="110"/>
      <c r="H197" s="110"/>
      <c r="I197" s="37" t="s">
        <v>15</v>
      </c>
      <c r="J197" s="24"/>
    </row>
    <row r="198" spans="1:10" s="18" customFormat="1" x14ac:dyDescent="0.3">
      <c r="A198" s="77" t="s">
        <v>247</v>
      </c>
      <c r="B198" s="38" t="s">
        <v>472</v>
      </c>
      <c r="C198" s="15" t="s">
        <v>5</v>
      </c>
      <c r="D198" s="86">
        <v>165</v>
      </c>
      <c r="E198" s="66">
        <v>2.3958508395007998</v>
      </c>
      <c r="F198" s="66">
        <f t="shared" si="2"/>
        <v>395.31538851763196</v>
      </c>
      <c r="G198" s="110"/>
      <c r="H198" s="110"/>
      <c r="I198" s="37" t="s">
        <v>15</v>
      </c>
      <c r="J198" s="24"/>
    </row>
    <row r="199" spans="1:10" s="18" customFormat="1" x14ac:dyDescent="0.3">
      <c r="A199" s="77" t="s">
        <v>248</v>
      </c>
      <c r="B199" s="38" t="s">
        <v>473</v>
      </c>
      <c r="C199" s="15" t="s">
        <v>5</v>
      </c>
      <c r="D199" s="86">
        <v>20</v>
      </c>
      <c r="E199" s="66">
        <v>1.7824813205760002</v>
      </c>
      <c r="F199" s="66">
        <f t="shared" si="2"/>
        <v>35.649626411520003</v>
      </c>
      <c r="G199" s="110"/>
      <c r="H199" s="110"/>
      <c r="I199" s="37" t="s">
        <v>15</v>
      </c>
      <c r="J199" s="24"/>
    </row>
    <row r="200" spans="1:10" s="18" customFormat="1" x14ac:dyDescent="0.3">
      <c r="A200" s="77" t="s">
        <v>249</v>
      </c>
      <c r="B200" s="38" t="s">
        <v>474</v>
      </c>
      <c r="C200" s="15" t="s">
        <v>5</v>
      </c>
      <c r="D200" s="86">
        <v>78</v>
      </c>
      <c r="E200" s="66">
        <v>1.2424115407616001</v>
      </c>
      <c r="F200" s="66">
        <f t="shared" si="2"/>
        <v>96.908100179404812</v>
      </c>
      <c r="G200" s="110"/>
      <c r="H200" s="110"/>
      <c r="I200" s="37" t="s">
        <v>15</v>
      </c>
      <c r="J200" s="24"/>
    </row>
    <row r="201" spans="1:10" s="18" customFormat="1" x14ac:dyDescent="0.3">
      <c r="A201" s="77" t="s">
        <v>250</v>
      </c>
      <c r="B201" s="40" t="s">
        <v>251</v>
      </c>
      <c r="C201" s="15" t="s">
        <v>5</v>
      </c>
      <c r="D201" s="87">
        <v>60</v>
      </c>
      <c r="E201" s="66">
        <v>0.84732953536</v>
      </c>
      <c r="F201" s="66">
        <f t="shared" ref="F201:F264" si="3">D201*E201</f>
        <v>50.839772121599999</v>
      </c>
      <c r="G201" s="110"/>
      <c r="H201" s="110"/>
      <c r="I201" s="37" t="s">
        <v>15</v>
      </c>
      <c r="J201" s="24"/>
    </row>
    <row r="202" spans="1:10" s="18" customFormat="1" x14ac:dyDescent="0.3">
      <c r="A202" s="77" t="s">
        <v>252</v>
      </c>
      <c r="B202" s="40" t="s">
        <v>475</v>
      </c>
      <c r="C202" s="15" t="s">
        <v>5</v>
      </c>
      <c r="D202" s="87">
        <v>50</v>
      </c>
      <c r="E202" s="66">
        <v>0.84732953536000011</v>
      </c>
      <c r="F202" s="66">
        <f t="shared" si="3"/>
        <v>42.366476768000005</v>
      </c>
      <c r="G202" s="110"/>
      <c r="H202" s="110"/>
      <c r="I202" s="37" t="s">
        <v>15</v>
      </c>
      <c r="J202" s="24"/>
    </row>
    <row r="203" spans="1:10" s="18" customFormat="1" x14ac:dyDescent="0.3">
      <c r="A203" s="77" t="s">
        <v>253</v>
      </c>
      <c r="B203" s="40" t="s">
        <v>476</v>
      </c>
      <c r="C203" s="15" t="s">
        <v>5</v>
      </c>
      <c r="D203" s="87">
        <v>60</v>
      </c>
      <c r="E203" s="66">
        <v>0.84732953536</v>
      </c>
      <c r="F203" s="66">
        <f t="shared" si="3"/>
        <v>50.839772121599999</v>
      </c>
      <c r="G203" s="110"/>
      <c r="H203" s="110"/>
      <c r="I203" s="37" t="s">
        <v>15</v>
      </c>
      <c r="J203" s="24"/>
    </row>
    <row r="204" spans="1:10" s="18" customFormat="1" x14ac:dyDescent="0.3">
      <c r="A204" s="99" t="s">
        <v>254</v>
      </c>
      <c r="B204" s="38" t="s">
        <v>255</v>
      </c>
      <c r="C204" s="15" t="s">
        <v>5</v>
      </c>
      <c r="D204" s="16">
        <v>70</v>
      </c>
      <c r="E204" s="66">
        <v>0.8297835639808</v>
      </c>
      <c r="F204" s="66">
        <f t="shared" si="3"/>
        <v>58.084849478655997</v>
      </c>
      <c r="G204" s="110"/>
      <c r="H204" s="110"/>
      <c r="I204" s="37" t="s">
        <v>15</v>
      </c>
      <c r="J204" s="24"/>
    </row>
    <row r="205" spans="1:10" s="18" customFormat="1" x14ac:dyDescent="0.3">
      <c r="A205" s="78" t="s">
        <v>256</v>
      </c>
      <c r="B205" s="98" t="s">
        <v>477</v>
      </c>
      <c r="C205" s="15" t="s">
        <v>5</v>
      </c>
      <c r="D205" s="16">
        <v>70.7</v>
      </c>
      <c r="E205" s="100"/>
      <c r="F205" s="100">
        <f t="shared" si="3"/>
        <v>0</v>
      </c>
      <c r="G205" s="111"/>
      <c r="H205" s="111"/>
      <c r="I205" s="37" t="s">
        <v>17</v>
      </c>
      <c r="J205" s="24"/>
    </row>
    <row r="206" spans="1:10" s="18" customFormat="1" x14ac:dyDescent="0.3">
      <c r="A206" s="78" t="s">
        <v>257</v>
      </c>
      <c r="B206" s="38" t="s">
        <v>478</v>
      </c>
      <c r="C206" s="15" t="s">
        <v>5</v>
      </c>
      <c r="D206" s="17">
        <v>70</v>
      </c>
      <c r="E206" s="66">
        <v>0.70210681862675228</v>
      </c>
      <c r="F206" s="66">
        <f t="shared" si="3"/>
        <v>49.147477303872662</v>
      </c>
      <c r="G206" s="110"/>
      <c r="H206" s="110"/>
      <c r="I206" s="37" t="s">
        <v>15</v>
      </c>
      <c r="J206" s="24"/>
    </row>
    <row r="207" spans="1:10" s="18" customFormat="1" x14ac:dyDescent="0.3">
      <c r="A207" s="81">
        <v>137</v>
      </c>
      <c r="B207" s="38" t="s">
        <v>419</v>
      </c>
      <c r="C207" s="20" t="s">
        <v>79</v>
      </c>
      <c r="D207" s="55">
        <v>1</v>
      </c>
      <c r="E207" s="66">
        <v>860.70769778994179</v>
      </c>
      <c r="F207" s="66">
        <f t="shared" si="3"/>
        <v>860.70769778994179</v>
      </c>
      <c r="G207" s="110"/>
      <c r="H207" s="110"/>
      <c r="I207" s="37" t="s">
        <v>15</v>
      </c>
      <c r="J207" s="24"/>
    </row>
    <row r="208" spans="1:10" s="18" customFormat="1" x14ac:dyDescent="0.3">
      <c r="A208" s="81">
        <v>137.1</v>
      </c>
      <c r="B208" s="62" t="s">
        <v>420</v>
      </c>
      <c r="C208" s="20" t="s">
        <v>6</v>
      </c>
      <c r="D208" s="17">
        <v>2</v>
      </c>
      <c r="E208" s="66">
        <v>660.14701220160009</v>
      </c>
      <c r="F208" s="66">
        <f t="shared" si="3"/>
        <v>1320.2940244032002</v>
      </c>
      <c r="G208" s="110"/>
      <c r="H208" s="110"/>
      <c r="I208" s="37" t="s">
        <v>14</v>
      </c>
      <c r="J208" s="24"/>
    </row>
    <row r="209" spans="1:10" s="18" customFormat="1" x14ac:dyDescent="0.3">
      <c r="A209" s="81">
        <v>137.1</v>
      </c>
      <c r="B209" s="62" t="s">
        <v>421</v>
      </c>
      <c r="C209" s="20" t="s">
        <v>6</v>
      </c>
      <c r="D209" s="17">
        <v>1</v>
      </c>
      <c r="E209" s="66">
        <v>641.66395708799996</v>
      </c>
      <c r="F209" s="66">
        <f t="shared" si="3"/>
        <v>641.66395708799996</v>
      </c>
      <c r="G209" s="110"/>
      <c r="H209" s="110"/>
      <c r="I209" s="37" t="s">
        <v>14</v>
      </c>
      <c r="J209" s="24"/>
    </row>
    <row r="210" spans="1:10" s="18" customFormat="1" x14ac:dyDescent="0.3">
      <c r="A210" s="81">
        <v>137.1</v>
      </c>
      <c r="B210" s="62" t="s">
        <v>422</v>
      </c>
      <c r="C210" s="20" t="s">
        <v>6</v>
      </c>
      <c r="D210" s="17">
        <v>1</v>
      </c>
      <c r="E210" s="66">
        <v>579.1146707808</v>
      </c>
      <c r="F210" s="66">
        <f t="shared" si="3"/>
        <v>579.1146707808</v>
      </c>
      <c r="G210" s="110"/>
      <c r="H210" s="110"/>
      <c r="I210" s="37" t="s">
        <v>14</v>
      </c>
      <c r="J210" s="24"/>
    </row>
    <row r="211" spans="1:10" s="18" customFormat="1" x14ac:dyDescent="0.3">
      <c r="A211" s="81" t="s">
        <v>258</v>
      </c>
      <c r="B211" s="38" t="s">
        <v>418</v>
      </c>
      <c r="C211" s="15" t="s">
        <v>6</v>
      </c>
      <c r="D211" s="17">
        <v>1</v>
      </c>
      <c r="E211" s="100"/>
      <c r="F211" s="100">
        <f t="shared" si="3"/>
        <v>0</v>
      </c>
      <c r="G211" s="111"/>
      <c r="H211" s="111"/>
      <c r="I211" s="37" t="s">
        <v>17</v>
      </c>
      <c r="J211" s="24"/>
    </row>
    <row r="212" spans="1:10" s="18" customFormat="1" x14ac:dyDescent="0.3">
      <c r="A212" s="78" t="s">
        <v>259</v>
      </c>
      <c r="B212" s="2" t="s">
        <v>430</v>
      </c>
      <c r="C212" s="22" t="s">
        <v>6</v>
      </c>
      <c r="D212" s="54">
        <v>1</v>
      </c>
      <c r="E212" s="66">
        <v>48.098343462399995</v>
      </c>
      <c r="F212" s="66">
        <f t="shared" si="3"/>
        <v>48.098343462399995</v>
      </c>
      <c r="G212" s="110"/>
      <c r="H212" s="110"/>
      <c r="I212" s="37" t="s">
        <v>15</v>
      </c>
      <c r="J212" s="24"/>
    </row>
    <row r="213" spans="1:10" s="18" customFormat="1" x14ac:dyDescent="0.3">
      <c r="A213" s="78" t="s">
        <v>260</v>
      </c>
      <c r="B213" s="2" t="s">
        <v>431</v>
      </c>
      <c r="C213" s="22" t="s">
        <v>6</v>
      </c>
      <c r="D213" s="16">
        <v>1</v>
      </c>
      <c r="E213" s="100"/>
      <c r="F213" s="100">
        <f t="shared" si="3"/>
        <v>0</v>
      </c>
      <c r="G213" s="111"/>
      <c r="H213" s="111"/>
      <c r="I213" s="37" t="s">
        <v>17</v>
      </c>
      <c r="J213" s="24"/>
    </row>
    <row r="214" spans="1:10" s="18" customFormat="1" x14ac:dyDescent="0.3">
      <c r="A214" s="78" t="s">
        <v>261</v>
      </c>
      <c r="B214" s="2" t="s">
        <v>432</v>
      </c>
      <c r="C214" s="22" t="s">
        <v>6</v>
      </c>
      <c r="D214" s="54">
        <v>2</v>
      </c>
      <c r="E214" s="66">
        <v>29.926052992000002</v>
      </c>
      <c r="F214" s="66">
        <f t="shared" si="3"/>
        <v>59.852105984000005</v>
      </c>
      <c r="G214" s="110"/>
      <c r="H214" s="110"/>
      <c r="I214" s="37" t="s">
        <v>15</v>
      </c>
      <c r="J214" s="24"/>
    </row>
    <row r="215" spans="1:10" s="18" customFormat="1" x14ac:dyDescent="0.3">
      <c r="A215" s="78" t="s">
        <v>262</v>
      </c>
      <c r="B215" s="2" t="s">
        <v>433</v>
      </c>
      <c r="C215" s="22" t="s">
        <v>6</v>
      </c>
      <c r="D215" s="16">
        <v>2</v>
      </c>
      <c r="E215" s="100"/>
      <c r="F215" s="100">
        <f t="shared" si="3"/>
        <v>0</v>
      </c>
      <c r="G215" s="111"/>
      <c r="H215" s="111"/>
      <c r="I215" s="37" t="s">
        <v>17</v>
      </c>
      <c r="J215" s="24"/>
    </row>
    <row r="216" spans="1:10" s="18" customFormat="1" x14ac:dyDescent="0.3">
      <c r="A216" s="79" t="s">
        <v>263</v>
      </c>
      <c r="B216" s="2" t="s">
        <v>479</v>
      </c>
      <c r="C216" s="22" t="s">
        <v>6</v>
      </c>
      <c r="D216" s="54">
        <v>1</v>
      </c>
      <c r="E216" s="66">
        <v>17.530886348799999</v>
      </c>
      <c r="F216" s="66">
        <f t="shared" si="3"/>
        <v>17.530886348799999</v>
      </c>
      <c r="G216" s="110"/>
      <c r="H216" s="110"/>
      <c r="I216" s="37" t="s">
        <v>15</v>
      </c>
      <c r="J216" s="24"/>
    </row>
    <row r="217" spans="1:10" s="18" customFormat="1" x14ac:dyDescent="0.3">
      <c r="A217" s="79" t="s">
        <v>264</v>
      </c>
      <c r="B217" s="2" t="s">
        <v>480</v>
      </c>
      <c r="C217" s="22" t="s">
        <v>6</v>
      </c>
      <c r="D217" s="23">
        <v>1</v>
      </c>
      <c r="E217" s="66">
        <v>14.528717280000002</v>
      </c>
      <c r="F217" s="66">
        <f t="shared" si="3"/>
        <v>14.528717280000002</v>
      </c>
      <c r="G217" s="110"/>
      <c r="H217" s="110"/>
      <c r="I217" s="37" t="s">
        <v>14</v>
      </c>
      <c r="J217" s="24"/>
    </row>
    <row r="218" spans="1:10" s="18" customFormat="1" x14ac:dyDescent="0.3">
      <c r="A218" s="79" t="s">
        <v>265</v>
      </c>
      <c r="B218" s="38" t="s">
        <v>266</v>
      </c>
      <c r="C218" s="22" t="s">
        <v>6</v>
      </c>
      <c r="D218" s="16">
        <v>1</v>
      </c>
      <c r="E218" s="66">
        <v>29.635012915200008</v>
      </c>
      <c r="F218" s="66">
        <f t="shared" si="3"/>
        <v>29.635012915200008</v>
      </c>
      <c r="G218" s="110"/>
      <c r="H218" s="110"/>
      <c r="I218" s="37" t="s">
        <v>15</v>
      </c>
      <c r="J218" s="24"/>
    </row>
    <row r="219" spans="1:10" s="18" customFormat="1" x14ac:dyDescent="0.3">
      <c r="A219" s="79" t="s">
        <v>267</v>
      </c>
      <c r="B219" s="38" t="s">
        <v>481</v>
      </c>
      <c r="C219" s="22" t="s">
        <v>6</v>
      </c>
      <c r="D219" s="16">
        <v>1</v>
      </c>
      <c r="E219" s="100"/>
      <c r="F219" s="100">
        <f t="shared" si="3"/>
        <v>0</v>
      </c>
      <c r="G219" s="111"/>
      <c r="H219" s="111"/>
      <c r="I219" s="37" t="s">
        <v>17</v>
      </c>
      <c r="J219" s="24"/>
    </row>
    <row r="220" spans="1:10" s="18" customFormat="1" x14ac:dyDescent="0.3">
      <c r="A220" s="79" t="s">
        <v>268</v>
      </c>
      <c r="B220" s="2" t="s">
        <v>269</v>
      </c>
      <c r="C220" s="22" t="s">
        <v>6</v>
      </c>
      <c r="D220" s="54">
        <v>1</v>
      </c>
      <c r="E220" s="66">
        <v>37.647830105600008</v>
      </c>
      <c r="F220" s="66">
        <f t="shared" si="3"/>
        <v>37.647830105600008</v>
      </c>
      <c r="G220" s="110"/>
      <c r="H220" s="110"/>
      <c r="I220" s="37" t="s">
        <v>15</v>
      </c>
      <c r="J220" s="24"/>
    </row>
    <row r="221" spans="1:10" s="18" customFormat="1" x14ac:dyDescent="0.3">
      <c r="A221" s="79" t="s">
        <v>270</v>
      </c>
      <c r="B221" s="2" t="s">
        <v>482</v>
      </c>
      <c r="C221" s="22" t="s">
        <v>6</v>
      </c>
      <c r="D221" s="23">
        <v>1</v>
      </c>
      <c r="E221" s="100"/>
      <c r="F221" s="100">
        <f t="shared" si="3"/>
        <v>0</v>
      </c>
      <c r="G221" s="111"/>
      <c r="H221" s="111"/>
      <c r="I221" s="37" t="s">
        <v>17</v>
      </c>
      <c r="J221" s="24"/>
    </row>
    <row r="222" spans="1:10" s="18" customFormat="1" x14ac:dyDescent="0.3">
      <c r="A222" s="79" t="s">
        <v>271</v>
      </c>
      <c r="B222" s="2" t="s">
        <v>272</v>
      </c>
      <c r="C222" s="22" t="s">
        <v>6</v>
      </c>
      <c r="D222" s="54">
        <v>1</v>
      </c>
      <c r="E222" s="66">
        <v>34.068005734400003</v>
      </c>
      <c r="F222" s="66">
        <f t="shared" si="3"/>
        <v>34.068005734400003</v>
      </c>
      <c r="G222" s="110"/>
      <c r="H222" s="110"/>
      <c r="I222" s="37" t="s">
        <v>15</v>
      </c>
      <c r="J222" s="24"/>
    </row>
    <row r="223" spans="1:10" s="18" customFormat="1" x14ac:dyDescent="0.3">
      <c r="A223" s="79" t="s">
        <v>273</v>
      </c>
      <c r="B223" s="2" t="s">
        <v>483</v>
      </c>
      <c r="C223" s="22" t="s">
        <v>6</v>
      </c>
      <c r="D223" s="23">
        <v>1</v>
      </c>
      <c r="E223" s="100"/>
      <c r="F223" s="100">
        <f t="shared" si="3"/>
        <v>0</v>
      </c>
      <c r="G223" s="111"/>
      <c r="H223" s="111"/>
      <c r="I223" s="37" t="s">
        <v>17</v>
      </c>
      <c r="J223" s="24"/>
    </row>
    <row r="224" spans="1:10" s="18" customFormat="1" x14ac:dyDescent="0.3">
      <c r="A224" s="79" t="s">
        <v>274</v>
      </c>
      <c r="B224" s="38" t="s">
        <v>275</v>
      </c>
      <c r="C224" s="15" t="s">
        <v>6</v>
      </c>
      <c r="D224" s="17">
        <v>2</v>
      </c>
      <c r="E224" s="66">
        <v>174.23609866009599</v>
      </c>
      <c r="F224" s="66">
        <f t="shared" si="3"/>
        <v>348.47219732019198</v>
      </c>
      <c r="G224" s="110"/>
      <c r="H224" s="110"/>
      <c r="I224" s="37" t="s">
        <v>15</v>
      </c>
      <c r="J224" s="24"/>
    </row>
    <row r="225" spans="1:10" s="18" customFormat="1" x14ac:dyDescent="0.3">
      <c r="A225" s="79" t="s">
        <v>276</v>
      </c>
      <c r="B225" s="38" t="s">
        <v>277</v>
      </c>
      <c r="C225" s="15" t="s">
        <v>6</v>
      </c>
      <c r="D225" s="17">
        <v>2</v>
      </c>
      <c r="E225" s="66">
        <v>151.6040064</v>
      </c>
      <c r="F225" s="66">
        <f t="shared" si="3"/>
        <v>303.20801280000001</v>
      </c>
      <c r="G225" s="110"/>
      <c r="H225" s="110"/>
      <c r="I225" s="37" t="s">
        <v>14</v>
      </c>
      <c r="J225" s="24"/>
    </row>
    <row r="226" spans="1:10" s="18" customFormat="1" x14ac:dyDescent="0.3">
      <c r="A226" s="79" t="s">
        <v>278</v>
      </c>
      <c r="B226" s="38" t="s">
        <v>279</v>
      </c>
      <c r="C226" s="15" t="s">
        <v>6</v>
      </c>
      <c r="D226" s="16">
        <v>1</v>
      </c>
      <c r="E226" s="66">
        <v>11.549217433600001</v>
      </c>
      <c r="F226" s="66">
        <f t="shared" si="3"/>
        <v>11.549217433600001</v>
      </c>
      <c r="G226" s="110"/>
      <c r="H226" s="110"/>
      <c r="I226" s="37" t="s">
        <v>15</v>
      </c>
      <c r="J226" s="24"/>
    </row>
    <row r="227" spans="1:10" s="18" customFormat="1" x14ac:dyDescent="0.3">
      <c r="A227" s="79" t="s">
        <v>280</v>
      </c>
      <c r="B227" s="38" t="s">
        <v>484</v>
      </c>
      <c r="C227" s="15" t="s">
        <v>6</v>
      </c>
      <c r="D227" s="16">
        <v>1</v>
      </c>
      <c r="E227" s="66">
        <v>31.331494656000004</v>
      </c>
      <c r="F227" s="66">
        <f t="shared" si="3"/>
        <v>31.331494656000004</v>
      </c>
      <c r="G227" s="110"/>
      <c r="H227" s="110"/>
      <c r="I227" s="37" t="s">
        <v>14</v>
      </c>
      <c r="J227" s="24"/>
    </row>
    <row r="228" spans="1:10" s="18" customFormat="1" x14ac:dyDescent="0.3">
      <c r="A228" s="79" t="s">
        <v>281</v>
      </c>
      <c r="B228" s="38" t="s">
        <v>282</v>
      </c>
      <c r="C228" s="15" t="s">
        <v>6</v>
      </c>
      <c r="D228" s="16">
        <v>1</v>
      </c>
      <c r="E228" s="66">
        <v>6.4484586496000009</v>
      </c>
      <c r="F228" s="66">
        <f t="shared" si="3"/>
        <v>6.4484586496000009</v>
      </c>
      <c r="G228" s="110"/>
      <c r="H228" s="110"/>
      <c r="I228" s="37" t="s">
        <v>15</v>
      </c>
      <c r="J228" s="24"/>
    </row>
    <row r="229" spans="1:10" s="18" customFormat="1" x14ac:dyDescent="0.3">
      <c r="A229" s="79" t="s">
        <v>283</v>
      </c>
      <c r="B229" s="38" t="s">
        <v>485</v>
      </c>
      <c r="C229" s="15" t="s">
        <v>6</v>
      </c>
      <c r="D229" s="16">
        <v>1</v>
      </c>
      <c r="E229" s="66">
        <v>6.1020612576000008</v>
      </c>
      <c r="F229" s="66">
        <f t="shared" si="3"/>
        <v>6.1020612576000008</v>
      </c>
      <c r="G229" s="110"/>
      <c r="H229" s="110"/>
      <c r="I229" s="37" t="s">
        <v>14</v>
      </c>
      <c r="J229" s="24"/>
    </row>
    <row r="230" spans="1:10" s="18" customFormat="1" x14ac:dyDescent="0.3">
      <c r="A230" s="72" t="s">
        <v>284</v>
      </c>
      <c r="B230" s="38" t="s">
        <v>460</v>
      </c>
      <c r="C230" s="15" t="s">
        <v>6</v>
      </c>
      <c r="D230" s="54">
        <v>2</v>
      </c>
      <c r="E230" s="66">
        <v>17.091593727999999</v>
      </c>
      <c r="F230" s="66">
        <f t="shared" si="3"/>
        <v>34.183187455999999</v>
      </c>
      <c r="G230" s="110"/>
      <c r="H230" s="110"/>
      <c r="I230" s="37" t="s">
        <v>15</v>
      </c>
      <c r="J230" s="24"/>
    </row>
    <row r="231" spans="1:10" s="18" customFormat="1" x14ac:dyDescent="0.3">
      <c r="A231" s="72" t="s">
        <v>285</v>
      </c>
      <c r="B231" s="38" t="s">
        <v>461</v>
      </c>
      <c r="C231" s="15" t="s">
        <v>6</v>
      </c>
      <c r="D231" s="23">
        <v>2</v>
      </c>
      <c r="E231" s="66">
        <v>37.472741694915257</v>
      </c>
      <c r="F231" s="66">
        <f t="shared" si="3"/>
        <v>74.945483389830514</v>
      </c>
      <c r="G231" s="110"/>
      <c r="H231" s="110"/>
      <c r="I231" s="37" t="s">
        <v>14</v>
      </c>
      <c r="J231" s="24"/>
    </row>
    <row r="232" spans="1:10" s="18" customFormat="1" x14ac:dyDescent="0.3">
      <c r="A232" s="72" t="s">
        <v>286</v>
      </c>
      <c r="B232" s="38" t="s">
        <v>462</v>
      </c>
      <c r="C232" s="15" t="s">
        <v>6</v>
      </c>
      <c r="D232" s="54">
        <v>2</v>
      </c>
      <c r="E232" s="66">
        <v>11.549217433600001</v>
      </c>
      <c r="F232" s="66">
        <f t="shared" si="3"/>
        <v>23.098434867200002</v>
      </c>
      <c r="G232" s="110"/>
      <c r="H232" s="110"/>
      <c r="I232" s="37" t="s">
        <v>15</v>
      </c>
      <c r="J232" s="24"/>
    </row>
    <row r="233" spans="1:10" s="18" customFormat="1" x14ac:dyDescent="0.3">
      <c r="A233" s="72" t="s">
        <v>287</v>
      </c>
      <c r="B233" s="38" t="s">
        <v>463</v>
      </c>
      <c r="C233" s="15" t="s">
        <v>6</v>
      </c>
      <c r="D233" s="23">
        <v>2</v>
      </c>
      <c r="E233" s="66">
        <v>22.954730912542377</v>
      </c>
      <c r="F233" s="66">
        <f t="shared" si="3"/>
        <v>45.909461825084755</v>
      </c>
      <c r="G233" s="110"/>
      <c r="H233" s="110"/>
      <c r="I233" s="37" t="s">
        <v>14</v>
      </c>
      <c r="J233" s="24"/>
    </row>
    <row r="234" spans="1:10" s="18" customFormat="1" x14ac:dyDescent="0.3">
      <c r="A234" s="79" t="s">
        <v>288</v>
      </c>
      <c r="B234" s="38" t="s">
        <v>289</v>
      </c>
      <c r="C234" s="15" t="s">
        <v>6</v>
      </c>
      <c r="D234" s="21">
        <v>2</v>
      </c>
      <c r="E234" s="66">
        <v>34.847219732019205</v>
      </c>
      <c r="F234" s="66">
        <f t="shared" si="3"/>
        <v>69.69443946403841</v>
      </c>
      <c r="G234" s="110"/>
      <c r="H234" s="110"/>
      <c r="I234" s="37" t="s">
        <v>15</v>
      </c>
      <c r="J234" s="24"/>
    </row>
    <row r="235" spans="1:10" s="18" customFormat="1" x14ac:dyDescent="0.3">
      <c r="A235" s="79" t="s">
        <v>290</v>
      </c>
      <c r="B235" s="38" t="s">
        <v>486</v>
      </c>
      <c r="C235" s="15" t="s">
        <v>6</v>
      </c>
      <c r="D235" s="16">
        <v>2</v>
      </c>
      <c r="E235" s="66">
        <v>279.85714147525425</v>
      </c>
      <c r="F235" s="66">
        <f t="shared" si="3"/>
        <v>559.7142829505085</v>
      </c>
      <c r="G235" s="110"/>
      <c r="H235" s="110"/>
      <c r="I235" s="37" t="s">
        <v>14</v>
      </c>
      <c r="J235" s="24"/>
    </row>
    <row r="236" spans="1:10" s="18" customFormat="1" x14ac:dyDescent="0.3">
      <c r="A236" s="99" t="s">
        <v>291</v>
      </c>
      <c r="B236" s="38" t="s">
        <v>292</v>
      </c>
      <c r="C236" s="15" t="s">
        <v>6</v>
      </c>
      <c r="D236" s="84">
        <v>2</v>
      </c>
      <c r="E236" s="66">
        <v>194.22991142990622</v>
      </c>
      <c r="F236" s="66">
        <f t="shared" si="3"/>
        <v>388.45982285981245</v>
      </c>
      <c r="G236" s="110"/>
      <c r="H236" s="110"/>
      <c r="I236" s="37" t="s">
        <v>15</v>
      </c>
      <c r="J236" s="24"/>
    </row>
    <row r="237" spans="1:10" s="18" customFormat="1" x14ac:dyDescent="0.3">
      <c r="A237" s="99" t="s">
        <v>293</v>
      </c>
      <c r="B237" s="38" t="s">
        <v>294</v>
      </c>
      <c r="C237" s="15" t="s">
        <v>6</v>
      </c>
      <c r="D237" s="84">
        <v>2</v>
      </c>
      <c r="E237" s="66">
        <v>189.47028532072008</v>
      </c>
      <c r="F237" s="66">
        <f t="shared" si="3"/>
        <v>378.94057064144016</v>
      </c>
      <c r="G237" s="110"/>
      <c r="H237" s="110"/>
      <c r="I237" s="37" t="s">
        <v>15</v>
      </c>
      <c r="J237" s="24"/>
    </row>
    <row r="238" spans="1:10" s="18" customFormat="1" x14ac:dyDescent="0.3">
      <c r="A238" s="72" t="s">
        <v>295</v>
      </c>
      <c r="B238" s="38" t="s">
        <v>487</v>
      </c>
      <c r="C238" s="15" t="s">
        <v>199</v>
      </c>
      <c r="D238" s="23">
        <v>1.95</v>
      </c>
      <c r="E238" s="66">
        <v>26.766244067796617</v>
      </c>
      <c r="F238" s="66">
        <f t="shared" si="3"/>
        <v>52.1941759322034</v>
      </c>
      <c r="G238" s="110"/>
      <c r="H238" s="110"/>
      <c r="I238" s="37" t="s">
        <v>15</v>
      </c>
      <c r="J238" s="24"/>
    </row>
    <row r="239" spans="1:10" s="18" customFormat="1" x14ac:dyDescent="0.3">
      <c r="A239" s="72" t="s">
        <v>296</v>
      </c>
      <c r="B239" s="38" t="s">
        <v>297</v>
      </c>
      <c r="C239" s="15" t="s">
        <v>202</v>
      </c>
      <c r="D239" s="84">
        <v>1.2000000000000002E-2</v>
      </c>
      <c r="E239" s="66">
        <v>309.7265122969601</v>
      </c>
      <c r="F239" s="66">
        <f t="shared" si="3"/>
        <v>3.7167181475635216</v>
      </c>
      <c r="G239" s="110"/>
      <c r="H239" s="110"/>
      <c r="I239" s="37" t="s">
        <v>15</v>
      </c>
      <c r="J239" s="24"/>
    </row>
    <row r="240" spans="1:10" s="18" customFormat="1" ht="15.6" x14ac:dyDescent="0.3">
      <c r="A240" s="68">
        <v>154</v>
      </c>
      <c r="B240" s="92" t="s">
        <v>377</v>
      </c>
      <c r="C240" s="67" t="s">
        <v>13</v>
      </c>
      <c r="D240" s="66">
        <v>31.94</v>
      </c>
      <c r="E240" s="66">
        <v>6.6315132979603204</v>
      </c>
      <c r="F240" s="66">
        <f t="shared" si="3"/>
        <v>211.81053473685265</v>
      </c>
      <c r="G240" s="110"/>
      <c r="H240" s="110"/>
      <c r="I240" s="37" t="s">
        <v>15</v>
      </c>
      <c r="J240" s="24"/>
    </row>
    <row r="241" spans="1:10" s="18" customFormat="1" ht="15.6" x14ac:dyDescent="0.3">
      <c r="A241" s="73">
        <v>155</v>
      </c>
      <c r="B241" s="92" t="s">
        <v>18</v>
      </c>
      <c r="C241" s="67" t="s">
        <v>13</v>
      </c>
      <c r="D241" s="66">
        <v>3.55</v>
      </c>
      <c r="E241" s="66">
        <v>789.994932245634</v>
      </c>
      <c r="F241" s="66">
        <f t="shared" si="3"/>
        <v>2804.4820094720008</v>
      </c>
      <c r="G241" s="110"/>
      <c r="H241" s="110"/>
      <c r="I241" s="37" t="s">
        <v>15</v>
      </c>
      <c r="J241" s="24"/>
    </row>
    <row r="242" spans="1:10" s="18" customFormat="1" ht="15.6" x14ac:dyDescent="0.3">
      <c r="A242" s="73">
        <v>156</v>
      </c>
      <c r="B242" s="40" t="s">
        <v>378</v>
      </c>
      <c r="C242" s="20" t="s">
        <v>13</v>
      </c>
      <c r="D242" s="16">
        <v>3.1949999999999998</v>
      </c>
      <c r="E242" s="66">
        <v>4.09510034953888</v>
      </c>
      <c r="F242" s="66">
        <f t="shared" si="3"/>
        <v>13.083845616776721</v>
      </c>
      <c r="G242" s="110"/>
      <c r="H242" s="110"/>
      <c r="I242" s="37" t="s">
        <v>15</v>
      </c>
      <c r="J242" s="24"/>
    </row>
    <row r="243" spans="1:10" s="18" customFormat="1" ht="15.6" x14ac:dyDescent="0.3">
      <c r="A243" s="58">
        <v>157</v>
      </c>
      <c r="B243" s="92" t="s">
        <v>19</v>
      </c>
      <c r="C243" s="67" t="s">
        <v>13</v>
      </c>
      <c r="D243" s="16">
        <v>0.35499999999999998</v>
      </c>
      <c r="E243" s="66">
        <v>31.598357007360004</v>
      </c>
      <c r="F243" s="66">
        <f t="shared" si="3"/>
        <v>11.217416737612801</v>
      </c>
      <c r="G243" s="110"/>
      <c r="H243" s="110"/>
      <c r="I243" s="37" t="s">
        <v>15</v>
      </c>
      <c r="J243" s="24"/>
    </row>
    <row r="244" spans="1:10" s="18" customFormat="1" x14ac:dyDescent="0.3">
      <c r="A244" s="58">
        <v>158</v>
      </c>
      <c r="B244" s="93" t="s">
        <v>29</v>
      </c>
      <c r="C244" s="67" t="s">
        <v>4</v>
      </c>
      <c r="D244" s="16">
        <v>69.205499999999986</v>
      </c>
      <c r="E244" s="66">
        <v>16.319088403200002</v>
      </c>
      <c r="F244" s="66">
        <f t="shared" si="3"/>
        <v>1129.3706724876574</v>
      </c>
      <c r="G244" s="110"/>
      <c r="H244" s="110"/>
      <c r="I244" s="37" t="s">
        <v>15</v>
      </c>
      <c r="J244" s="24"/>
    </row>
    <row r="245" spans="1:10" s="18" customFormat="1" ht="15.6" x14ac:dyDescent="0.3">
      <c r="A245" s="77" t="s">
        <v>298</v>
      </c>
      <c r="B245" s="36" t="s">
        <v>384</v>
      </c>
      <c r="C245" s="67" t="s">
        <v>13</v>
      </c>
      <c r="D245" s="70">
        <v>0.5</v>
      </c>
      <c r="E245" s="66">
        <v>0.9399596251302399</v>
      </c>
      <c r="F245" s="66">
        <f t="shared" si="3"/>
        <v>0.46997981256511995</v>
      </c>
      <c r="G245" s="110"/>
      <c r="H245" s="110"/>
      <c r="I245" s="37" t="s">
        <v>14</v>
      </c>
      <c r="J245" s="24"/>
    </row>
    <row r="246" spans="1:10" s="18" customFormat="1" ht="15.6" x14ac:dyDescent="0.3">
      <c r="A246" s="77" t="s">
        <v>299</v>
      </c>
      <c r="B246" s="36" t="s">
        <v>385</v>
      </c>
      <c r="C246" s="65" t="s">
        <v>13</v>
      </c>
      <c r="D246" s="70">
        <v>0.5</v>
      </c>
      <c r="E246" s="66">
        <v>65.553130367999998</v>
      </c>
      <c r="F246" s="66">
        <f t="shared" si="3"/>
        <v>32.776565183999999</v>
      </c>
      <c r="G246" s="110"/>
      <c r="H246" s="110"/>
      <c r="I246" s="37" t="s">
        <v>15</v>
      </c>
      <c r="J246" s="24"/>
    </row>
    <row r="247" spans="1:10" s="18" customFormat="1" ht="15.6" x14ac:dyDescent="0.3">
      <c r="A247" s="77" t="s">
        <v>300</v>
      </c>
      <c r="B247" s="36" t="s">
        <v>488</v>
      </c>
      <c r="C247" s="67" t="s">
        <v>13</v>
      </c>
      <c r="D247" s="59">
        <v>22.6</v>
      </c>
      <c r="E247" s="66">
        <v>41.506699008284222</v>
      </c>
      <c r="F247" s="66">
        <f t="shared" si="3"/>
        <v>938.05139758722351</v>
      </c>
      <c r="G247" s="110"/>
      <c r="H247" s="110"/>
      <c r="I247" s="37" t="s">
        <v>15</v>
      </c>
      <c r="J247" s="24"/>
    </row>
    <row r="248" spans="1:10" s="18" customFormat="1" ht="15.6" x14ac:dyDescent="0.3">
      <c r="A248" s="77" t="s">
        <v>301</v>
      </c>
      <c r="B248" s="40" t="s">
        <v>387</v>
      </c>
      <c r="C248" s="97" t="s">
        <v>372</v>
      </c>
      <c r="D248" s="16">
        <v>0.97</v>
      </c>
      <c r="E248" s="66">
        <v>66.184178895999992</v>
      </c>
      <c r="F248" s="66">
        <f t="shared" si="3"/>
        <v>64.198653529119994</v>
      </c>
      <c r="G248" s="110"/>
      <c r="H248" s="110"/>
      <c r="I248" s="37" t="s">
        <v>15</v>
      </c>
      <c r="J248" s="24"/>
    </row>
    <row r="249" spans="1:10" s="18" customFormat="1" x14ac:dyDescent="0.3">
      <c r="A249" s="77" t="s">
        <v>302</v>
      </c>
      <c r="B249" s="38" t="s">
        <v>38</v>
      </c>
      <c r="C249" s="15" t="s">
        <v>39</v>
      </c>
      <c r="D249" s="16">
        <v>35.200000000000003</v>
      </c>
      <c r="E249" s="66">
        <v>14.952922242015999</v>
      </c>
      <c r="F249" s="66">
        <f t="shared" si="3"/>
        <v>526.34286291896319</v>
      </c>
      <c r="G249" s="110"/>
      <c r="H249" s="110"/>
      <c r="I249" s="37" t="s">
        <v>15</v>
      </c>
      <c r="J249" s="24"/>
    </row>
    <row r="250" spans="1:10" s="18" customFormat="1" x14ac:dyDescent="0.3">
      <c r="A250" s="83">
        <v>163</v>
      </c>
      <c r="B250" s="38" t="s">
        <v>303</v>
      </c>
      <c r="C250" s="15" t="s">
        <v>304</v>
      </c>
      <c r="D250" s="16">
        <v>2</v>
      </c>
      <c r="E250" s="66">
        <v>32.691129996800001</v>
      </c>
      <c r="F250" s="66">
        <f t="shared" si="3"/>
        <v>65.382259993600002</v>
      </c>
      <c r="G250" s="110"/>
      <c r="H250" s="110"/>
      <c r="I250" s="37" t="s">
        <v>15</v>
      </c>
      <c r="J250" s="24"/>
    </row>
    <row r="251" spans="1:10" s="18" customFormat="1" x14ac:dyDescent="0.3">
      <c r="A251" s="83" t="s">
        <v>305</v>
      </c>
      <c r="B251" s="38" t="s">
        <v>489</v>
      </c>
      <c r="C251" s="15" t="s">
        <v>304</v>
      </c>
      <c r="D251" s="17">
        <v>2</v>
      </c>
      <c r="E251" s="100"/>
      <c r="F251" s="100">
        <f t="shared" si="3"/>
        <v>0</v>
      </c>
      <c r="G251" s="111"/>
      <c r="H251" s="111"/>
      <c r="I251" s="37" t="s">
        <v>17</v>
      </c>
      <c r="J251" s="24"/>
    </row>
    <row r="252" spans="1:10" s="18" customFormat="1" x14ac:dyDescent="0.3">
      <c r="A252" s="78" t="s">
        <v>306</v>
      </c>
      <c r="B252" s="36" t="s">
        <v>490</v>
      </c>
      <c r="C252" s="20" t="s">
        <v>79</v>
      </c>
      <c r="D252" s="16">
        <v>2</v>
      </c>
      <c r="E252" s="66">
        <v>199.70516707574407</v>
      </c>
      <c r="F252" s="66">
        <f t="shared" si="3"/>
        <v>399.41033415148814</v>
      </c>
      <c r="G252" s="110"/>
      <c r="H252" s="110"/>
      <c r="I252" s="37" t="s">
        <v>15</v>
      </c>
      <c r="J252" s="24"/>
    </row>
    <row r="253" spans="1:10" s="18" customFormat="1" x14ac:dyDescent="0.3">
      <c r="A253" s="78" t="s">
        <v>307</v>
      </c>
      <c r="B253" s="62" t="s">
        <v>409</v>
      </c>
      <c r="C253" s="20" t="s">
        <v>6</v>
      </c>
      <c r="D253" s="17">
        <v>2</v>
      </c>
      <c r="E253" s="66">
        <v>248.08732280640001</v>
      </c>
      <c r="F253" s="66">
        <f t="shared" si="3"/>
        <v>496.17464561280002</v>
      </c>
      <c r="G253" s="110"/>
      <c r="H253" s="110"/>
      <c r="I253" s="37" t="s">
        <v>14</v>
      </c>
      <c r="J253" s="24"/>
    </row>
    <row r="254" spans="1:10" s="18" customFormat="1" x14ac:dyDescent="0.3">
      <c r="A254" s="78" t="s">
        <v>308</v>
      </c>
      <c r="B254" s="61" t="s">
        <v>491</v>
      </c>
      <c r="C254" s="20" t="s">
        <v>6</v>
      </c>
      <c r="D254" s="17">
        <v>2</v>
      </c>
      <c r="E254" s="66">
        <v>141.76237965120001</v>
      </c>
      <c r="F254" s="66">
        <f t="shared" si="3"/>
        <v>283.52475930240001</v>
      </c>
      <c r="G254" s="110"/>
      <c r="H254" s="110"/>
      <c r="I254" s="37" t="s">
        <v>14</v>
      </c>
      <c r="J254" s="24"/>
    </row>
    <row r="255" spans="1:10" s="18" customFormat="1" x14ac:dyDescent="0.3">
      <c r="A255" s="78" t="s">
        <v>309</v>
      </c>
      <c r="B255" s="36" t="s">
        <v>410</v>
      </c>
      <c r="C255" s="20" t="s">
        <v>6</v>
      </c>
      <c r="D255" s="17">
        <v>2</v>
      </c>
      <c r="E255" s="66">
        <v>143.30368704960003</v>
      </c>
      <c r="F255" s="66">
        <f t="shared" si="3"/>
        <v>286.60737409920006</v>
      </c>
      <c r="G255" s="110"/>
      <c r="H255" s="110"/>
      <c r="I255" s="37" t="s">
        <v>14</v>
      </c>
      <c r="J255" s="24"/>
    </row>
    <row r="256" spans="1:10" s="18" customFormat="1" x14ac:dyDescent="0.3">
      <c r="A256" s="78" t="s">
        <v>310</v>
      </c>
      <c r="B256" s="39" t="s">
        <v>411</v>
      </c>
      <c r="C256" s="15" t="s">
        <v>6</v>
      </c>
      <c r="D256" s="17">
        <v>2</v>
      </c>
      <c r="E256" s="66">
        <v>129.5708908032</v>
      </c>
      <c r="F256" s="66">
        <f t="shared" si="3"/>
        <v>259.1417816064</v>
      </c>
      <c r="G256" s="110"/>
      <c r="H256" s="110"/>
      <c r="I256" s="37" t="s">
        <v>14</v>
      </c>
      <c r="J256" s="24"/>
    </row>
    <row r="257" spans="1:10" s="18" customFormat="1" x14ac:dyDescent="0.3">
      <c r="A257" s="78" t="s">
        <v>311</v>
      </c>
      <c r="B257" s="38" t="s">
        <v>412</v>
      </c>
      <c r="C257" s="15" t="s">
        <v>6</v>
      </c>
      <c r="D257" s="17">
        <v>2</v>
      </c>
      <c r="E257" s="100"/>
      <c r="F257" s="100">
        <f t="shared" si="3"/>
        <v>0</v>
      </c>
      <c r="G257" s="111"/>
      <c r="H257" s="111"/>
      <c r="I257" s="37" t="s">
        <v>17</v>
      </c>
      <c r="J257" s="24"/>
    </row>
    <row r="258" spans="1:10" s="18" customFormat="1" x14ac:dyDescent="0.3">
      <c r="A258" s="78" t="s">
        <v>312</v>
      </c>
      <c r="B258" s="38" t="s">
        <v>92</v>
      </c>
      <c r="C258" s="15" t="s">
        <v>5</v>
      </c>
      <c r="D258" s="55">
        <v>16</v>
      </c>
      <c r="E258" s="66">
        <v>25.053204447457631</v>
      </c>
      <c r="F258" s="66">
        <f t="shared" si="3"/>
        <v>400.8512711593221</v>
      </c>
      <c r="G258" s="110"/>
      <c r="H258" s="110"/>
      <c r="I258" s="37" t="s">
        <v>15</v>
      </c>
      <c r="J258" s="24"/>
    </row>
    <row r="259" spans="1:10" s="18" customFormat="1" x14ac:dyDescent="0.3">
      <c r="A259" s="78" t="s">
        <v>313</v>
      </c>
      <c r="B259" s="38" t="s">
        <v>492</v>
      </c>
      <c r="C259" s="15" t="s">
        <v>5</v>
      </c>
      <c r="D259" s="16">
        <v>8</v>
      </c>
      <c r="E259" s="66">
        <v>4.6452153538560008</v>
      </c>
      <c r="F259" s="66">
        <f t="shared" si="3"/>
        <v>37.161722830848007</v>
      </c>
      <c r="G259" s="110"/>
      <c r="H259" s="110"/>
      <c r="I259" s="37" t="s">
        <v>15</v>
      </c>
      <c r="J259" s="24"/>
    </row>
    <row r="260" spans="1:10" s="18" customFormat="1" x14ac:dyDescent="0.3">
      <c r="A260" s="78" t="s">
        <v>314</v>
      </c>
      <c r="B260" s="98" t="s">
        <v>493</v>
      </c>
      <c r="C260" s="15" t="s">
        <v>5</v>
      </c>
      <c r="D260" s="16">
        <v>7.984</v>
      </c>
      <c r="E260" s="66">
        <v>29.689117920000001</v>
      </c>
      <c r="F260" s="66">
        <f t="shared" si="3"/>
        <v>237.03791747328</v>
      </c>
      <c r="G260" s="110"/>
      <c r="H260" s="110"/>
      <c r="I260" s="37" t="s">
        <v>14</v>
      </c>
      <c r="J260" s="24"/>
    </row>
    <row r="261" spans="1:10" s="18" customFormat="1" x14ac:dyDescent="0.3">
      <c r="A261" s="79" t="s">
        <v>315</v>
      </c>
      <c r="B261" s="38" t="s">
        <v>316</v>
      </c>
      <c r="C261" s="15" t="s">
        <v>9</v>
      </c>
      <c r="D261" s="85">
        <v>1</v>
      </c>
      <c r="E261" s="66">
        <v>41.876298956800007</v>
      </c>
      <c r="F261" s="66">
        <f t="shared" si="3"/>
        <v>41.876298956800007</v>
      </c>
      <c r="G261" s="110"/>
      <c r="H261" s="110"/>
      <c r="I261" s="37" t="s">
        <v>15</v>
      </c>
      <c r="J261" s="24"/>
    </row>
    <row r="262" spans="1:10" s="18" customFormat="1" x14ac:dyDescent="0.3">
      <c r="A262" s="77" t="s">
        <v>317</v>
      </c>
      <c r="B262" s="38" t="s">
        <v>472</v>
      </c>
      <c r="C262" s="15" t="s">
        <v>5</v>
      </c>
      <c r="D262" s="88">
        <v>8</v>
      </c>
      <c r="E262" s="66">
        <v>1.4606707753088002</v>
      </c>
      <c r="F262" s="66">
        <f t="shared" si="3"/>
        <v>11.685366202470401</v>
      </c>
      <c r="G262" s="110"/>
      <c r="H262" s="110"/>
      <c r="I262" s="37" t="s">
        <v>15</v>
      </c>
      <c r="J262" s="24"/>
    </row>
    <row r="263" spans="1:10" s="18" customFormat="1" x14ac:dyDescent="0.3">
      <c r="A263" s="79" t="s">
        <v>318</v>
      </c>
      <c r="B263" s="2" t="s">
        <v>407</v>
      </c>
      <c r="C263" s="22" t="s">
        <v>5</v>
      </c>
      <c r="D263" s="16">
        <v>8</v>
      </c>
      <c r="E263" s="66">
        <v>1.6872077376000003</v>
      </c>
      <c r="F263" s="66">
        <f t="shared" si="3"/>
        <v>13.497661900800002</v>
      </c>
      <c r="G263" s="110"/>
      <c r="H263" s="110"/>
      <c r="I263" s="37" t="s">
        <v>15</v>
      </c>
      <c r="J263" s="24"/>
    </row>
    <row r="264" spans="1:10" s="18" customFormat="1" x14ac:dyDescent="0.3">
      <c r="A264" s="79" t="s">
        <v>319</v>
      </c>
      <c r="B264" s="38" t="s">
        <v>320</v>
      </c>
      <c r="C264" s="15" t="s">
        <v>4</v>
      </c>
      <c r="D264" s="16">
        <v>0.1038</v>
      </c>
      <c r="E264" s="66">
        <v>5620.5193116159999</v>
      </c>
      <c r="F264" s="66">
        <f t="shared" si="3"/>
        <v>583.4099045457408</v>
      </c>
      <c r="G264" s="110"/>
      <c r="H264" s="110"/>
      <c r="I264" s="37" t="s">
        <v>15</v>
      </c>
      <c r="J264" s="24"/>
    </row>
    <row r="265" spans="1:10" s="18" customFormat="1" x14ac:dyDescent="0.3">
      <c r="A265" s="79" t="s">
        <v>321</v>
      </c>
      <c r="B265" s="38" t="s">
        <v>494</v>
      </c>
      <c r="C265" s="15" t="s">
        <v>6</v>
      </c>
      <c r="D265" s="16">
        <v>2</v>
      </c>
      <c r="E265" s="66">
        <v>321.19492881355939</v>
      </c>
      <c r="F265" s="66">
        <f t="shared" ref="F265:F296" si="4">D265*E265</f>
        <v>642.38985762711877</v>
      </c>
      <c r="G265" s="110"/>
      <c r="H265" s="110"/>
      <c r="I265" s="37" t="s">
        <v>14</v>
      </c>
      <c r="J265" s="24"/>
    </row>
    <row r="266" spans="1:10" s="18" customFormat="1" x14ac:dyDescent="0.3">
      <c r="A266" s="79" t="s">
        <v>322</v>
      </c>
      <c r="B266" s="38" t="s">
        <v>323</v>
      </c>
      <c r="C266" s="15" t="s">
        <v>6</v>
      </c>
      <c r="D266" s="16">
        <v>8</v>
      </c>
      <c r="E266" s="66">
        <v>124.21347678671363</v>
      </c>
      <c r="F266" s="66">
        <f t="shared" si="4"/>
        <v>993.70781429370902</v>
      </c>
      <c r="G266" s="110"/>
      <c r="H266" s="110"/>
      <c r="I266" s="37" t="s">
        <v>15</v>
      </c>
      <c r="J266" s="24"/>
    </row>
    <row r="267" spans="1:10" s="18" customFormat="1" x14ac:dyDescent="0.3">
      <c r="A267" s="79" t="s">
        <v>324</v>
      </c>
      <c r="B267" s="38" t="s">
        <v>323</v>
      </c>
      <c r="C267" s="15" t="s">
        <v>6</v>
      </c>
      <c r="D267" s="16">
        <v>8</v>
      </c>
      <c r="E267" s="66">
        <v>21.477234240000001</v>
      </c>
      <c r="F267" s="66">
        <f t="shared" si="4"/>
        <v>171.81787392000001</v>
      </c>
      <c r="G267" s="110"/>
      <c r="H267" s="110"/>
      <c r="I267" s="37" t="s">
        <v>14</v>
      </c>
      <c r="J267" s="24"/>
    </row>
    <row r="268" spans="1:10" s="18" customFormat="1" x14ac:dyDescent="0.3">
      <c r="A268" s="78" t="s">
        <v>325</v>
      </c>
      <c r="B268" s="2" t="s">
        <v>495</v>
      </c>
      <c r="C268" s="22" t="s">
        <v>6</v>
      </c>
      <c r="D268" s="54">
        <v>2</v>
      </c>
      <c r="E268" s="66">
        <v>29.926052992000002</v>
      </c>
      <c r="F268" s="66">
        <f t="shared" si="4"/>
        <v>59.852105984000005</v>
      </c>
      <c r="G268" s="110"/>
      <c r="H268" s="110"/>
      <c r="I268" s="37" t="s">
        <v>15</v>
      </c>
      <c r="J268" s="24"/>
    </row>
    <row r="269" spans="1:10" s="18" customFormat="1" x14ac:dyDescent="0.3">
      <c r="A269" s="78" t="s">
        <v>326</v>
      </c>
      <c r="B269" s="2" t="s">
        <v>327</v>
      </c>
      <c r="C269" s="22" t="s">
        <v>6</v>
      </c>
      <c r="D269" s="16">
        <v>2</v>
      </c>
      <c r="E269" s="100"/>
      <c r="F269" s="100">
        <f t="shared" si="4"/>
        <v>0</v>
      </c>
      <c r="G269" s="111"/>
      <c r="H269" s="111"/>
      <c r="I269" s="37" t="s">
        <v>17</v>
      </c>
      <c r="J269" s="24"/>
    </row>
    <row r="270" spans="1:10" s="18" customFormat="1" x14ac:dyDescent="0.3">
      <c r="A270" s="72" t="s">
        <v>328</v>
      </c>
      <c r="B270" s="38" t="s">
        <v>329</v>
      </c>
      <c r="C270" s="15" t="s">
        <v>6</v>
      </c>
      <c r="D270" s="89">
        <v>4</v>
      </c>
      <c r="E270" s="66">
        <v>69.174120941230441</v>
      </c>
      <c r="F270" s="66">
        <f t="shared" si="4"/>
        <v>276.69648376492177</v>
      </c>
      <c r="G270" s="110"/>
      <c r="H270" s="110"/>
      <c r="I270" s="37" t="s">
        <v>15</v>
      </c>
      <c r="J270" s="24"/>
    </row>
    <row r="271" spans="1:10" s="18" customFormat="1" x14ac:dyDescent="0.3">
      <c r="A271" s="78" t="s">
        <v>330</v>
      </c>
      <c r="B271" s="38" t="s">
        <v>496</v>
      </c>
      <c r="C271" s="15" t="s">
        <v>199</v>
      </c>
      <c r="D271" s="23">
        <v>0.64499999999999991</v>
      </c>
      <c r="E271" s="66">
        <v>26.766244067796613</v>
      </c>
      <c r="F271" s="66">
        <f t="shared" si="4"/>
        <v>17.264227423728812</v>
      </c>
      <c r="G271" s="110"/>
      <c r="H271" s="110"/>
      <c r="I271" s="37" t="s">
        <v>15</v>
      </c>
      <c r="J271" s="24"/>
    </row>
    <row r="272" spans="1:10" s="18" customFormat="1" x14ac:dyDescent="0.3">
      <c r="A272" s="72" t="s">
        <v>331</v>
      </c>
      <c r="B272" s="38" t="s">
        <v>332</v>
      </c>
      <c r="C272" s="15" t="s">
        <v>202</v>
      </c>
      <c r="D272" s="84">
        <v>6.4000000000000015E-2</v>
      </c>
      <c r="E272" s="66">
        <v>309.72651229695998</v>
      </c>
      <c r="F272" s="66">
        <f t="shared" si="4"/>
        <v>19.822496787005445</v>
      </c>
      <c r="G272" s="110"/>
      <c r="H272" s="110"/>
      <c r="I272" s="37" t="s">
        <v>15</v>
      </c>
      <c r="J272" s="24"/>
    </row>
    <row r="273" spans="1:10" s="18" customFormat="1" x14ac:dyDescent="0.3">
      <c r="A273" s="72" t="s">
        <v>333</v>
      </c>
      <c r="B273" s="38" t="s">
        <v>334</v>
      </c>
      <c r="C273" s="15" t="s">
        <v>202</v>
      </c>
      <c r="D273" s="84">
        <v>6.000000000000001E-3</v>
      </c>
      <c r="E273" s="66">
        <v>309.7265122969601</v>
      </c>
      <c r="F273" s="66">
        <f t="shared" si="4"/>
        <v>1.8583590737817608</v>
      </c>
      <c r="G273" s="110"/>
      <c r="H273" s="110"/>
      <c r="I273" s="37" t="s">
        <v>15</v>
      </c>
      <c r="J273" s="24"/>
    </row>
    <row r="274" spans="1:10" s="18" customFormat="1" x14ac:dyDescent="0.3">
      <c r="A274" s="25">
        <v>177</v>
      </c>
      <c r="B274" s="40" t="s">
        <v>497</v>
      </c>
      <c r="C274" s="15" t="s">
        <v>202</v>
      </c>
      <c r="D274" s="57">
        <v>0.3</v>
      </c>
      <c r="E274" s="66">
        <v>274.38950359603206</v>
      </c>
      <c r="F274" s="66">
        <f t="shared" si="4"/>
        <v>82.31685107880962</v>
      </c>
      <c r="G274" s="110"/>
      <c r="H274" s="110"/>
      <c r="I274" s="37" t="s">
        <v>15</v>
      </c>
      <c r="J274" s="24"/>
    </row>
    <row r="275" spans="1:10" s="18" customFormat="1" ht="15.6" x14ac:dyDescent="0.3">
      <c r="A275" s="72" t="s">
        <v>335</v>
      </c>
      <c r="B275" s="38" t="s">
        <v>498</v>
      </c>
      <c r="C275" s="20" t="s">
        <v>13</v>
      </c>
      <c r="D275" s="90">
        <v>1.85</v>
      </c>
      <c r="E275" s="66">
        <v>222.80131805183998</v>
      </c>
      <c r="F275" s="66">
        <f t="shared" si="4"/>
        <v>412.182438395904</v>
      </c>
      <c r="G275" s="110"/>
      <c r="H275" s="110"/>
      <c r="I275" s="37" t="s">
        <v>15</v>
      </c>
      <c r="J275" s="24"/>
    </row>
    <row r="276" spans="1:10" s="18" customFormat="1" x14ac:dyDescent="0.3">
      <c r="A276" s="72" t="s">
        <v>336</v>
      </c>
      <c r="B276" s="38" t="s">
        <v>499</v>
      </c>
      <c r="C276" s="15" t="s">
        <v>4</v>
      </c>
      <c r="D276" s="91">
        <v>4.4400000000000004</v>
      </c>
      <c r="E276" s="66">
        <v>25.694184355840004</v>
      </c>
      <c r="F276" s="66">
        <f t="shared" si="4"/>
        <v>114.08217853992963</v>
      </c>
      <c r="G276" s="110"/>
      <c r="H276" s="110"/>
      <c r="I276" s="37" t="s">
        <v>15</v>
      </c>
      <c r="J276" s="24"/>
    </row>
    <row r="277" spans="1:10" s="18" customFormat="1" ht="15.6" x14ac:dyDescent="0.3">
      <c r="A277" s="72" t="s">
        <v>337</v>
      </c>
      <c r="B277" s="38" t="s">
        <v>500</v>
      </c>
      <c r="C277" s="20" t="s">
        <v>13</v>
      </c>
      <c r="D277" s="90">
        <v>8.8000000000000007</v>
      </c>
      <c r="E277" s="66">
        <v>222.80131805184001</v>
      </c>
      <c r="F277" s="66">
        <f t="shared" si="4"/>
        <v>1960.6515988561923</v>
      </c>
      <c r="G277" s="110"/>
      <c r="H277" s="110"/>
      <c r="I277" s="37" t="s">
        <v>15</v>
      </c>
      <c r="J277" s="24"/>
    </row>
    <row r="278" spans="1:10" s="18" customFormat="1" x14ac:dyDescent="0.3">
      <c r="A278" s="72" t="s">
        <v>338</v>
      </c>
      <c r="B278" s="38" t="s">
        <v>499</v>
      </c>
      <c r="C278" s="15" t="s">
        <v>4</v>
      </c>
      <c r="D278" s="91">
        <v>21.12</v>
      </c>
      <c r="E278" s="66">
        <v>25.694184355840001</v>
      </c>
      <c r="F278" s="66">
        <f t="shared" si="4"/>
        <v>542.66117359534087</v>
      </c>
      <c r="G278" s="110"/>
      <c r="H278" s="110"/>
      <c r="I278" s="37" t="s">
        <v>15</v>
      </c>
      <c r="J278" s="24"/>
    </row>
    <row r="279" spans="1:10" s="18" customFormat="1" ht="15.6" x14ac:dyDescent="0.3">
      <c r="A279" s="72" t="s">
        <v>339</v>
      </c>
      <c r="B279" s="38" t="s">
        <v>501</v>
      </c>
      <c r="C279" s="20" t="s">
        <v>13</v>
      </c>
      <c r="D279" s="90">
        <v>3.2</v>
      </c>
      <c r="E279" s="66">
        <v>222.80131805184001</v>
      </c>
      <c r="F279" s="66">
        <f t="shared" si="4"/>
        <v>712.96421776588807</v>
      </c>
      <c r="G279" s="110"/>
      <c r="H279" s="110"/>
      <c r="I279" s="37" t="s">
        <v>15</v>
      </c>
      <c r="J279" s="24"/>
    </row>
    <row r="280" spans="1:10" s="18" customFormat="1" x14ac:dyDescent="0.3">
      <c r="A280" s="72" t="s">
        <v>340</v>
      </c>
      <c r="B280" s="38" t="s">
        <v>499</v>
      </c>
      <c r="C280" s="15" t="s">
        <v>4</v>
      </c>
      <c r="D280" s="91">
        <v>7.68</v>
      </c>
      <c r="E280" s="66">
        <v>25.694184355839997</v>
      </c>
      <c r="F280" s="66">
        <f t="shared" si="4"/>
        <v>197.33133585285117</v>
      </c>
      <c r="G280" s="110"/>
      <c r="H280" s="110"/>
      <c r="I280" s="37" t="s">
        <v>15</v>
      </c>
      <c r="J280" s="24"/>
    </row>
    <row r="281" spans="1:10" s="18" customFormat="1" x14ac:dyDescent="0.3">
      <c r="A281" s="79" t="s">
        <v>341</v>
      </c>
      <c r="B281" s="40" t="s">
        <v>502</v>
      </c>
      <c r="C281" s="15" t="s">
        <v>4</v>
      </c>
      <c r="D281" s="84">
        <v>0.372</v>
      </c>
      <c r="E281" s="66">
        <v>37.614547624191999</v>
      </c>
      <c r="F281" s="66">
        <f t="shared" si="4"/>
        <v>13.992611716199423</v>
      </c>
      <c r="G281" s="110"/>
      <c r="H281" s="110"/>
      <c r="I281" s="37" t="s">
        <v>15</v>
      </c>
      <c r="J281" s="24"/>
    </row>
    <row r="282" spans="1:10" s="18" customFormat="1" x14ac:dyDescent="0.3">
      <c r="A282" s="78" t="s">
        <v>342</v>
      </c>
      <c r="B282" s="2" t="s">
        <v>503</v>
      </c>
      <c r="C282" s="15" t="s">
        <v>6</v>
      </c>
      <c r="D282" s="54">
        <v>2</v>
      </c>
      <c r="E282" s="66">
        <v>62.719337472000007</v>
      </c>
      <c r="F282" s="66">
        <f t="shared" si="4"/>
        <v>125.43867494400001</v>
      </c>
      <c r="G282" s="110"/>
      <c r="H282" s="110"/>
      <c r="I282" s="37" t="s">
        <v>15</v>
      </c>
      <c r="J282" s="24"/>
    </row>
    <row r="283" spans="1:10" s="18" customFormat="1" x14ac:dyDescent="0.3">
      <c r="A283" s="78" t="s">
        <v>343</v>
      </c>
      <c r="B283" s="2" t="s">
        <v>344</v>
      </c>
      <c r="C283" s="15" t="s">
        <v>6</v>
      </c>
      <c r="D283" s="54">
        <v>1</v>
      </c>
      <c r="E283" s="66">
        <v>41.915380080640013</v>
      </c>
      <c r="F283" s="66">
        <f t="shared" si="4"/>
        <v>41.915380080640013</v>
      </c>
      <c r="G283" s="110"/>
      <c r="H283" s="110"/>
      <c r="I283" s="37" t="s">
        <v>15</v>
      </c>
      <c r="J283" s="24"/>
    </row>
    <row r="284" spans="1:10" s="18" customFormat="1" x14ac:dyDescent="0.3">
      <c r="A284" s="78" t="s">
        <v>345</v>
      </c>
      <c r="B284" s="2" t="s">
        <v>346</v>
      </c>
      <c r="C284" s="15" t="s">
        <v>6</v>
      </c>
      <c r="D284" s="54">
        <v>1</v>
      </c>
      <c r="E284" s="66">
        <v>59.10753711104001</v>
      </c>
      <c r="F284" s="66">
        <f t="shared" si="4"/>
        <v>59.10753711104001</v>
      </c>
      <c r="G284" s="110"/>
      <c r="H284" s="110"/>
      <c r="I284" s="37" t="s">
        <v>15</v>
      </c>
      <c r="J284" s="24"/>
    </row>
    <row r="285" spans="1:10" s="18" customFormat="1" x14ac:dyDescent="0.3">
      <c r="A285" s="78" t="s">
        <v>347</v>
      </c>
      <c r="B285" s="2" t="s">
        <v>348</v>
      </c>
      <c r="C285" s="15" t="s">
        <v>6</v>
      </c>
      <c r="D285" s="54">
        <v>3</v>
      </c>
      <c r="E285" s="66">
        <v>33.425207889919996</v>
      </c>
      <c r="F285" s="66">
        <f t="shared" si="4"/>
        <v>100.27562366975999</v>
      </c>
      <c r="G285" s="110"/>
      <c r="H285" s="110"/>
      <c r="I285" s="37" t="s">
        <v>15</v>
      </c>
      <c r="J285" s="24"/>
    </row>
    <row r="286" spans="1:10" s="18" customFormat="1" x14ac:dyDescent="0.3">
      <c r="A286" s="78" t="s">
        <v>349</v>
      </c>
      <c r="B286" s="2" t="s">
        <v>350</v>
      </c>
      <c r="C286" s="15" t="s">
        <v>6</v>
      </c>
      <c r="D286" s="54">
        <v>3</v>
      </c>
      <c r="E286" s="66">
        <v>20.383201710080005</v>
      </c>
      <c r="F286" s="66">
        <f t="shared" si="4"/>
        <v>61.149605130240019</v>
      </c>
      <c r="G286" s="110"/>
      <c r="H286" s="110"/>
      <c r="I286" s="37" t="s">
        <v>15</v>
      </c>
      <c r="J286" s="24"/>
    </row>
    <row r="287" spans="1:10" s="18" customFormat="1" x14ac:dyDescent="0.3">
      <c r="A287" s="78" t="s">
        <v>351</v>
      </c>
      <c r="B287" s="2" t="s">
        <v>352</v>
      </c>
      <c r="C287" s="15" t="s">
        <v>6</v>
      </c>
      <c r="D287" s="54">
        <v>5</v>
      </c>
      <c r="E287" s="66">
        <v>12.043750062079999</v>
      </c>
      <c r="F287" s="66">
        <f t="shared" si="4"/>
        <v>60.218750310399997</v>
      </c>
      <c r="G287" s="110"/>
      <c r="H287" s="110"/>
      <c r="I287" s="37" t="s">
        <v>15</v>
      </c>
      <c r="J287" s="24"/>
    </row>
    <row r="288" spans="1:10" s="18" customFormat="1" x14ac:dyDescent="0.3">
      <c r="A288" s="78" t="s">
        <v>353</v>
      </c>
      <c r="B288" s="2" t="s">
        <v>354</v>
      </c>
      <c r="C288" s="15" t="s">
        <v>355</v>
      </c>
      <c r="D288" s="54">
        <v>30</v>
      </c>
      <c r="E288" s="66">
        <v>4.8574227496960001</v>
      </c>
      <c r="F288" s="66">
        <f t="shared" si="4"/>
        <v>145.72268249088</v>
      </c>
      <c r="G288" s="110"/>
      <c r="H288" s="110"/>
      <c r="I288" s="37" t="s">
        <v>15</v>
      </c>
      <c r="J288" s="24"/>
    </row>
    <row r="289" spans="1:10" s="18" customFormat="1" x14ac:dyDescent="0.3">
      <c r="A289" s="78" t="s">
        <v>356</v>
      </c>
      <c r="B289" s="2" t="s">
        <v>354</v>
      </c>
      <c r="C289" s="15" t="s">
        <v>355</v>
      </c>
      <c r="D289" s="54">
        <v>500</v>
      </c>
      <c r="E289" s="66">
        <v>3.9556426004480008</v>
      </c>
      <c r="F289" s="66">
        <f t="shared" si="4"/>
        <v>1977.8213002240004</v>
      </c>
      <c r="G289" s="110"/>
      <c r="H289" s="110"/>
      <c r="I289" s="37" t="s">
        <v>15</v>
      </c>
      <c r="J289" s="24"/>
    </row>
    <row r="290" spans="1:10" s="18" customFormat="1" x14ac:dyDescent="0.3">
      <c r="A290" s="78" t="s">
        <v>357</v>
      </c>
      <c r="B290" s="2" t="s">
        <v>358</v>
      </c>
      <c r="C290" s="15" t="s">
        <v>355</v>
      </c>
      <c r="D290" s="54">
        <v>200</v>
      </c>
      <c r="E290" s="66">
        <v>3.4812905093120001</v>
      </c>
      <c r="F290" s="66">
        <f t="shared" si="4"/>
        <v>696.25810186240005</v>
      </c>
      <c r="G290" s="110"/>
      <c r="H290" s="110"/>
      <c r="I290" s="37" t="s">
        <v>15</v>
      </c>
      <c r="J290" s="24"/>
    </row>
    <row r="291" spans="1:10" s="18" customFormat="1" x14ac:dyDescent="0.3">
      <c r="A291" s="78" t="s">
        <v>359</v>
      </c>
      <c r="B291" s="2" t="s">
        <v>360</v>
      </c>
      <c r="C291" s="15" t="s">
        <v>355</v>
      </c>
      <c r="D291" s="54">
        <v>150</v>
      </c>
      <c r="E291" s="66">
        <v>2.8084964098048006</v>
      </c>
      <c r="F291" s="66">
        <f t="shared" si="4"/>
        <v>421.2744614707201</v>
      </c>
      <c r="G291" s="110"/>
      <c r="H291" s="110"/>
      <c r="I291" s="37" t="s">
        <v>15</v>
      </c>
      <c r="J291" s="24"/>
    </row>
    <row r="292" spans="1:10" s="18" customFormat="1" x14ac:dyDescent="0.3">
      <c r="A292" s="78" t="s">
        <v>361</v>
      </c>
      <c r="B292" s="2" t="s">
        <v>362</v>
      </c>
      <c r="C292" s="15" t="s">
        <v>355</v>
      </c>
      <c r="D292" s="54">
        <v>120</v>
      </c>
      <c r="E292" s="66">
        <v>2.8226151649484805</v>
      </c>
      <c r="F292" s="66">
        <f t="shared" si="4"/>
        <v>338.71381979381766</v>
      </c>
      <c r="G292" s="110"/>
      <c r="H292" s="110"/>
      <c r="I292" s="37" t="s">
        <v>15</v>
      </c>
      <c r="J292" s="24"/>
    </row>
    <row r="293" spans="1:10" s="18" customFormat="1" x14ac:dyDescent="0.3">
      <c r="A293" s="78" t="s">
        <v>363</v>
      </c>
      <c r="B293" s="2" t="s">
        <v>364</v>
      </c>
      <c r="C293" s="15" t="s">
        <v>355</v>
      </c>
      <c r="D293" s="54">
        <v>100</v>
      </c>
      <c r="E293" s="66">
        <v>1.7538960969728004</v>
      </c>
      <c r="F293" s="66">
        <f t="shared" si="4"/>
        <v>175.38960969728004</v>
      </c>
      <c r="G293" s="110"/>
      <c r="H293" s="110"/>
      <c r="I293" s="37" t="s">
        <v>15</v>
      </c>
      <c r="J293" s="24"/>
    </row>
    <row r="294" spans="1:10" s="18" customFormat="1" x14ac:dyDescent="0.3">
      <c r="A294" s="78" t="s">
        <v>365</v>
      </c>
      <c r="B294" s="2" t="s">
        <v>366</v>
      </c>
      <c r="C294" s="15" t="s">
        <v>355</v>
      </c>
      <c r="D294" s="54">
        <v>100</v>
      </c>
      <c r="E294" s="66">
        <v>3.0813488189439999</v>
      </c>
      <c r="F294" s="66">
        <f t="shared" si="4"/>
        <v>308.1348818944</v>
      </c>
      <c r="G294" s="110"/>
      <c r="H294" s="110"/>
      <c r="I294" s="37" t="s">
        <v>15</v>
      </c>
      <c r="J294" s="24"/>
    </row>
    <row r="295" spans="1:10" s="18" customFormat="1" x14ac:dyDescent="0.3">
      <c r="A295" s="78" t="s">
        <v>367</v>
      </c>
      <c r="B295" s="2" t="s">
        <v>368</v>
      </c>
      <c r="C295" s="15" t="s">
        <v>355</v>
      </c>
      <c r="D295" s="54">
        <v>80</v>
      </c>
      <c r="E295" s="66">
        <v>0.98038211274023257</v>
      </c>
      <c r="F295" s="66">
        <f t="shared" si="4"/>
        <v>78.430569019218609</v>
      </c>
      <c r="G295" s="110"/>
      <c r="H295" s="110"/>
      <c r="I295" s="37" t="s">
        <v>15</v>
      </c>
      <c r="J295" s="24"/>
    </row>
    <row r="296" spans="1:10" s="18" customFormat="1" ht="15.6" thickBot="1" x14ac:dyDescent="0.35">
      <c r="A296" s="78" t="s">
        <v>369</v>
      </c>
      <c r="B296" s="2" t="s">
        <v>370</v>
      </c>
      <c r="C296" s="15" t="s">
        <v>355</v>
      </c>
      <c r="D296" s="54">
        <v>50</v>
      </c>
      <c r="E296" s="66">
        <v>0.91403679262720028</v>
      </c>
      <c r="F296" s="66">
        <f t="shared" si="4"/>
        <v>45.701839631360016</v>
      </c>
      <c r="G296" s="110"/>
      <c r="H296" s="110"/>
      <c r="I296" s="37" t="s">
        <v>15</v>
      </c>
      <c r="J296" s="24"/>
    </row>
    <row r="297" spans="1:10" ht="15.6" thickBot="1" x14ac:dyDescent="0.35">
      <c r="A297" s="26"/>
      <c r="B297" s="41" t="s">
        <v>7</v>
      </c>
      <c r="C297" s="27"/>
      <c r="D297" s="50"/>
      <c r="E297" s="50"/>
      <c r="F297" s="28">
        <f>SUM(F7:F296)</f>
        <v>350443.43513745413</v>
      </c>
      <c r="G297" s="112"/>
      <c r="H297" s="112"/>
    </row>
    <row r="298" spans="1:10" ht="15.6" thickBot="1" x14ac:dyDescent="0.35">
      <c r="A298" s="31"/>
      <c r="B298" s="43" t="s">
        <v>10</v>
      </c>
      <c r="C298" s="35">
        <v>0.03</v>
      </c>
      <c r="D298" s="52"/>
      <c r="E298" s="52"/>
      <c r="F298" s="53">
        <f>C298*F297</f>
        <v>10513.303054123624</v>
      </c>
      <c r="G298" s="113"/>
      <c r="H298" s="113"/>
    </row>
    <row r="299" spans="1:10" ht="15.6" thickBot="1" x14ac:dyDescent="0.35">
      <c r="A299" s="29"/>
      <c r="B299" s="42" t="s">
        <v>8</v>
      </c>
      <c r="C299" s="30"/>
      <c r="D299" s="52"/>
      <c r="E299" s="52"/>
      <c r="F299" s="52">
        <f>F298+F297</f>
        <v>360956.73819157778</v>
      </c>
      <c r="G299" s="114"/>
      <c r="H299" s="114"/>
    </row>
    <row r="300" spans="1:10" ht="15.6" thickBot="1" x14ac:dyDescent="0.35">
      <c r="A300" s="31"/>
      <c r="B300" s="43" t="s">
        <v>16</v>
      </c>
      <c r="C300" s="35">
        <v>0.18</v>
      </c>
      <c r="D300" s="52"/>
      <c r="E300" s="52"/>
      <c r="F300" s="53">
        <f>C300*F299</f>
        <v>64972.212874484001</v>
      </c>
      <c r="G300" s="113"/>
      <c r="H300" s="113"/>
    </row>
    <row r="301" spans="1:10" ht="15.6" thickBot="1" x14ac:dyDescent="0.35">
      <c r="A301" s="29"/>
      <c r="B301" s="44" t="s">
        <v>8</v>
      </c>
      <c r="C301" s="32"/>
      <c r="D301" s="51"/>
      <c r="E301" s="51"/>
      <c r="F301" s="52">
        <f>F300+F299</f>
        <v>425928.9510660618</v>
      </c>
      <c r="G301" s="114"/>
      <c r="H301" s="114"/>
    </row>
    <row r="302" spans="1:10" x14ac:dyDescent="0.3">
      <c r="A302" s="3"/>
      <c r="B302" s="3" t="s">
        <v>504</v>
      </c>
      <c r="F302" s="63" t="e">
        <f>F301-#REF!</f>
        <v>#REF!</v>
      </c>
      <c r="G302" s="63"/>
      <c r="H302" s="63"/>
    </row>
    <row r="303" spans="1:10" x14ac:dyDescent="0.3">
      <c r="A303" s="3"/>
      <c r="B303" s="3" t="s">
        <v>504</v>
      </c>
    </row>
    <row r="304" spans="1:10" x14ac:dyDescent="0.3">
      <c r="A304" s="3"/>
      <c r="B304" s="3" t="s">
        <v>504</v>
      </c>
    </row>
    <row r="305" spans="1:8" x14ac:dyDescent="0.3">
      <c r="A305" s="3"/>
      <c r="B305" s="3" t="s">
        <v>504</v>
      </c>
    </row>
    <row r="306" spans="1:8" x14ac:dyDescent="0.3">
      <c r="A306" s="3"/>
      <c r="B306" s="3" t="s">
        <v>504</v>
      </c>
    </row>
    <row r="307" spans="1:8" x14ac:dyDescent="0.3">
      <c r="A307" s="3"/>
      <c r="B307" s="3" t="s">
        <v>504</v>
      </c>
    </row>
    <row r="308" spans="1:8" ht="15" customHeight="1" x14ac:dyDescent="0.3">
      <c r="B308" s="3" t="s">
        <v>504</v>
      </c>
      <c r="F308" s="63"/>
      <c r="G308" s="63"/>
      <c r="H308" s="63"/>
    </row>
    <row r="309" spans="1:8" ht="5.25" customHeight="1" x14ac:dyDescent="0.3"/>
  </sheetData>
  <autoFilter ref="A6:I308" xr:uid="{00000000-0009-0000-0000-000001000000}"/>
  <mergeCells count="9">
    <mergeCell ref="F4:F5"/>
    <mergeCell ref="G4:G5"/>
    <mergeCell ref="H4:H5"/>
    <mergeCell ref="G3:H3"/>
    <mergeCell ref="A4:A5"/>
    <mergeCell ref="B4:B5"/>
    <mergeCell ref="C4:C5"/>
    <mergeCell ref="D4:D5"/>
    <mergeCell ref="E4:E5"/>
  </mergeCells>
  <conditionalFormatting sqref="A15:D15 D27:D30 B31:D31 B63:C67 D64:D73 C68:C73 B87:C94 B99:C104 B109:B114 B115:C122 B166:C189 B201:D203 B212:C215 B232:B233 B234:C235 D245:D247 B248:D248 B264:D272 B274:D274 C275:D296">
    <cfRule type="cellIs" dxfId="31" priority="15" stopIfTrue="1" operator="equal">
      <formula>0</formula>
    </cfRule>
  </conditionalFormatting>
  <conditionalFormatting sqref="B9:B10">
    <cfRule type="cellIs" dxfId="30" priority="20" stopIfTrue="1" operator="equal">
      <formula>0</formula>
    </cfRule>
  </conditionalFormatting>
  <conditionalFormatting sqref="B12:B13">
    <cfRule type="cellIs" dxfId="29" priority="17" stopIfTrue="1" operator="equal">
      <formula>0</formula>
    </cfRule>
  </conditionalFormatting>
  <conditionalFormatting sqref="B18">
    <cfRule type="cellIs" dxfId="28" priority="14" stopIfTrue="1" operator="equal">
      <formula>0</formula>
    </cfRule>
  </conditionalFormatting>
  <conditionalFormatting sqref="B24">
    <cfRule type="cellIs" dxfId="27" priority="13" stopIfTrue="1" operator="equal">
      <formula>0</formula>
    </cfRule>
  </conditionalFormatting>
  <conditionalFormatting sqref="B67">
    <cfRule type="cellIs" dxfId="26" priority="22" stopIfTrue="1" operator="equal">
      <formula>8223.307275</formula>
    </cfRule>
    <cfRule type="cellIs" dxfId="25" priority="23" stopIfTrue="1" operator="equal">
      <formula>0</formula>
    </cfRule>
  </conditionalFormatting>
  <conditionalFormatting sqref="B242">
    <cfRule type="cellIs" dxfId="24" priority="8" stopIfTrue="1" operator="equal">
      <formula>0</formula>
    </cfRule>
  </conditionalFormatting>
  <conditionalFormatting sqref="B14:C14">
    <cfRule type="cellIs" dxfId="23" priority="16" stopIfTrue="1" operator="equal">
      <formula>0</formula>
    </cfRule>
  </conditionalFormatting>
  <conditionalFormatting sqref="B79:C80">
    <cfRule type="cellIs" dxfId="22" priority="21" stopIfTrue="1" operator="equal">
      <formula>0</formula>
    </cfRule>
  </conditionalFormatting>
  <conditionalFormatting sqref="B250:D260">
    <cfRule type="cellIs" dxfId="21" priority="6" stopIfTrue="1" operator="equal">
      <formula>0</formula>
    </cfRule>
  </conditionalFormatting>
  <conditionalFormatting sqref="C105:C106">
    <cfRule type="cellIs" dxfId="20" priority="2" stopIfTrue="1" operator="equal">
      <formula>0</formula>
    </cfRule>
  </conditionalFormatting>
  <conditionalFormatting sqref="C216:C223">
    <cfRule type="cellIs" dxfId="19" priority="1" stopIfTrue="1" operator="equal">
      <formula>0</formula>
    </cfRule>
  </conditionalFormatting>
  <conditionalFormatting sqref="C255:C257">
    <cfRule type="cellIs" dxfId="18" priority="28" stopIfTrue="1" operator="equal">
      <formula>0</formula>
    </cfRule>
  </conditionalFormatting>
  <conditionalFormatting sqref="C293:C296">
    <cfRule type="cellIs" dxfId="17" priority="3" stopIfTrue="1" operator="equal">
      <formula>0</formula>
    </cfRule>
  </conditionalFormatting>
  <conditionalFormatting sqref="D14">
    <cfRule type="cellIs" dxfId="16" priority="19" stopIfTrue="1" operator="equal">
      <formula>0</formula>
    </cfRule>
  </conditionalFormatting>
  <conditionalFormatting sqref="D14:D15">
    <cfRule type="cellIs" dxfId="15" priority="18" stopIfTrue="1" operator="equal">
      <formula>8223.307275</formula>
    </cfRule>
  </conditionalFormatting>
  <conditionalFormatting sqref="D32:D34">
    <cfRule type="cellIs" dxfId="14" priority="12" stopIfTrue="1" operator="equal">
      <formula>8223.307275</formula>
    </cfRule>
  </conditionalFormatting>
  <conditionalFormatting sqref="D37:D38 D41:D42">
    <cfRule type="cellIs" dxfId="13" priority="24" stopIfTrue="1" operator="equal">
      <formula>8223.307275</formula>
    </cfRule>
  </conditionalFormatting>
  <conditionalFormatting sqref="D45:D46">
    <cfRule type="cellIs" dxfId="12" priority="32" stopIfTrue="1" operator="equal">
      <formula>8223.307275</formula>
    </cfRule>
  </conditionalFormatting>
  <conditionalFormatting sqref="D49:D50">
    <cfRule type="cellIs" dxfId="11" priority="31" stopIfTrue="1" operator="equal">
      <formula>8223.307275</formula>
    </cfRule>
  </conditionalFormatting>
  <conditionalFormatting sqref="D53:D54">
    <cfRule type="cellIs" dxfId="10" priority="11" stopIfTrue="1" operator="equal">
      <formula>8223.307275</formula>
    </cfRule>
  </conditionalFormatting>
  <conditionalFormatting sqref="D57:D58">
    <cfRule type="cellIs" dxfId="9" priority="10" stopIfTrue="1" operator="equal">
      <formula>8223.307275</formula>
    </cfRule>
  </conditionalFormatting>
  <conditionalFormatting sqref="D70:D73">
    <cfRule type="cellIs" dxfId="8" priority="30" stopIfTrue="1" operator="equal">
      <formula>0</formula>
    </cfRule>
  </conditionalFormatting>
  <conditionalFormatting sqref="D204">
    <cfRule type="cellIs" dxfId="7" priority="9" stopIfTrue="1" operator="equal">
      <formula>8223.307275</formula>
    </cfRule>
  </conditionalFormatting>
  <conditionalFormatting sqref="D249">
    <cfRule type="cellIs" dxfId="6" priority="7" stopIfTrue="1" operator="equal">
      <formula>8223.307275</formula>
    </cfRule>
  </conditionalFormatting>
  <conditionalFormatting sqref="D250:D260 D274:D296 D27:D31 D61:D73 D201:D203 D245:D248 D264:D272 D79:D80 D87:D94 D99:D104 D109:D122 D166:D189 D212:D215 D232:D235">
    <cfRule type="cellIs" dxfId="5" priority="29" stopIfTrue="1" operator="equal">
      <formula>8223.307275</formula>
    </cfRule>
  </conditionalFormatting>
  <conditionalFormatting sqref="D255 B257 D257">
    <cfRule type="cellIs" dxfId="4" priority="26" stopIfTrue="1" operator="equal">
      <formula>8223.307275</formula>
    </cfRule>
    <cfRule type="cellIs" dxfId="3" priority="27" stopIfTrue="1" operator="equal">
      <formula>0</formula>
    </cfRule>
  </conditionalFormatting>
  <conditionalFormatting sqref="D259">
    <cfRule type="cellIs" dxfId="2" priority="5" stopIfTrue="1" operator="equal">
      <formula>8223.307275</formula>
    </cfRule>
  </conditionalFormatting>
  <conditionalFormatting sqref="D263">
    <cfRule type="cellIs" dxfId="1" priority="4" stopIfTrue="1" operator="equal">
      <formula>8223.307275</formula>
    </cfRule>
  </conditionalFormatting>
  <conditionalFormatting sqref="D290">
    <cfRule type="cellIs" dxfId="0" priority="25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2025-10-01T06:30:41Z</dcterms:modified>
</cp:coreProperties>
</file>