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6CA2D52-1ED0-4ECD-BDD4-DDEAE7442417}" xr6:coauthVersionLast="47" xr6:coauthVersionMax="47" xr10:uidLastSave="{00000000-0000-0000-0000-000000000000}"/>
  <bookViews>
    <workbookView xWindow="-120" yWindow="-120" windowWidth="29040" windowHeight="15720" tabRatio="768" xr2:uid="{00000000-000D-0000-FFFF-FFFF00000000}"/>
  </bookViews>
  <sheets>
    <sheet name="BOQ სუსტი დენები" sheetId="10" r:id="rId1"/>
  </sheets>
  <definedNames>
    <definedName name="_xlnm.Print_Area" localSheetId="0">'BOQ სუსტი დენები'!$A$2:$F$35</definedName>
    <definedName name="_xlnm.Print_Titles" localSheetId="0">'BOQ სუსტი დენები'!$2:$3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0" l="1"/>
  <c r="E7" i="10"/>
  <c r="E5" i="10" l="1"/>
  <c r="E6" i="10"/>
  <c r="E19" i="10" l="1"/>
</calcChain>
</file>

<file path=xl/sharedStrings.xml><?xml version="1.0" encoding="utf-8"?>
<sst xmlns="http://schemas.openxmlformats.org/spreadsheetml/2006/main" count="100" uniqueCount="73">
  <si>
    <t>ერთეული</t>
  </si>
  <si>
    <t>რაოდენობა</t>
  </si>
  <si>
    <t>ცალი</t>
  </si>
  <si>
    <t>#</t>
  </si>
  <si>
    <t>მეტრი</t>
  </si>
  <si>
    <t>სამისამართო კვამლის დეტექტორი</t>
  </si>
  <si>
    <t>სამისამართო ხელის ღილაკი</t>
  </si>
  <si>
    <t>სამისამართო მოდული</t>
  </si>
  <si>
    <t>კაბელები</t>
  </si>
  <si>
    <t>ავარიული განათება</t>
  </si>
  <si>
    <t>სახანძრო კაბელი</t>
  </si>
  <si>
    <t>ავარიული გასასვლელის მანიშნებელი (მიმართულება ქვევით/პირდაპირ ან მარჯვნივ, მარცხვნივ)</t>
  </si>
  <si>
    <t>ავარიული გასასვლელის მანიშნებელი (EXIT)</t>
  </si>
  <si>
    <t>სახანძრო სიგნალიზაცია</t>
  </si>
  <si>
    <t>სპეციფიკაცია</t>
  </si>
  <si>
    <t>აკუმულატორი</t>
  </si>
  <si>
    <t>მარყუჟის გამაფართოებელი</t>
  </si>
  <si>
    <t>სამისამართო კომბინირებული დეტექტორი</t>
  </si>
  <si>
    <t>მანათობელი სამისამართო სირენა</t>
  </si>
  <si>
    <t>საკაბელო არხი</t>
  </si>
  <si>
    <t>აკუმულატორი 12ვ-17-18ამპ</t>
  </si>
  <si>
    <t xml:space="preserve">                       სახანძრო-საგანგაშო სიგნალიზაციის სისტემის სპეციფიკაცია</t>
  </si>
  <si>
    <t>ავარიული სანათი ჭერის</t>
  </si>
  <si>
    <t>ხმამაღალმოლაპარაკე კედელზე სამონტაჟო</t>
  </si>
  <si>
    <t>ხმამაღალმოლაპარაკე ჭერზე  სამონტაჟო</t>
  </si>
  <si>
    <t>სამისამართო კვების ბლოკი</t>
  </si>
  <si>
    <t xml:space="preserve"> შესაძლებელი უნდა იყოს 2 ცალი 12 ვოლტიანი 7 ამპერიანი აკუმულატორის დამუხტვა.   სრულად თავსებადი   ცენტრალურ სახანძრო პანელთან შესაბამისი სამისამართო პროტოკოლით.  არანაკლებ 1 მონიტორინგებადი ძაბვის გამოსასვლელი. სერტიფიცირება:  EN54-4 .</t>
  </si>
  <si>
    <t>თბური დეტექტორი</t>
  </si>
  <si>
    <t>სამისამართო მართვის პანელის მარყუჟის გაფამართოვებელს უნდა გააჩნდეს არანაკლებ 2 მარყუჟის გაფართოვების საშუალება და თითოს არანაკლებ სამი სხვადასხვა პროტოკოლის (სამი სხვადასხვა მწარმოებლის პროტოკოლი-ბრენდი) მხარდაჭერა, თითოეულზე არანაკლებ 150 მისამართის და არანაკლებ 150  ზონით.</t>
  </si>
  <si>
    <t>დეტექტორის სამაგრი ძირი</t>
  </si>
  <si>
    <t>სამისამართო სამაგრი ძირი უწყვეტობის გადასართველი ფირფიტით</t>
  </si>
  <si>
    <t xml:space="preserve"> ინდიკატორი</t>
  </si>
  <si>
    <t>სამისამართო დეტექტორის ვიზუალური ინდიკატორი</t>
  </si>
  <si>
    <t>20X20mm,  წვის შედეგად არ უნდა გამოყოფდეს ტოქსიკურ აირებს; EN 50085-შესაბამისი</t>
  </si>
  <si>
    <t>ელექტრო სადენი</t>
  </si>
  <si>
    <t xml:space="preserve">ელექტრო სადენი N2XH 2X1.5 </t>
  </si>
  <si>
    <t>გახმოვანების კაბელი</t>
  </si>
  <si>
    <t>LIHCH FE 180 PH120   2X1.5  სახანძრო კაბელი</t>
  </si>
  <si>
    <t>საევაკუაციო გახმოვანება</t>
  </si>
  <si>
    <t>გამაძლერებელი</t>
  </si>
  <si>
    <t>სამუშაო ძაბვა 220ვ ; სიმძლავრე არანაკლებ 18 ვატი, ნათების ხანგრძლივობა  არანაკლებ 90 წუთი,   ლედ ნათებით.  ფოტობიოლოგიური რისკის გარეშე . ნათების ტემპერატურა არანაკლებ 6000K. სერტიფიცირება: EN60598</t>
  </si>
  <si>
    <t>ავარიული გასასვლელის მანიშნებელი (EXIT)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</si>
  <si>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ავარიული გასასვლელის მანიშნებელი (მიმართულება ქვევით/პირდაპირ ან მარჯვნივ, მარცხნივ)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</si>
  <si>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JE-H(ST)H FE180 1*2*1.5+0.40mm სახანძრო კაბელი</t>
  </si>
  <si>
    <t xml:space="preserve">სამისამართო სახანძრო-საევაკუაციო გახმოვანების მართვის პანელის გამაფართოვებელი ბოქსი კვების ბლოკით არანაკლებ 1000 W კვების ბლოკით. </t>
  </si>
  <si>
    <t xml:space="preserve">მუშა სიმძლავრე 0.75-დან არანაკლებ 6 ვატამდე რეგურირებადი, სიხშირული დიაპაზონი  ≤100 - 16 kHz , ხმის მგრძნობელობა არანაკლებ 90 db, ხმამაღლამოლაპარაკის ჩარჩო უნდა იყოს მეტალის, ხანძარმედეგი ტიპის. </t>
  </si>
  <si>
    <t>აკუმულატორი 12ვ-7-8ამპ</t>
  </si>
  <si>
    <t>2.13</t>
  </si>
  <si>
    <t>მიკროფონი</t>
  </si>
  <si>
    <t>მიკროფონი, ხმის ჩართვა გამორთვის ფუნქციით,  სიხშირული დიაპაზონი: დაბალი სიხშირე ≤100 Hz,  მაღალი სიხშირე 10kHz ≥, მგრძნობელობა  არანაკლებ 47 dB, არანაკლებ 2 მეტრი სიგრძის კაბელით დიდი მონო ჯეკის დაბოლოებით.</t>
  </si>
  <si>
    <t>სამისამართო სახანძრო სიგნალიზაციისა და საევაკუაციო გახმოვანების მართვის პანელი</t>
  </si>
  <si>
    <t>სამისამართო სახანძრო სიგნალიზაციისა და საევაკუაციო გახმოვანების მართვის პანელის გამაფართოვებელი ბოქსი კვების ბლოკით</t>
  </si>
  <si>
    <t>ავტომატური დამისამართებით. მრავალჯერადი გამოყენების,  გადატვირთვის გასაღებით; ნორმების შესაბამისობა - EN 54-11, EN 54-17.</t>
  </si>
  <si>
    <t>მუშა სიმძლავრე 0.38-დან არანაკლებ 6 ვატამდე რეგულირებადი 100V-ზე, სიხშირული დიაპაზონი  ≤130-18 kHz , ხმის მგრძნობელობა არანაკლებ 90 db, ხმამაღლამოლაპარაკეს უნდა გააჩნდეს ხანძარმედეგი ხუფი. EN 54-24 სერთიფიცირებული</t>
  </si>
  <si>
    <t>უნდა იყოს მოდულარული და მოდულების მოხსნა დაერთება შესაძლებელი უნდა იყოს ჩართულ მდგომარეობაშიც. ერთდროულად უნდა შეეძლოს აკონტროლოს, როგორც სახანძრო სიგნალიზაცია, ხანძარქრობა ასევე საევაკუაციო გახმოვანების (PA - Public Address და VA-Voice Alarm/EVAC) სისტემა.  უნდა გააჩნდეს არანაკლენ 1000w სიმძლავრე და შეეძლოს დაიერთოს 7-მდე ხმის გამაძლიერებელი, თითოეული არანაკლებ 250w სიმძლავრით. გახმოვანების ხაზის სისტემა 100 ვოლტიანი, შესაძლებელი უნდა იყოს წინასწარ მოხდეს ჩაწერა არანაკლებ 3 სხვადასხვა ხმოვანი ტექსტის, რომელიც უნდა გააქტიურდეს არანაკლებ 500-მდე ზონაზე. დამატებითი ხმოვანი ფაილების ჩასაწერად SD მეხსიერების ბარათის დამატების საშუალებით, არანაკლებ 3 სხვადასხვა ფირმის სამისამართო მოწყობილობების დაერთების საშუალებით. შეღწევის დაცვა არანაკლებ IP30, არანაკლებ 12 მარყუჟით გაფართოვებით, არანაკლებ 7 ინჩიანი სენსორული 2 სხვადასხვა ეკრანით, სახანძრო სიგნალიზაციის და გახმოვანების სისტემის კონტროლისთვის. თითოეულ მარყუჟზე არანაკლებ 150 მოწყობილობის დაერთებით და არანაკლებ 150 ზონის შექმნით. დეტექტორების მართვა პანელიდან არანაკლებ 4 რეჟიმზე დღე-ღამის მიხედვით. უნდა გააჩნდეს EN 54-13, EN54-2, EN54-4,  EN54-16,  EN54-21,  EN12094 სერთიფიკატი. ვიზუალურ-ტექსტური გამოსახულებით. ერთდროულად რამდენიმე მომხმარებელსა და ინსტალატორს შესაძლებლობა უნდა ქონდეს, ინტეგრირებული ქსელის მოდულის გამოყენებით, აპლიკაციის გამოყენებით, დისტანციურად მართონ პანელი და მიიღონ დეტალური ინფორმაცია. სენსორულ ეკრანზე შესაძლებელი უნდა იყოს დაემატოს 2 ფუნქციური ღილაკი, რომლის აქტივაციის შემთხვევაში დაერთებული სირენები გააქტიურდება "ტესტირების" და "სერვისის" რეჟიმით შესაბამისი ტექსტის გამოცხადებით ქართულ და ინგლისურ ენაზე. პანელში უნდა იყოს ჩაშენებული დინამიკებისთვის სისტემა საიდანაც დინამიკები დაიქსელება და უნდა გააჩნდეს განგაშის გამოსაცხადებელი მიკროფონი</t>
  </si>
  <si>
    <t>ავტომატური დამისამართებით;  კვამლის აღმოჩენის არანაკლებ 4 მგრძნობელობა. ინტეგრირებული იზოლატორი. ნორმების შესაბამისობა -  EN-54-7; EN-54-17; დაბინძურების შესახებ ინფორმაციის მიწოდების საშუალება. ტემპერატურული  რეჟიმი ≤-5ºC...+40ºC≥. დაცვის კლასი არანაკლებ IP40</t>
  </si>
  <si>
    <t>ავტომატური დამისამართებით; ინტეგრირებული იზოლატორი. ხანძრის აღმოჩენის არანაკლებ 5 რეჟიმი. დეტექტორის ლედ. ნათურის პანელიდან მართვის შესაძლებლობა. ნორმების შესაბამისობა - EN-54-7:2, EN-54-17,  EN-54-5. დაბინძურების შესახებ ინფორმაციის მიწოდების საშუალება. ტემპერატურული რეჟიმი ≤-5 ºC...+40 ºC≥. დაცვის კლასი არანაკლებ IP40</t>
  </si>
  <si>
    <t>ავტომატური დამისამართებით;  ინტეგრირებული იზოლატორი. ხანძრის აღმოჩენის არანაკლებ 4 რეჟიმი. დეტექტორის ლედ. ნათურის პანელიდან მართვის შესაძლებლობა. ნორმების შესაბამისობა - EN-54-17,  EN-54-5. დაბინძურების შესახებ ინფორმაციის მიწოდების საშუალება. ტემპერატურული რეჟიმი ≤-5 ºC...+40 ºC≥. დაცვის კლასი არანაკლებ IP40</t>
  </si>
  <si>
    <t>თვითდამისამართებით კვებას უნდა იღებდეს მარყუჟიდან, ინტეგრირებული მოკლე ჩართვის იზოლატორით, ხმის არჩევადი ტონალობებით,  ხმოვანი ტექსტური  შეტყობინების ჩაწერით, არანაკლებ 6 ვერსიამდე, მათ შორის ძირითადი უნდა იყოს "განგაშის", ფუნქციური ღილაკზე რეაგირების - "ტესტირება" და "სერვისის" ვერსია. არანაკლებ 97-დბ 1 მეტრზე, ნორმების შესაბამისობა - EN 54-17, EN 54-3, EN 54-23;</t>
  </si>
  <si>
    <t>სამისამართო შემსვლელ-გამომსვლელი მოდული; ავტომატური დამისამართების შესაძლებელობით, ჩაშენებული სარელეო გამოსასვლელი არანაკლებ 1A,   არანაკლებ 1  შემსვლელი და გამომსვლელი კონტაქტი, EN 54-17, EN 54-18,</t>
  </si>
  <si>
    <t xml:space="preserve">მოდულარული გამაძლერებელი არანაკლებ 250W;  გამაძლიერებელს უნდა გააჩნდეს გადატვირთვისგან დაცვა, დინამიკების დაერთების ორი ხაზი (A/B), თითოეულ ხაზი უნდა იყოს დაცული მოკლე ჩართვისაგან.  </t>
  </si>
  <si>
    <t>კამერების მისაერთებლად საჭირო პროგრამული ლიცენზია 128 კამერაზე</t>
  </si>
  <si>
    <t>ქსელური მოდული, გრაფიკული პროგრამული უზრუნველყოფისთვის</t>
  </si>
  <si>
    <t>გრაფიკული პროგრამული უზრუნველყოფის ლიცენზია</t>
  </si>
  <si>
    <t>2,10</t>
  </si>
  <si>
    <t>2,11</t>
  </si>
  <si>
    <t>2,12</t>
  </si>
  <si>
    <t>2.14</t>
  </si>
  <si>
    <t>2,15</t>
  </si>
  <si>
    <t>2.16</t>
  </si>
  <si>
    <t>2,17</t>
  </si>
  <si>
    <t>ქსელური მოდული</t>
  </si>
  <si>
    <t>კამერების მიერთების  ლიცენზია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</si>
</sst>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0">
    <font>
      <sz val="11"/>
      <color theme="1"/>
      <name val="Sylfaen"/>
      <family val="2"/>
      <scheme val="minor"/>
    </font>
    <font>
      <sz val="14"/>
      <color theme="1"/>
      <name val="Sylfaen"/>
      <family val="2"/>
      <scheme val="minor"/>
    </font>
    <font>
      <sz val="12"/>
      <name val="Sylfaen"/>
      <family val="2"/>
      <scheme val="minor"/>
    </font>
    <font>
      <sz val="16"/>
      <color rgb="FFC00000"/>
      <name val="Sylfaen"/>
      <family val="2"/>
      <scheme val="minor"/>
    </font>
    <font>
      <b/>
      <sz val="16"/>
      <color rgb="FFC00000"/>
      <name val="Sylfaen"/>
      <family val="2"/>
      <scheme val="minor"/>
    </font>
    <font>
      <sz val="10"/>
      <name val="Arial Cyr"/>
      <family val="2"/>
      <charset val="204"/>
    </font>
    <font>
      <sz val="11"/>
      <color theme="1"/>
      <name val="Sylfaen"/>
      <family val="2"/>
      <charset val="204"/>
      <scheme val="minor"/>
    </font>
    <font>
      <sz val="14"/>
      <color theme="1"/>
      <name val="BPG ExtraSquare Mtavruli"/>
      <family val="1"/>
    </font>
    <font>
      <sz val="14"/>
      <name val="BPG ExtraSquare Mtavruli"/>
      <family val="1"/>
    </font>
    <font>
      <sz val="11"/>
      <color theme="1"/>
      <name val="Sylfaen"/>
      <family val="2"/>
      <scheme val="minor"/>
    </font>
    <font>
      <sz val="10"/>
      <name val="Arial Cyr"/>
    </font>
    <font>
      <sz val="10"/>
      <color rgb="FF000000"/>
      <name val="Times New Roman"/>
      <family val="1"/>
    </font>
    <font>
      <b/>
      <sz val="18"/>
      <color theme="1"/>
      <name val="Sylfaen"/>
      <family val="1"/>
    </font>
    <font>
      <sz val="16"/>
      <color theme="1"/>
      <name val="Sylfaen"/>
      <family val="1"/>
    </font>
    <font>
      <sz val="16"/>
      <name val="Sylfaen"/>
      <family val="1"/>
    </font>
    <font>
      <sz val="16"/>
      <color rgb="FFC00000"/>
      <name val="Sylfaen"/>
      <family val="1"/>
    </font>
    <font>
      <sz val="14"/>
      <color theme="1"/>
      <name val="Sylfaen"/>
      <family val="1"/>
    </font>
    <font>
      <sz val="14"/>
      <name val="Sylfaen"/>
      <family val="1"/>
    </font>
    <font>
      <b/>
      <sz val="16"/>
      <color rgb="FFC00000"/>
      <name val="Sylfaen"/>
      <family val="1"/>
    </font>
    <font>
      <sz val="8"/>
      <name val="Sylfaen"/>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5E7E7"/>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 fillId="0" borderId="0"/>
    <xf numFmtId="0" fontId="6" fillId="0" borderId="0"/>
    <xf numFmtId="164" fontId="9" fillId="0" borderId="0" applyFont="0" applyFill="0" applyBorder="0" applyAlignment="0" applyProtection="0"/>
    <xf numFmtId="0" fontId="10" fillId="0" borderId="0"/>
    <xf numFmtId="0" fontId="11" fillId="0" borderId="0"/>
    <xf numFmtId="0" fontId="5" fillId="0" borderId="0"/>
  </cellStyleXfs>
  <cellXfs count="42">
    <xf numFmtId="0" fontId="0" fillId="0" borderId="0" xfId="0"/>
    <xf numFmtId="0" fontId="0" fillId="2" borderId="0" xfId="0" applyFill="1" applyAlignment="1">
      <alignment horizontal="center" vertical="center"/>
    </xf>
    <xf numFmtId="0" fontId="1" fillId="0" borderId="0" xfId="0" applyFont="1" applyAlignment="1">
      <alignment horizontal="center"/>
    </xf>
    <xf numFmtId="0" fontId="3" fillId="0" borderId="0" xfId="0" applyFont="1"/>
    <xf numFmtId="0" fontId="2" fillId="0" borderId="0" xfId="0" applyFont="1"/>
    <xf numFmtId="0" fontId="0" fillId="2" borderId="0" xfId="0" applyFill="1"/>
    <xf numFmtId="2" fontId="7" fillId="2" borderId="0" xfId="0" applyNumberFormat="1" applyFont="1" applyFill="1" applyAlignment="1">
      <alignment horizontal="center" vertical="center"/>
    </xf>
    <xf numFmtId="0" fontId="7" fillId="4" borderId="0" xfId="0" applyFont="1" applyFill="1" applyAlignment="1">
      <alignment horizontal="center" vertical="center" wrapText="1"/>
    </xf>
    <xf numFmtId="0" fontId="8" fillId="4" borderId="0" xfId="2" applyFont="1" applyFill="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horizontal="center" vertical="center" wrapText="1"/>
    </xf>
    <xf numFmtId="0" fontId="3" fillId="0" borderId="0" xfId="0" applyFont="1" applyFill="1"/>
    <xf numFmtId="0" fontId="1" fillId="0" borderId="0" xfId="0" applyFont="1" applyFill="1" applyAlignment="1">
      <alignment horizontal="center"/>
    </xf>
    <xf numFmtId="0" fontId="4" fillId="0" borderId="0" xfId="0" applyFont="1" applyFill="1"/>
    <xf numFmtId="0" fontId="1" fillId="0" borderId="0" xfId="0" applyFont="1"/>
    <xf numFmtId="0" fontId="12" fillId="2" borderId="0" xfId="0" applyFont="1" applyFill="1" applyAlignment="1">
      <alignment vertical="center"/>
    </xf>
    <xf numFmtId="0" fontId="13" fillId="3" borderId="4"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4" xfId="0" applyFont="1" applyFill="1" applyBorder="1" applyAlignment="1">
      <alignment horizontal="center" vertical="center"/>
    </xf>
    <xf numFmtId="0" fontId="15" fillId="2" borderId="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6" fillId="0" borderId="4" xfId="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0" fontId="17" fillId="0" borderId="4" xfId="2"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2" applyFont="1" applyFill="1" applyBorder="1" applyAlignment="1">
      <alignment horizontal="center" vertical="center" wrapText="1"/>
    </xf>
    <xf numFmtId="0" fontId="18" fillId="0" borderId="4" xfId="0" applyFont="1" applyFill="1" applyBorder="1" applyAlignment="1">
      <alignment horizontal="center" vertical="center"/>
    </xf>
    <xf numFmtId="165" fontId="16" fillId="0" borderId="4" xfId="0" applyNumberFormat="1" applyFont="1" applyFill="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165" fontId="16" fillId="0" borderId="0" xfId="0" applyNumberFormat="1" applyFont="1" applyFill="1" applyAlignment="1">
      <alignment horizontal="center" vertical="center"/>
    </xf>
    <xf numFmtId="0" fontId="12" fillId="0" borderId="0" xfId="0" applyFont="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7">
    <cellStyle name="Comma 2" xfId="3" xr:uid="{00000000-0005-0000-0000-000031000000}"/>
    <cellStyle name="Normal" xfId="0" builtinId="0"/>
    <cellStyle name="Normal 2" xfId="1" xr:uid="{00000000-0005-0000-0000-000001000000}"/>
    <cellStyle name="Normal 2 2" xfId="4" xr:uid="{00000000-0005-0000-0000-000033000000}"/>
    <cellStyle name="Normal 2 3" xfId="6" xr:uid="{8D5C0999-1DB9-416E-9C65-2600B611609D}"/>
    <cellStyle name="Normal 4" xfId="5" xr:uid="{00000000-0005-0000-0000-000034000000}"/>
    <cellStyle name="Normal 42" xfId="2" xr:uid="{00000000-0005-0000-0000-000002000000}"/>
  </cellStyles>
  <dxfs count="0"/>
  <tableStyles count="0" defaultTableStyle="TableStyleMedium2" defaultPivotStyle="PivotStyleLight16"/>
  <colors>
    <mruColors>
      <color rgb="FFF5E7E7"/>
      <color rgb="FFCC3300"/>
      <color rgb="FFF9F5F5"/>
      <color rgb="FFEADADA"/>
      <color rgb="FFFFEBEB"/>
      <color rgb="FFEBD5D5"/>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tabSelected="1" view="pageBreakPreview" zoomScale="70" zoomScaleNormal="70" zoomScaleSheetLayoutView="70" workbookViewId="0">
      <pane ySplit="3" topLeftCell="A4" activePane="bottomLeft" state="frozen"/>
      <selection activeCell="H6" sqref="H6"/>
      <selection pane="bottomLeft" activeCell="B14" sqref="B14"/>
    </sheetView>
  </sheetViews>
  <sheetFormatPr defaultRowHeight="15"/>
  <cols>
    <col min="1" max="1" width="9.875" style="1" bestFit="1" customWidth="1"/>
    <col min="2" max="2" width="60.75" customWidth="1"/>
    <col min="3" max="3" width="151.25" customWidth="1"/>
    <col min="4" max="5" width="22.75" customWidth="1"/>
  </cols>
  <sheetData>
    <row r="1" spans="1:5">
      <c r="B1" s="5"/>
      <c r="C1" s="5"/>
      <c r="D1" s="5"/>
      <c r="E1" s="5"/>
    </row>
    <row r="2" spans="1:5" ht="69.95" customHeight="1">
      <c r="A2" s="15"/>
      <c r="B2" s="35" t="s">
        <v>21</v>
      </c>
      <c r="C2" s="35"/>
      <c r="D2" s="35"/>
      <c r="E2" s="35"/>
    </row>
    <row r="3" spans="1:5" s="4" customFormat="1" ht="18.75" customHeight="1">
      <c r="A3" s="16" t="s">
        <v>3</v>
      </c>
      <c r="B3" s="17"/>
      <c r="C3" s="18" t="s">
        <v>14</v>
      </c>
      <c r="D3" s="19" t="s">
        <v>0</v>
      </c>
      <c r="E3" s="19" t="s">
        <v>1</v>
      </c>
    </row>
    <row r="4" spans="1:5" s="3" customFormat="1" ht="25.5" customHeight="1">
      <c r="A4" s="20">
        <v>1</v>
      </c>
      <c r="B4" s="36" t="s">
        <v>8</v>
      </c>
      <c r="C4" s="37"/>
      <c r="D4" s="37"/>
      <c r="E4" s="38"/>
    </row>
    <row r="5" spans="1:5" s="11" customFormat="1" ht="30" customHeight="1">
      <c r="A5" s="21">
        <v>1.1000000000000001</v>
      </c>
      <c r="B5" s="22" t="s">
        <v>10</v>
      </c>
      <c r="C5" s="22" t="s">
        <v>43</v>
      </c>
      <c r="D5" s="21" t="s">
        <v>4</v>
      </c>
      <c r="E5" s="21">
        <f>(E15+E16+E17+E20+E21+E22+E23)*11</f>
        <v>22638</v>
      </c>
    </row>
    <row r="6" spans="1:5" s="11" customFormat="1" ht="30" customHeight="1">
      <c r="A6" s="21">
        <v>1.3</v>
      </c>
      <c r="B6" s="22" t="s">
        <v>34</v>
      </c>
      <c r="C6" s="22" t="s">
        <v>35</v>
      </c>
      <c r="D6" s="21" t="s">
        <v>4</v>
      </c>
      <c r="E6" s="21">
        <f>(E33+E34+E35)*12</f>
        <v>6696</v>
      </c>
    </row>
    <row r="7" spans="1:5" s="11" customFormat="1" ht="30" customHeight="1">
      <c r="A7" s="21">
        <v>1.4</v>
      </c>
      <c r="B7" s="22" t="s">
        <v>36</v>
      </c>
      <c r="C7" s="22" t="s">
        <v>37</v>
      </c>
      <c r="D7" s="21" t="s">
        <v>4</v>
      </c>
      <c r="E7" s="21">
        <f>(E29+E30)*17</f>
        <v>2618</v>
      </c>
    </row>
    <row r="8" spans="1:5" s="11" customFormat="1" ht="46.5" customHeight="1">
      <c r="A8" s="21">
        <v>1.5</v>
      </c>
      <c r="B8" s="22" t="s">
        <v>19</v>
      </c>
      <c r="C8" s="22" t="s">
        <v>33</v>
      </c>
      <c r="D8" s="21" t="s">
        <v>4</v>
      </c>
      <c r="E8" s="21">
        <v>9500</v>
      </c>
    </row>
    <row r="9" spans="1:5" s="11" customFormat="1" ht="25.5" customHeight="1">
      <c r="A9" s="23">
        <v>2</v>
      </c>
      <c r="B9" s="39" t="s">
        <v>13</v>
      </c>
      <c r="C9" s="40"/>
      <c r="D9" s="40"/>
      <c r="E9" s="41"/>
    </row>
    <row r="10" spans="1:5" s="12" customFormat="1" ht="351.95" customHeight="1">
      <c r="A10" s="21">
        <v>2.1</v>
      </c>
      <c r="B10" s="24" t="s">
        <v>50</v>
      </c>
      <c r="C10" s="22" t="s">
        <v>54</v>
      </c>
      <c r="D10" s="21" t="s">
        <v>2</v>
      </c>
      <c r="E10" s="21">
        <v>1</v>
      </c>
    </row>
    <row r="11" spans="1:5" s="12" customFormat="1" ht="58.5">
      <c r="A11" s="21">
        <v>2.2000000000000002</v>
      </c>
      <c r="B11" s="24" t="s">
        <v>51</v>
      </c>
      <c r="C11" s="25" t="s">
        <v>44</v>
      </c>
      <c r="D11" s="21" t="s">
        <v>2</v>
      </c>
      <c r="E11" s="21">
        <v>1</v>
      </c>
    </row>
    <row r="12" spans="1:5" s="12" customFormat="1" ht="19.5">
      <c r="A12" s="21">
        <v>2.2999999999999998</v>
      </c>
      <c r="B12" s="24" t="s">
        <v>71</v>
      </c>
      <c r="C12" s="25" t="s">
        <v>62</v>
      </c>
      <c r="D12" s="21" t="s">
        <v>2</v>
      </c>
      <c r="E12" s="21">
        <v>1</v>
      </c>
    </row>
    <row r="13" spans="1:5" s="12" customFormat="1" ht="19.5">
      <c r="A13" s="21">
        <v>2.4</v>
      </c>
      <c r="B13" s="24" t="s">
        <v>72</v>
      </c>
      <c r="C13" s="25" t="s">
        <v>61</v>
      </c>
      <c r="D13" s="21" t="s">
        <v>2</v>
      </c>
      <c r="E13" s="21">
        <v>1</v>
      </c>
    </row>
    <row r="14" spans="1:5" s="12" customFormat="1" ht="39">
      <c r="A14" s="21">
        <v>2.5</v>
      </c>
      <c r="B14" s="24" t="s">
        <v>63</v>
      </c>
      <c r="C14" s="25"/>
      <c r="D14" s="21" t="s">
        <v>2</v>
      </c>
      <c r="E14" s="21">
        <v>1</v>
      </c>
    </row>
    <row r="15" spans="1:5" s="12" customFormat="1" ht="58.5">
      <c r="A15" s="21">
        <v>2.6</v>
      </c>
      <c r="B15" s="24" t="s">
        <v>16</v>
      </c>
      <c r="C15" s="25" t="s">
        <v>28</v>
      </c>
      <c r="D15" s="21" t="s">
        <v>2</v>
      </c>
      <c r="E15" s="21">
        <v>4</v>
      </c>
    </row>
    <row r="16" spans="1:5" s="12" customFormat="1" ht="58.5">
      <c r="A16" s="21">
        <v>2.7</v>
      </c>
      <c r="B16" s="22" t="s">
        <v>5</v>
      </c>
      <c r="C16" s="25" t="s">
        <v>55</v>
      </c>
      <c r="D16" s="21" t="s">
        <v>2</v>
      </c>
      <c r="E16" s="21">
        <v>1272</v>
      </c>
    </row>
    <row r="17" spans="1:5" s="12" customFormat="1" ht="115.5" customHeight="1">
      <c r="A17" s="21">
        <v>2.8</v>
      </c>
      <c r="B17" s="24" t="s">
        <v>17</v>
      </c>
      <c r="C17" s="25" t="s">
        <v>56</v>
      </c>
      <c r="D17" s="21" t="s">
        <v>2</v>
      </c>
      <c r="E17" s="21">
        <v>12</v>
      </c>
    </row>
    <row r="18" spans="1:5" s="12" customFormat="1" ht="115.5" customHeight="1">
      <c r="A18" s="21">
        <v>2.9</v>
      </c>
      <c r="B18" s="24" t="s">
        <v>27</v>
      </c>
      <c r="C18" s="25" t="s">
        <v>57</v>
      </c>
      <c r="D18" s="21" t="s">
        <v>2</v>
      </c>
      <c r="E18" s="21">
        <v>2</v>
      </c>
    </row>
    <row r="19" spans="1:5" s="12" customFormat="1" ht="39.950000000000003" customHeight="1">
      <c r="A19" s="26" t="s">
        <v>64</v>
      </c>
      <c r="B19" s="27" t="s">
        <v>29</v>
      </c>
      <c r="C19" s="25" t="s">
        <v>30</v>
      </c>
      <c r="D19" s="21" t="s">
        <v>2</v>
      </c>
      <c r="E19" s="21">
        <f>E16+E17+E18</f>
        <v>1286</v>
      </c>
    </row>
    <row r="20" spans="1:5" s="12" customFormat="1" ht="39.950000000000003" customHeight="1">
      <c r="A20" s="26" t="s">
        <v>65</v>
      </c>
      <c r="B20" s="27" t="s">
        <v>31</v>
      </c>
      <c r="C20" s="25" t="s">
        <v>32</v>
      </c>
      <c r="D20" s="21" t="s">
        <v>2</v>
      </c>
      <c r="E20" s="21">
        <v>424</v>
      </c>
    </row>
    <row r="21" spans="1:5" s="12" customFormat="1" ht="76.5" customHeight="1">
      <c r="A21" s="26" t="s">
        <v>66</v>
      </c>
      <c r="B21" s="28" t="s">
        <v>6</v>
      </c>
      <c r="C21" s="25" t="s">
        <v>52</v>
      </c>
      <c r="D21" s="21" t="s">
        <v>2</v>
      </c>
      <c r="E21" s="21">
        <v>78</v>
      </c>
    </row>
    <row r="22" spans="1:5" s="12" customFormat="1" ht="109.5" customHeight="1">
      <c r="A22" s="26" t="s">
        <v>47</v>
      </c>
      <c r="B22" s="22" t="s">
        <v>18</v>
      </c>
      <c r="C22" s="25" t="s">
        <v>58</v>
      </c>
      <c r="D22" s="21" t="s">
        <v>2</v>
      </c>
      <c r="E22" s="21">
        <v>107</v>
      </c>
    </row>
    <row r="23" spans="1:5" s="12" customFormat="1" ht="39">
      <c r="A23" s="26" t="s">
        <v>67</v>
      </c>
      <c r="B23" s="22" t="s">
        <v>7</v>
      </c>
      <c r="C23" s="25" t="s">
        <v>59</v>
      </c>
      <c r="D23" s="21" t="s">
        <v>2</v>
      </c>
      <c r="E23" s="21">
        <v>161</v>
      </c>
    </row>
    <row r="24" spans="1:5" s="12" customFormat="1" ht="58.5">
      <c r="A24" s="26" t="s">
        <v>68</v>
      </c>
      <c r="B24" s="27" t="s">
        <v>25</v>
      </c>
      <c r="C24" s="22" t="s">
        <v>26</v>
      </c>
      <c r="D24" s="21" t="s">
        <v>2</v>
      </c>
      <c r="E24" s="21">
        <v>86</v>
      </c>
    </row>
    <row r="25" spans="1:5" s="12" customFormat="1" ht="39.950000000000003" customHeight="1">
      <c r="A25" s="26" t="s">
        <v>69</v>
      </c>
      <c r="B25" s="22" t="s">
        <v>15</v>
      </c>
      <c r="C25" s="29" t="s">
        <v>46</v>
      </c>
      <c r="D25" s="24" t="s">
        <v>2</v>
      </c>
      <c r="E25" s="28">
        <f>E24*2</f>
        <v>172</v>
      </c>
    </row>
    <row r="26" spans="1:5" s="12" customFormat="1" ht="39.950000000000003" customHeight="1">
      <c r="A26" s="26" t="s">
        <v>70</v>
      </c>
      <c r="B26" s="22" t="s">
        <v>15</v>
      </c>
      <c r="C26" s="29" t="s">
        <v>20</v>
      </c>
      <c r="D26" s="24" t="s">
        <v>2</v>
      </c>
      <c r="E26" s="28">
        <v>4</v>
      </c>
    </row>
    <row r="27" spans="1:5" s="13" customFormat="1" ht="30" customHeight="1">
      <c r="A27" s="30">
        <v>3</v>
      </c>
      <c r="B27" s="39" t="s">
        <v>38</v>
      </c>
      <c r="C27" s="40"/>
      <c r="D27" s="40"/>
      <c r="E27" s="41"/>
    </row>
    <row r="28" spans="1:5" s="13" customFormat="1" ht="66.75" customHeight="1">
      <c r="A28" s="31">
        <v>3.1</v>
      </c>
      <c r="B28" s="22" t="s">
        <v>39</v>
      </c>
      <c r="C28" s="22" t="s">
        <v>60</v>
      </c>
      <c r="D28" s="22" t="s">
        <v>2</v>
      </c>
      <c r="E28" s="28">
        <v>5</v>
      </c>
    </row>
    <row r="29" spans="1:5" s="12" customFormat="1" ht="39">
      <c r="A29" s="31">
        <v>3.2</v>
      </c>
      <c r="B29" s="22" t="s">
        <v>24</v>
      </c>
      <c r="C29" s="22" t="s">
        <v>53</v>
      </c>
      <c r="D29" s="22" t="s">
        <v>2</v>
      </c>
      <c r="E29" s="22">
        <v>111</v>
      </c>
    </row>
    <row r="30" spans="1:5" s="12" customFormat="1" ht="39">
      <c r="A30" s="31">
        <v>3.3</v>
      </c>
      <c r="B30" s="22" t="s">
        <v>23</v>
      </c>
      <c r="C30" s="22" t="s">
        <v>45</v>
      </c>
      <c r="D30" s="21" t="s">
        <v>2</v>
      </c>
      <c r="E30" s="21">
        <v>43</v>
      </c>
    </row>
    <row r="31" spans="1:5" s="14" customFormat="1" ht="86.25" customHeight="1">
      <c r="A31" s="31">
        <v>3.4</v>
      </c>
      <c r="B31" s="32" t="s">
        <v>48</v>
      </c>
      <c r="C31" s="32" t="s">
        <v>49</v>
      </c>
      <c r="D31" s="33" t="s">
        <v>2</v>
      </c>
      <c r="E31" s="33">
        <v>1</v>
      </c>
    </row>
    <row r="32" spans="1:5" s="13" customFormat="1" ht="21">
      <c r="A32" s="30">
        <v>4</v>
      </c>
      <c r="B32" s="39" t="s">
        <v>9</v>
      </c>
      <c r="C32" s="40"/>
      <c r="D32" s="40"/>
      <c r="E32" s="41"/>
    </row>
    <row r="33" spans="1:5" s="12" customFormat="1" ht="39">
      <c r="A33" s="31">
        <v>4.0999999999999996</v>
      </c>
      <c r="B33" s="22" t="s">
        <v>22</v>
      </c>
      <c r="C33" s="22" t="s">
        <v>40</v>
      </c>
      <c r="D33" s="21" t="s">
        <v>2</v>
      </c>
      <c r="E33" s="21">
        <v>377</v>
      </c>
    </row>
    <row r="34" spans="1:5" s="12" customFormat="1" ht="78">
      <c r="A34" s="34">
        <v>4.2</v>
      </c>
      <c r="B34" s="22" t="s">
        <v>11</v>
      </c>
      <c r="C34" s="22" t="s">
        <v>42</v>
      </c>
      <c r="D34" s="21" t="s">
        <v>2</v>
      </c>
      <c r="E34" s="21">
        <v>175</v>
      </c>
    </row>
    <row r="35" spans="1:5" s="12" customFormat="1" ht="58.5">
      <c r="A35" s="31">
        <v>4.3</v>
      </c>
      <c r="B35" s="22" t="s">
        <v>12</v>
      </c>
      <c r="C35" s="22" t="s">
        <v>41</v>
      </c>
      <c r="D35" s="21" t="s">
        <v>2</v>
      </c>
      <c r="E35" s="21">
        <v>6</v>
      </c>
    </row>
    <row r="36" spans="1:5" s="2" customFormat="1" ht="39.950000000000003" customHeight="1">
      <c r="A36" s="6"/>
      <c r="B36" s="7"/>
      <c r="C36" s="8"/>
      <c r="D36" s="9"/>
      <c r="E36" s="10"/>
    </row>
    <row r="37" spans="1:5" s="2" customFormat="1" ht="39.950000000000003" customHeight="1">
      <c r="A37" s="6"/>
      <c r="B37" s="7"/>
      <c r="C37" s="8"/>
      <c r="D37" s="9"/>
      <c r="E37" s="10"/>
    </row>
    <row r="38" spans="1:5" s="2" customFormat="1" ht="39.950000000000003" customHeight="1">
      <c r="A38" s="6"/>
      <c r="B38" s="7"/>
      <c r="C38" s="8"/>
      <c r="D38" s="9"/>
      <c r="E38" s="10"/>
    </row>
    <row r="39" spans="1:5" s="2" customFormat="1" ht="39.950000000000003" customHeight="1">
      <c r="A39" s="6"/>
      <c r="B39" s="7"/>
      <c r="C39" s="8"/>
      <c r="D39" s="9"/>
      <c r="E39" s="10"/>
    </row>
    <row r="40" spans="1:5" s="2" customFormat="1" ht="39.950000000000003" customHeight="1">
      <c r="A40" s="6"/>
      <c r="B40" s="7"/>
      <c r="C40" s="8"/>
      <c r="D40" s="9"/>
      <c r="E40" s="10"/>
    </row>
    <row r="41" spans="1:5" s="2" customFormat="1" ht="39.950000000000003" customHeight="1"/>
    <row r="42" spans="1:5" ht="23.25" customHeight="1"/>
    <row r="43" spans="1:5" ht="30" customHeight="1"/>
    <row r="44" spans="1:5" ht="63.75" customHeight="1"/>
    <row r="45" spans="1:5" ht="105" customHeight="1"/>
    <row r="46" spans="1:5" ht="42" customHeight="1"/>
    <row r="47" spans="1:5" ht="42" customHeight="1"/>
    <row r="48" spans="1:5" ht="83.25" customHeight="1"/>
    <row r="49" ht="87.75" customHeight="1"/>
    <row r="50" ht="136.5" customHeight="1"/>
    <row r="51" ht="24.75" customHeight="1"/>
    <row r="52" ht="24.75" customHeight="1"/>
    <row r="53" ht="60" customHeight="1"/>
    <row r="54" ht="60" customHeight="1"/>
  </sheetData>
  <mergeCells count="5">
    <mergeCell ref="B2:E2"/>
    <mergeCell ref="B4:E4"/>
    <mergeCell ref="B9:E9"/>
    <mergeCell ref="B27:E27"/>
    <mergeCell ref="B32:E32"/>
  </mergeCells>
  <phoneticPr fontId="19" type="noConversion"/>
  <pageMargins left="0.25" right="0.25" top="0.75" bottom="0.75" header="0.3" footer="0.3"/>
  <pageSetup paperSize="9" scale="36" fitToHeight="0" orientation="portrait" horizontalDpi="1200" verticalDpi="12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 სუსტი დენები</vt:lpstr>
      <vt:lpstr>'BOQ სუსტი დენები'!Print_Area</vt:lpstr>
      <vt:lpstr>'BOQ სუსტი დენები'!Print_Titles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2025-10-17T07:43:36Z</dcterms:modified>
</cp:coreProperties>
</file>