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gelashvili1109\Desktop\ტენდერები\თბილისი - საქ.ინვესტი ბეტონი\"/>
    </mc:Choice>
  </mc:AlternateContent>
  <xr:revisionPtr revIDLastSave="0" documentId="8_{06CC13FA-B78C-4CE7-B0E7-D872A1F4C01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კომერციული წინადადებ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" i="1" l="1"/>
  <c r="J11" i="1"/>
  <c r="M11" i="1"/>
  <c r="L5" i="1"/>
  <c r="L6" i="1"/>
  <c r="L7" i="1"/>
  <c r="L8" i="1"/>
  <c r="L9" i="1"/>
  <c r="L10" i="1"/>
  <c r="L11" i="1"/>
  <c r="L12" i="1"/>
  <c r="J5" i="1"/>
  <c r="J6" i="1"/>
  <c r="J7" i="1"/>
  <c r="J8" i="1"/>
  <c r="J9" i="1"/>
  <c r="J10" i="1"/>
  <c r="J12" i="1"/>
  <c r="H5" i="1"/>
  <c r="H6" i="1"/>
  <c r="H7" i="1"/>
  <c r="H8" i="1"/>
  <c r="H9" i="1"/>
  <c r="H10" i="1"/>
  <c r="H11" i="1"/>
  <c r="H12" i="1"/>
  <c r="M9" i="1"/>
  <c r="M10" i="1"/>
  <c r="M12" i="1"/>
  <c r="M4" i="1"/>
  <c r="L4" i="1"/>
  <c r="J4" i="1"/>
  <c r="H4" i="1"/>
  <c r="M8" i="1" l="1"/>
  <c r="M7" i="1"/>
  <c r="M6" i="1"/>
  <c r="M5" i="1"/>
  <c r="M15" i="1" l="1"/>
  <c r="M16" i="1" s="1"/>
  <c r="M17" i="1" s="1"/>
  <c r="M18" i="1" s="1"/>
  <c r="M19" i="1" s="1"/>
  <c r="M20" i="1" s="1"/>
  <c r="F5" i="1" l="1"/>
  <c r="F8" i="1"/>
  <c r="A6" i="1"/>
  <c r="A7" i="1" s="1"/>
  <c r="A8" i="1" s="1"/>
  <c r="A9" i="1" s="1"/>
  <c r="A10" i="1" s="1"/>
  <c r="A11" i="1" s="1"/>
  <c r="A12" i="1" s="1"/>
  <c r="A13" i="1" s="1"/>
  <c r="A5" i="1"/>
  <c r="F12" i="1"/>
  <c r="F6" i="1"/>
  <c r="F7" i="1"/>
  <c r="F9" i="1"/>
  <c r="F10" i="1"/>
  <c r="F11" i="1"/>
  <c r="F4" i="1"/>
</calcChain>
</file>

<file path=xl/sharedStrings.xml><?xml version="1.0" encoding="utf-8"?>
<sst xmlns="http://schemas.openxmlformats.org/spreadsheetml/2006/main" count="45" uniqueCount="34">
  <si>
    <t>#</t>
  </si>
  <si>
    <t>დასახელება</t>
  </si>
  <si>
    <t>ფაქტიური ხარჯი</t>
  </si>
  <si>
    <t>სულ</t>
  </si>
  <si>
    <t>კვ.მ</t>
  </si>
  <si>
    <t>გრძ.მ</t>
  </si>
  <si>
    <t>კბ.მ</t>
  </si>
  <si>
    <t>ყალიბების მოწყობა</t>
  </si>
  <si>
    <t>ცელოფანი</t>
  </si>
  <si>
    <t>რაოდ.</t>
  </si>
  <si>
    <t>დამხმარე მასალები (საწვავი, ხერხის დისკი და ა.შ.)</t>
  </si>
  <si>
    <t>მუშახელი  (ბეტონის დასხმა, მოსწორება, ვიბრაცია, მოხეხვა-მოპრიალება, თერმო-ღარების დახერხვა და ა.შ.)</t>
  </si>
  <si>
    <t>კოეფ.</t>
  </si>
  <si>
    <t>განზ. ერთ.</t>
  </si>
  <si>
    <t>ხელფასი (საშემოსავლო და საპენსიო გადასახადების ჩათვლით)</t>
  </si>
  <si>
    <t>ტრანსპორტირება და მანქანა-მექანიზმები</t>
  </si>
  <si>
    <t>კვადრატული მეტრის ფასი (დღგ-ის ჩათვლით)</t>
  </si>
  <si>
    <t>მთლიანი ღირებულება</t>
  </si>
  <si>
    <t>ზედნადები ხარჯები</t>
  </si>
  <si>
    <t>ჯამი</t>
  </si>
  <si>
    <t>მოგება</t>
  </si>
  <si>
    <t>დღგ</t>
  </si>
  <si>
    <r>
      <t xml:space="preserve">ბეტონი </t>
    </r>
    <r>
      <rPr>
        <b/>
        <sz val="12"/>
        <rFont val="November GeL Light"/>
        <family val="3"/>
      </rPr>
      <t>B-25 D-20 S-4   H= 200 მმ</t>
    </r>
  </si>
  <si>
    <t xml:space="preserve">ერთ.ფასი </t>
  </si>
  <si>
    <t xml:space="preserve">ჯამი </t>
  </si>
  <si>
    <t>სულ ჯამი დღგ-ის ჩათვლით</t>
  </si>
  <si>
    <t>ტონა</t>
  </si>
  <si>
    <r>
      <t xml:space="preserve">საფუძვლის მომზადება ღორღით  </t>
    </r>
    <r>
      <rPr>
        <b/>
        <sz val="12"/>
        <rFont val="November GeL Light"/>
        <family val="3"/>
      </rPr>
      <t>H=5 სმ</t>
    </r>
  </si>
  <si>
    <t>დასუფთავება</t>
  </si>
  <si>
    <t>დაზიანებული გზის საფარის (ასფალტი) მოჭრა-გატანა</t>
  </si>
  <si>
    <t>მე-2 საგუშაგოსთან და მიმდებარედ 622 კვმ ბეტონის საფარის მოწყობა</t>
  </si>
  <si>
    <t>კატოკი</t>
  </si>
  <si>
    <t>არმატურა 8 მმ (დაახლოებით 300კვმ.-სთვის)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</si>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</sst>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₾-437]_-;\-* #,##0.00\ [$₾-437]_-;_-* &quot;-&quot;??\ [$₾-437]_-;_-@_-"/>
  </numFmts>
  <fonts count="6" x14ac:knownFonts="1">
    <font>
      <sz val="10"/>
      <color rgb="FF000000"/>
      <name val="Times New Roman"/>
      <charset val="204"/>
    </font>
    <font>
      <sz val="12"/>
      <color rgb="FF000000"/>
      <name val="November GeL Light"/>
      <family val="3"/>
    </font>
    <font>
      <sz val="12"/>
      <name val="November GeL Light"/>
      <family val="3"/>
    </font>
    <font>
      <b/>
      <sz val="12"/>
      <name val="November GeL Light"/>
      <family val="3"/>
    </font>
    <font>
      <b/>
      <sz val="12"/>
      <color rgb="FF000000"/>
      <name val="November GeL Light"/>
      <family val="3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1F1F1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3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shrinkToFit="1"/>
    </xf>
    <xf numFmtId="0" fontId="1" fillId="0" borderId="0" xfId="0" applyFont="1" applyAlignment="1">
      <alignment horizontal="left" vertical="center"/>
    </xf>
    <xf numFmtId="164" fontId="1" fillId="0" borderId="1" xfId="0" applyNumberFormat="1" applyFont="1" applyBorder="1" applyAlignment="1">
      <alignment horizontal="center" vertical="top" shrinkToFit="1"/>
    </xf>
    <xf numFmtId="0" fontId="1" fillId="0" borderId="6" xfId="0" applyFont="1" applyBorder="1" applyAlignment="1">
      <alignment horizontal="left" vertical="top"/>
    </xf>
    <xf numFmtId="164" fontId="1" fillId="0" borderId="6" xfId="0" applyNumberFormat="1" applyFont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/>
    </xf>
    <xf numFmtId="0" fontId="3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1" fontId="4" fillId="0" borderId="1" xfId="0" applyNumberFormat="1" applyFont="1" applyBorder="1" applyAlignment="1">
      <alignment horizontal="center" vertical="center" shrinkToFit="1"/>
    </xf>
    <xf numFmtId="9" fontId="4" fillId="0" borderId="6" xfId="1" applyFont="1" applyFill="1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shrinkToFit="1"/>
    </xf>
    <xf numFmtId="164" fontId="1" fillId="0" borderId="4" xfId="0" applyNumberFormat="1" applyFont="1" applyBorder="1" applyAlignment="1">
      <alignment horizontal="center" vertical="top" shrinkToFi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2" fontId="1" fillId="0" borderId="6" xfId="0" applyNumberFormat="1" applyFont="1" applyBorder="1" applyAlignment="1">
      <alignment horizontal="center" vertical="top" shrinkToFit="1"/>
    </xf>
    <xf numFmtId="164" fontId="1" fillId="0" borderId="6" xfId="0" applyNumberFormat="1" applyFont="1" applyBorder="1" applyAlignment="1">
      <alignment horizontal="center" vertical="top" shrinkToFit="1"/>
    </xf>
    <xf numFmtId="164" fontId="1" fillId="0" borderId="0" xfId="0" applyNumberFormat="1" applyFont="1" applyAlignment="1">
      <alignment horizontal="left" vertical="top"/>
    </xf>
    <xf numFmtId="164" fontId="4" fillId="0" borderId="6" xfId="0" applyNumberFormat="1" applyFont="1" applyBorder="1" applyAlignment="1">
      <alignment horizontal="left" vertical="top"/>
    </xf>
    <xf numFmtId="164" fontId="4" fillId="0" borderId="6" xfId="0" applyNumberFormat="1" applyFont="1" applyBorder="1" applyAlignment="1">
      <alignment horizontal="right" vertical="top" shrinkToFi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left" vertical="top"/>
    </xf>
    <xf numFmtId="0" fontId="4" fillId="0" borderId="6" xfId="0" applyNumberFormat="1" applyFont="1" applyBorder="1" applyAlignment="1">
      <alignment horizontal="right" vertical="top" shrinkToFi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zoomScale="90" zoomScaleNormal="90" workbookViewId="0">
      <selection activeCell="M15" sqref="M15"/>
    </sheetView>
  </sheetViews>
  <sheetFormatPr defaultColWidth="8.77734375" defaultRowHeight="22.8" x14ac:dyDescent="0.25"/>
  <cols>
    <col min="1" max="1" width="3.109375" style="5" bestFit="1" customWidth="1"/>
    <col min="2" max="2" width="74.109375" style="1" customWidth="1"/>
    <col min="3" max="3" width="8.6640625" style="13" customWidth="1"/>
    <col min="4" max="4" width="10.109375" style="1" customWidth="1"/>
    <col min="5" max="5" width="9.6640625" style="1" customWidth="1"/>
    <col min="6" max="6" width="12.109375" style="1" customWidth="1"/>
    <col min="7" max="7" width="7.6640625" style="1" customWidth="1"/>
    <col min="8" max="8" width="7.77734375" style="1" customWidth="1"/>
    <col min="9" max="9" width="12.44140625" style="1" customWidth="1"/>
    <col min="10" max="10" width="18.5546875" style="1" customWidth="1"/>
    <col min="11" max="11" width="11.88671875" style="1" customWidth="1"/>
    <col min="12" max="12" width="12.77734375" style="1" customWidth="1"/>
    <col min="13" max="13" width="23" style="1" customWidth="1"/>
    <col min="14" max="14" width="14.109375" style="1" customWidth="1"/>
    <col min="15" max="15" width="24.6640625" style="1" customWidth="1"/>
    <col min="16" max="16384" width="8.77734375" style="1"/>
  </cols>
  <sheetData>
    <row r="1" spans="1:15" x14ac:dyDescent="0.25">
      <c r="B1" s="40" t="s">
        <v>30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5" ht="67.8" customHeight="1" x14ac:dyDescent="0.25">
      <c r="A2" s="27" t="s">
        <v>0</v>
      </c>
      <c r="B2" s="27" t="s">
        <v>1</v>
      </c>
      <c r="C2" s="27" t="s">
        <v>13</v>
      </c>
      <c r="D2" s="29" t="s">
        <v>9</v>
      </c>
      <c r="E2" s="31" t="s">
        <v>12</v>
      </c>
      <c r="F2" s="29" t="s">
        <v>2</v>
      </c>
      <c r="G2" s="33"/>
      <c r="H2" s="34"/>
      <c r="I2" s="35" t="s">
        <v>14</v>
      </c>
      <c r="J2" s="36"/>
      <c r="K2" s="35" t="s">
        <v>15</v>
      </c>
      <c r="L2" s="36"/>
      <c r="M2" s="27" t="s">
        <v>24</v>
      </c>
    </row>
    <row r="3" spans="1:15" ht="45.6" x14ac:dyDescent="0.25">
      <c r="A3" s="28"/>
      <c r="B3" s="28"/>
      <c r="C3" s="28"/>
      <c r="D3" s="30"/>
      <c r="E3" s="32"/>
      <c r="F3" s="30"/>
      <c r="G3" s="9" t="s">
        <v>23</v>
      </c>
      <c r="H3" s="9" t="s">
        <v>3</v>
      </c>
      <c r="I3" s="9" t="s">
        <v>23</v>
      </c>
      <c r="J3" s="9" t="s">
        <v>3</v>
      </c>
      <c r="K3" s="9" t="s">
        <v>23</v>
      </c>
      <c r="L3" s="9" t="s">
        <v>3</v>
      </c>
      <c r="M3" s="28"/>
    </row>
    <row r="4" spans="1:15" x14ac:dyDescent="0.25">
      <c r="A4" s="14">
        <v>1</v>
      </c>
      <c r="B4" s="2" t="s">
        <v>29</v>
      </c>
      <c r="C4" s="3" t="s">
        <v>4</v>
      </c>
      <c r="D4" s="4">
        <v>622</v>
      </c>
      <c r="E4" s="4">
        <v>1</v>
      </c>
      <c r="F4" s="4">
        <f>E4*D4</f>
        <v>622</v>
      </c>
      <c r="G4" s="4"/>
      <c r="H4" s="6">
        <f>F4*G4</f>
        <v>0</v>
      </c>
      <c r="I4" s="6"/>
      <c r="J4" s="6">
        <f>I4*F4</f>
        <v>0</v>
      </c>
      <c r="K4" s="6"/>
      <c r="L4" s="6">
        <f>K4*F4</f>
        <v>0</v>
      </c>
      <c r="M4" s="6">
        <f>H4+J4+L4</f>
        <v>0</v>
      </c>
    </row>
    <row r="5" spans="1:15" x14ac:dyDescent="0.25">
      <c r="A5" s="14">
        <f>A4+1</f>
        <v>2</v>
      </c>
      <c r="B5" s="2" t="s">
        <v>27</v>
      </c>
      <c r="C5" s="3" t="s">
        <v>6</v>
      </c>
      <c r="D5" s="4">
        <v>31.1</v>
      </c>
      <c r="E5" s="4">
        <v>1.2</v>
      </c>
      <c r="F5" s="4">
        <f>E5*D5</f>
        <v>37.32</v>
      </c>
      <c r="G5" s="6"/>
      <c r="H5" s="6">
        <f t="shared" ref="H5:H12" si="0">F5*G5</f>
        <v>0</v>
      </c>
      <c r="I5" s="6"/>
      <c r="J5" s="6">
        <f t="shared" ref="J5:J12" si="1">I5*F5</f>
        <v>0</v>
      </c>
      <c r="K5" s="6"/>
      <c r="L5" s="6">
        <f t="shared" ref="L5:L12" si="2">K5*F5</f>
        <v>0</v>
      </c>
      <c r="M5" s="6">
        <f t="shared" ref="M5:M12" si="3">H5+J5+L5</f>
        <v>0</v>
      </c>
    </row>
    <row r="6" spans="1:15" ht="21" customHeight="1" x14ac:dyDescent="0.25">
      <c r="A6" s="14">
        <f t="shared" ref="A6:A13" si="4">A5+1</f>
        <v>3</v>
      </c>
      <c r="B6" s="2" t="s">
        <v>7</v>
      </c>
      <c r="C6" s="3" t="s">
        <v>5</v>
      </c>
      <c r="D6" s="4">
        <v>50</v>
      </c>
      <c r="E6" s="4">
        <v>1</v>
      </c>
      <c r="F6" s="4">
        <f t="shared" ref="F5:F12" si="5">E6*D6</f>
        <v>50</v>
      </c>
      <c r="G6" s="6"/>
      <c r="H6" s="6">
        <f t="shared" si="0"/>
        <v>0</v>
      </c>
      <c r="I6" s="6"/>
      <c r="J6" s="6">
        <f t="shared" si="1"/>
        <v>0</v>
      </c>
      <c r="K6" s="6"/>
      <c r="L6" s="6">
        <f t="shared" si="2"/>
        <v>0</v>
      </c>
      <c r="M6" s="6">
        <f t="shared" si="3"/>
        <v>0</v>
      </c>
    </row>
    <row r="7" spans="1:15" x14ac:dyDescent="0.25">
      <c r="A7" s="14">
        <f t="shared" si="4"/>
        <v>4</v>
      </c>
      <c r="B7" s="2" t="s">
        <v>8</v>
      </c>
      <c r="C7" s="3" t="s">
        <v>4</v>
      </c>
      <c r="D7" s="4">
        <v>622</v>
      </c>
      <c r="E7" s="4">
        <v>1.1000000000000001</v>
      </c>
      <c r="F7" s="4">
        <f t="shared" si="5"/>
        <v>684.2</v>
      </c>
      <c r="G7" s="6"/>
      <c r="H7" s="6">
        <f t="shared" si="0"/>
        <v>0</v>
      </c>
      <c r="I7" s="6"/>
      <c r="J7" s="6">
        <f t="shared" si="1"/>
        <v>0</v>
      </c>
      <c r="K7" s="6"/>
      <c r="L7" s="6">
        <f t="shared" si="2"/>
        <v>0</v>
      </c>
      <c r="M7" s="6">
        <f t="shared" si="3"/>
        <v>0</v>
      </c>
    </row>
    <row r="8" spans="1:15" x14ac:dyDescent="0.25">
      <c r="A8" s="14">
        <f t="shared" si="4"/>
        <v>5</v>
      </c>
      <c r="B8" s="2" t="s">
        <v>32</v>
      </c>
      <c r="C8" s="3" t="s">
        <v>26</v>
      </c>
      <c r="D8" s="4">
        <v>3</v>
      </c>
      <c r="E8" s="4">
        <v>1.2</v>
      </c>
      <c r="F8" s="4">
        <f>E8*D8</f>
        <v>3.5999999999999996</v>
      </c>
      <c r="G8" s="6"/>
      <c r="H8" s="6">
        <f t="shared" si="0"/>
        <v>0</v>
      </c>
      <c r="I8" s="6"/>
      <c r="J8" s="6">
        <f t="shared" si="1"/>
        <v>0</v>
      </c>
      <c r="K8" s="6"/>
      <c r="L8" s="6">
        <f t="shared" si="2"/>
        <v>0</v>
      </c>
      <c r="M8" s="6">
        <f t="shared" si="3"/>
        <v>0</v>
      </c>
    </row>
    <row r="9" spans="1:15" ht="23.25" customHeight="1" x14ac:dyDescent="0.25">
      <c r="A9" s="14">
        <f t="shared" si="4"/>
        <v>6</v>
      </c>
      <c r="B9" s="2" t="s">
        <v>22</v>
      </c>
      <c r="C9" s="3" t="s">
        <v>6</v>
      </c>
      <c r="D9" s="4">
        <v>125</v>
      </c>
      <c r="E9" s="4">
        <v>1</v>
      </c>
      <c r="F9" s="4">
        <f t="shared" si="5"/>
        <v>125</v>
      </c>
      <c r="G9" s="6"/>
      <c r="H9" s="6">
        <f t="shared" si="0"/>
        <v>0</v>
      </c>
      <c r="I9" s="6"/>
      <c r="J9" s="6">
        <f t="shared" si="1"/>
        <v>0</v>
      </c>
      <c r="K9" s="6"/>
      <c r="L9" s="6">
        <f t="shared" si="2"/>
        <v>0</v>
      </c>
      <c r="M9" s="6">
        <f t="shared" si="3"/>
        <v>0</v>
      </c>
    </row>
    <row r="10" spans="1:15" ht="24" customHeight="1" x14ac:dyDescent="0.25">
      <c r="A10" s="14">
        <f t="shared" si="4"/>
        <v>7</v>
      </c>
      <c r="B10" s="2" t="s">
        <v>10</v>
      </c>
      <c r="C10" s="3" t="s">
        <v>4</v>
      </c>
      <c r="D10" s="4">
        <v>622</v>
      </c>
      <c r="E10" s="4">
        <v>1</v>
      </c>
      <c r="F10" s="4">
        <f t="shared" si="5"/>
        <v>622</v>
      </c>
      <c r="G10" s="6"/>
      <c r="H10" s="6">
        <f t="shared" si="0"/>
        <v>0</v>
      </c>
      <c r="I10" s="6"/>
      <c r="J10" s="6">
        <f t="shared" si="1"/>
        <v>0</v>
      </c>
      <c r="K10" s="6"/>
      <c r="L10" s="6">
        <f t="shared" si="2"/>
        <v>0</v>
      </c>
      <c r="M10" s="6">
        <f t="shared" si="3"/>
        <v>0</v>
      </c>
    </row>
    <row r="11" spans="1:15" ht="44.25" customHeight="1" x14ac:dyDescent="0.25">
      <c r="A11" s="14">
        <f t="shared" si="4"/>
        <v>8</v>
      </c>
      <c r="B11" s="16" t="s">
        <v>11</v>
      </c>
      <c r="C11" s="17" t="s">
        <v>4</v>
      </c>
      <c r="D11" s="18">
        <v>622</v>
      </c>
      <c r="E11" s="18">
        <v>1</v>
      </c>
      <c r="F11" s="18">
        <f t="shared" si="5"/>
        <v>622</v>
      </c>
      <c r="G11" s="6"/>
      <c r="H11" s="6">
        <f t="shared" si="0"/>
        <v>0</v>
      </c>
      <c r="I11" s="19"/>
      <c r="J11" s="6">
        <f>I11*F11</f>
        <v>0</v>
      </c>
      <c r="K11" s="19"/>
      <c r="L11" s="6">
        <f t="shared" si="2"/>
        <v>0</v>
      </c>
      <c r="M11" s="6">
        <f>H11+J11+L11</f>
        <v>0</v>
      </c>
    </row>
    <row r="12" spans="1:15" ht="22.5" customHeight="1" x14ac:dyDescent="0.25">
      <c r="A12" s="14">
        <f t="shared" si="4"/>
        <v>9</v>
      </c>
      <c r="B12" s="20" t="s">
        <v>28</v>
      </c>
      <c r="C12" s="17" t="s">
        <v>4</v>
      </c>
      <c r="D12" s="18">
        <v>622</v>
      </c>
      <c r="E12" s="22">
        <v>1</v>
      </c>
      <c r="F12" s="22">
        <f t="shared" si="5"/>
        <v>622</v>
      </c>
      <c r="G12" s="23"/>
      <c r="H12" s="6">
        <f t="shared" si="0"/>
        <v>0</v>
      </c>
      <c r="I12" s="23"/>
      <c r="J12" s="6">
        <f t="shared" si="1"/>
        <v>0</v>
      </c>
      <c r="K12" s="23"/>
      <c r="L12" s="6">
        <f t="shared" si="2"/>
        <v>0</v>
      </c>
      <c r="M12" s="6">
        <f t="shared" si="3"/>
        <v>0</v>
      </c>
    </row>
    <row r="13" spans="1:15" ht="24.75" customHeight="1" x14ac:dyDescent="0.25">
      <c r="A13" s="14">
        <f t="shared" si="4"/>
        <v>10</v>
      </c>
      <c r="B13" s="20" t="s">
        <v>31</v>
      </c>
      <c r="C13" s="21"/>
      <c r="D13" s="22"/>
      <c r="E13" s="22"/>
      <c r="F13" s="22"/>
      <c r="G13" s="23"/>
      <c r="H13" s="23"/>
      <c r="I13" s="23"/>
      <c r="J13" s="23"/>
      <c r="K13" s="23"/>
      <c r="L13" s="23"/>
      <c r="M13" s="19"/>
    </row>
    <row r="14" spans="1:15" x14ac:dyDescent="0.25">
      <c r="A14" s="37"/>
      <c r="B14" s="10" t="s">
        <v>17</v>
      </c>
      <c r="C14" s="12"/>
      <c r="D14" s="7"/>
      <c r="E14" s="7"/>
      <c r="F14" s="7"/>
      <c r="G14" s="7"/>
      <c r="H14" s="7"/>
      <c r="I14" s="7"/>
      <c r="J14" s="7"/>
      <c r="K14" s="7"/>
      <c r="L14" s="7"/>
      <c r="M14" s="25">
        <f>SUM(M4:M13)</f>
        <v>0</v>
      </c>
    </row>
    <row r="15" spans="1:15" x14ac:dyDescent="0.25">
      <c r="A15" s="38"/>
      <c r="B15" s="10" t="s">
        <v>18</v>
      </c>
      <c r="C15" s="12" t="s">
        <v>33</v>
      </c>
      <c r="D15" s="7"/>
      <c r="E15" s="7"/>
      <c r="F15" s="7"/>
      <c r="G15" s="7"/>
      <c r="H15" s="7"/>
      <c r="I15" s="7"/>
      <c r="J15" s="7"/>
      <c r="K15" s="7"/>
      <c r="L15" s="7"/>
      <c r="M15" s="41" t="e">
        <f>SUM(M14*C15)</f>
        <v>#VALUE!</v>
      </c>
    </row>
    <row r="16" spans="1:15" x14ac:dyDescent="0.25">
      <c r="A16" s="38"/>
      <c r="B16" s="10" t="s">
        <v>19</v>
      </c>
      <c r="C16" s="12"/>
      <c r="D16" s="7"/>
      <c r="E16" s="7"/>
      <c r="F16" s="7"/>
      <c r="G16" s="7"/>
      <c r="H16" s="7"/>
      <c r="I16" s="7"/>
      <c r="J16" s="7"/>
      <c r="K16" s="7"/>
      <c r="L16" s="7"/>
      <c r="M16" s="8" t="e">
        <f>M14+M15</f>
        <v>#VALUE!</v>
      </c>
      <c r="N16" s="24"/>
      <c r="O16" s="24"/>
    </row>
    <row r="17" spans="1:15" x14ac:dyDescent="0.25">
      <c r="A17" s="38"/>
      <c r="B17" s="10" t="s">
        <v>20</v>
      </c>
      <c r="C17" s="12" t="s">
        <v>33</v>
      </c>
      <c r="D17" s="7"/>
      <c r="E17" s="7"/>
      <c r="F17" s="7"/>
      <c r="G17" s="7"/>
      <c r="H17" s="7"/>
      <c r="I17" s="7"/>
      <c r="J17" s="7"/>
      <c r="K17" s="7"/>
      <c r="L17" s="7"/>
      <c r="M17" s="41" t="e">
        <f>M16*C17</f>
        <v>#VALUE!</v>
      </c>
      <c r="O17" s="24"/>
    </row>
    <row r="18" spans="1:15" x14ac:dyDescent="0.25">
      <c r="A18" s="38"/>
      <c r="B18" s="10" t="s">
        <v>19</v>
      </c>
      <c r="C18" s="12"/>
      <c r="D18" s="7"/>
      <c r="E18" s="7"/>
      <c r="F18" s="7"/>
      <c r="G18" s="7"/>
      <c r="H18" s="7"/>
      <c r="I18" s="7"/>
      <c r="J18" s="7"/>
      <c r="K18" s="7"/>
      <c r="L18" s="7"/>
      <c r="M18" s="8" t="e">
        <f>M17+M16</f>
        <v>#VALUE!</v>
      </c>
    </row>
    <row r="19" spans="1:15" x14ac:dyDescent="0.25">
      <c r="A19" s="38"/>
      <c r="B19" s="10" t="s">
        <v>21</v>
      </c>
      <c r="C19" s="15">
        <v>0.18</v>
      </c>
      <c r="D19" s="7"/>
      <c r="E19" s="7"/>
      <c r="F19" s="7"/>
      <c r="G19" s="7"/>
      <c r="H19" s="7"/>
      <c r="I19" s="7"/>
      <c r="J19" s="7"/>
      <c r="K19" s="7"/>
      <c r="L19" s="7"/>
      <c r="M19" s="41" t="e">
        <f>M18*C19</f>
        <v>#VALUE!</v>
      </c>
    </row>
    <row r="20" spans="1:15" x14ac:dyDescent="0.25">
      <c r="A20" s="38"/>
      <c r="B20" s="10" t="s">
        <v>25</v>
      </c>
      <c r="C20" s="12"/>
      <c r="D20" s="7"/>
      <c r="E20" s="7"/>
      <c r="F20" s="7"/>
      <c r="G20" s="7"/>
      <c r="H20" s="7"/>
      <c r="I20" s="7"/>
      <c r="J20" s="7"/>
      <c r="K20" s="7"/>
      <c r="L20" s="7"/>
      <c r="M20" s="8" t="e">
        <f>M19+M18</f>
        <v>#VALUE!</v>
      </c>
    </row>
    <row r="21" spans="1:15" ht="22.95" customHeight="1" x14ac:dyDescent="0.25">
      <c r="A21" s="39"/>
      <c r="B21" s="11" t="s">
        <v>16</v>
      </c>
      <c r="C21" s="42"/>
      <c r="D21" s="26"/>
      <c r="E21" s="26"/>
      <c r="F21" s="26"/>
      <c r="G21" s="26"/>
      <c r="H21" s="26"/>
      <c r="I21" s="26"/>
      <c r="J21" s="26"/>
      <c r="K21" s="26"/>
      <c r="L21" s="26"/>
      <c r="M21" s="26"/>
    </row>
  </sheetData>
  <mergeCells count="13">
    <mergeCell ref="B1:M1"/>
    <mergeCell ref="C21:M21"/>
    <mergeCell ref="M2:M3"/>
    <mergeCell ref="A2:A3"/>
    <mergeCell ref="B2:B3"/>
    <mergeCell ref="C2:C3"/>
    <mergeCell ref="D2:D3"/>
    <mergeCell ref="E2:E3"/>
    <mergeCell ref="F2:F3"/>
    <mergeCell ref="G2:H2"/>
    <mergeCell ref="I2:J2"/>
    <mergeCell ref="K2:L2"/>
    <mergeCell ref="A14:A21"/>
  </mergeCells>
  <pageMargins left="0.25" right="0.25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კომერციული წინადადება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Natia Gelashvili</cp:lastModifiedBy>
  <cp:lastPrinted>2025-10-17T09:48:29Z</cp:lastPrinted>
  <dcterms:created xsi:type="dcterms:W3CDTF">2025-07-30T11:05:59Z</dcterms:created>
  <dcterms:modified xsi:type="dcterms:W3CDTF">2025-10-17T12:56:03Z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2025-07-29T00:00:00Z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2025-07-30T00:00:00Z</vt:filetime>
  </property>
  <property fmtid="{D5CDD505-2E9C-101B-9397-08002B2CF9AE}" pid="5" name="Producer">
    <vt:lpwstr>Microsoft® Excel® 2016</vt:lpwstr>
  </property>
</Properties>
</file>