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.berozashvili\Downloads\"/>
    </mc:Choice>
  </mc:AlternateContent>
  <xr:revisionPtr revIDLastSave="0" documentId="13_ncr:1_{7AFC15B2-27A1-491F-A6FD-40B399DED0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sco" sheetId="3" r:id="rId1"/>
  </sheets>
  <externalReferences>
    <externalReference r:id="rId2"/>
  </externalReferences>
  <definedNames>
    <definedName name="_xlnm._FilterDatabase" localSheetId="0" hidden="1">Casco!$B$3:$J$43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J2" i="3" l="1"/>
  <c r="I6" i="3"/>
  <c r="I7" i="3"/>
  <c r="I8" i="3"/>
  <c r="I9" i="3"/>
  <c r="I10" i="3"/>
  <c r="I11" i="3"/>
  <c r="I12" i="3"/>
  <c r="I13" i="3"/>
  <c r="I26" i="3"/>
  <c r="I27" i="3"/>
  <c r="I14" i="3"/>
  <c r="I15" i="3"/>
  <c r="I16" i="3"/>
  <c r="I17" i="3"/>
  <c r="I18" i="3"/>
  <c r="I19" i="3"/>
  <c r="I28" i="3"/>
  <c r="I32" i="3"/>
  <c r="I20" i="3"/>
  <c r="I29" i="3"/>
  <c r="I33" i="3"/>
  <c r="I34" i="3"/>
  <c r="I21" i="3"/>
  <c r="I35" i="3"/>
  <c r="I22" i="3"/>
  <c r="I36" i="3"/>
  <c r="I23" i="3"/>
  <c r="I37" i="3"/>
  <c r="I38" i="3"/>
  <c r="I39" i="3"/>
  <c r="I24" i="3"/>
  <c r="I40" i="3"/>
  <c r="I41" i="3"/>
  <c r="I42" i="3"/>
  <c r="I4" i="3"/>
  <c r="I5" i="3"/>
  <c r="I30" i="3"/>
  <c r="I31" i="3"/>
  <c r="I43" i="3"/>
  <c r="I25" i="3"/>
  <c r="F6" i="3"/>
  <c r="F7" i="3"/>
  <c r="F8" i="3"/>
  <c r="F10" i="3"/>
  <c r="F11" i="3"/>
  <c r="F12" i="3"/>
  <c r="F13" i="3"/>
  <c r="F26" i="3"/>
  <c r="F27" i="3"/>
  <c r="F14" i="3"/>
  <c r="F15" i="3"/>
  <c r="F16" i="3"/>
  <c r="F17" i="3"/>
  <c r="F18" i="3"/>
  <c r="F19" i="3"/>
  <c r="F28" i="3"/>
  <c r="F32" i="3"/>
  <c r="F20" i="3"/>
  <c r="F29" i="3"/>
  <c r="F33" i="3"/>
  <c r="F34" i="3"/>
  <c r="F21" i="3"/>
  <c r="F35" i="3"/>
  <c r="F22" i="3"/>
  <c r="F36" i="3"/>
  <c r="F23" i="3"/>
  <c r="F37" i="3"/>
  <c r="F38" i="3"/>
  <c r="F39" i="3"/>
  <c r="F24" i="3"/>
  <c r="F40" i="3"/>
  <c r="F41" i="3"/>
  <c r="F42" i="3"/>
  <c r="F4" i="3"/>
  <c r="F5" i="3"/>
  <c r="F30" i="3"/>
  <c r="F31" i="3"/>
  <c r="F43" i="3"/>
  <c r="F25" i="3"/>
  <c r="H6" i="3"/>
  <c r="H7" i="3"/>
  <c r="H8" i="3"/>
  <c r="H9" i="3"/>
  <c r="H10" i="3"/>
  <c r="H11" i="3"/>
  <c r="H12" i="3"/>
  <c r="H13" i="3"/>
  <c r="H26" i="3"/>
  <c r="H27" i="3"/>
  <c r="H14" i="3"/>
  <c r="H15" i="3"/>
  <c r="H16" i="3"/>
  <c r="H17" i="3"/>
  <c r="H18" i="3"/>
  <c r="H19" i="3"/>
  <c r="H28" i="3"/>
  <c r="H32" i="3"/>
  <c r="H20" i="3"/>
  <c r="H29" i="3"/>
  <c r="H33" i="3"/>
  <c r="H34" i="3"/>
  <c r="H21" i="3"/>
  <c r="H35" i="3"/>
  <c r="H22" i="3"/>
  <c r="H36" i="3"/>
  <c r="H23" i="3"/>
  <c r="H37" i="3"/>
  <c r="H38" i="3"/>
  <c r="H39" i="3"/>
  <c r="H24" i="3"/>
  <c r="H40" i="3"/>
  <c r="H41" i="3"/>
  <c r="H42" i="3"/>
  <c r="H4" i="3"/>
  <c r="H5" i="3"/>
  <c r="H30" i="3"/>
  <c r="H31" i="3"/>
  <c r="H43" i="3"/>
  <c r="H25" i="3"/>
</calcChain>
</file>

<file path=xl/sharedStrings.xml><?xml version="1.0" encoding="utf-8"?>
<sst xmlns="http://schemas.openxmlformats.org/spreadsheetml/2006/main" count="170" uniqueCount="70">
  <si>
    <t>N</t>
  </si>
  <si>
    <t>Plate</t>
  </si>
  <si>
    <t>Type</t>
  </si>
  <si>
    <t>დანიშნულება</t>
  </si>
  <si>
    <t>VIN</t>
  </si>
  <si>
    <t>Model</t>
  </si>
  <si>
    <t>Brand</t>
  </si>
  <si>
    <t xml:space="preserve">Release year </t>
  </si>
  <si>
    <t>SC890CS</t>
  </si>
  <si>
    <t>EE016GG</t>
  </si>
  <si>
    <t>UW589WU</t>
  </si>
  <si>
    <t>UW590WU</t>
  </si>
  <si>
    <t>EE013GG</t>
  </si>
  <si>
    <t>EE014GG</t>
  </si>
  <si>
    <t>EE015GG</t>
  </si>
  <si>
    <t>UW803WU</t>
  </si>
  <si>
    <t>UW805WU</t>
  </si>
  <si>
    <t>MN983MN</t>
  </si>
  <si>
    <t>MN982MN</t>
  </si>
  <si>
    <t>UW804WU</t>
  </si>
  <si>
    <t>EE012GG</t>
  </si>
  <si>
    <t>UW801WU</t>
  </si>
  <si>
    <t>EE847GG</t>
  </si>
  <si>
    <t>UW582WU</t>
  </si>
  <si>
    <t>UW581WU</t>
  </si>
  <si>
    <t>FD773DF</t>
  </si>
  <si>
    <t>OO897GG</t>
  </si>
  <si>
    <t>QW861WQ</t>
  </si>
  <si>
    <t>VV936DD</t>
  </si>
  <si>
    <t>CC396OO</t>
  </si>
  <si>
    <t>CC413OO</t>
  </si>
  <si>
    <t>QW872WQ</t>
  </si>
  <si>
    <t>CC582OO</t>
  </si>
  <si>
    <t>QW870WQ</t>
  </si>
  <si>
    <t>CC397OO</t>
  </si>
  <si>
    <t>QW871WQ</t>
  </si>
  <si>
    <t>CC412OO</t>
  </si>
  <si>
    <t>CC581OO</t>
  </si>
  <si>
    <t>CC583OO</t>
  </si>
  <si>
    <t>QW860WQ</t>
  </si>
  <si>
    <t>CC237OO</t>
  </si>
  <si>
    <t>BB096VV</t>
  </si>
  <si>
    <t>OO890GG</t>
  </si>
  <si>
    <t>JJ199PP</t>
  </si>
  <si>
    <t>CC186RR</t>
  </si>
  <si>
    <t>CC285RR</t>
  </si>
  <si>
    <t>KK472EE</t>
  </si>
  <si>
    <t>SS245O</t>
  </si>
  <si>
    <t>MERCEDES-BENZ  ACTROS 2032</t>
  </si>
  <si>
    <t>Freight car HINO 916 with closed body</t>
  </si>
  <si>
    <t>Freight car Refrigerator with HINO 916</t>
  </si>
  <si>
    <t>Mercedes actross 2011</t>
  </si>
  <si>
    <t>Sat. Closed refrigeration unit with HINO916</t>
  </si>
  <si>
    <t>Truck chassis HINO 916 8.5T</t>
  </si>
  <si>
    <t>Mercedes-Benz</t>
  </si>
  <si>
    <t>Mitsubishi FE859G</t>
  </si>
  <si>
    <t>Freight car Closed refrigeration unit with HINO916</t>
  </si>
  <si>
    <t>Mercedes-Bevz ATEGO</t>
  </si>
  <si>
    <t>Mitsubishi Canter FE 859E</t>
  </si>
  <si>
    <t>Mitsubishi Canter FE859G</t>
  </si>
  <si>
    <t>Mitsubishi Fuso Canter FE859E</t>
  </si>
  <si>
    <t>Mitsubishi FE859E</t>
  </si>
  <si>
    <t>DAF CF 75.310 2010 - XLRAE75PC0E884734</t>
  </si>
  <si>
    <t>DAF 55250</t>
  </si>
  <si>
    <t>Mercedes-Benz 2010</t>
  </si>
  <si>
    <t>Rohr Trailer</t>
  </si>
  <si>
    <t>Truck</t>
  </si>
  <si>
    <t>დისტრიბუცია</t>
  </si>
  <si>
    <t>Fleet Price $</t>
  </si>
  <si>
    <t>$C$9:$J$83,8,0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</si>
</sst>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43" fontId="0" fillId="0" borderId="0" xfId="0" applyNumberFormat="1"/>
    <xf numFmtId="44" fontId="6" fillId="0" borderId="2" xfId="4" applyFont="1" applyBorder="1"/>
    <xf numFmtId="165" fontId="2" fillId="0" borderId="1" xfId="4" applyNumberFormat="1" applyFont="1" applyBorder="1"/>
  </cellXfs>
  <cellStyles count="5">
    <cellStyle name="Comma 2" xfId="3" xr:uid="{89253686-E8A3-47A1-B8DE-F7D7D0625159}"/>
    <cellStyle name="Currency" xfId="4" builtinId="4"/>
    <cellStyle name="Currency 2" xfId="1" xr:uid="{D475AF74-760E-4C90-A41D-9554B0145157}"/>
    <cellStyle name="Normal" xfId="0" builtinId="0"/>
    <cellStyle name="Normal 3" xfId="2" xr:uid="{9C26B2B6-D52A-4953-A271-01115147E006}"/>
  </cellStyles>
  <dxfs count="3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plomatg.sharepoint.com/sites/DGE-FS/LD/05_TECHNICAL%20DEPARTMENT/AUTOPARK%20data%20current.xlsx" TargetMode="External"/><Relationship Id="rId1" Type="http://schemas.openxmlformats.org/officeDocument/2006/relationships/externalLinkPath" Target="https://diplomatg.sharepoint.com/sites/DGE-FS/LD/05_TECHNICAL%20DEPARTMENT/AUTOPARK%20data%20curr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ucks "/>
      <sheetName val="hertz small"/>
      <sheetName val="all"/>
      <sheetName val="pivot"/>
      <sheetName val="trade"/>
      <sheetName val="truck dimension"/>
      <sheetName val="Sheet1"/>
    </sheetNames>
    <sheetDataSet>
      <sheetData sheetId="0">
        <row r="1">
          <cell r="B1" t="str">
            <v>სერია და ნომერი</v>
          </cell>
          <cell r="C1" t="str">
            <v>ავტომანქანის მარკა და მოდელი</v>
          </cell>
          <cell r="D1" t="str">
            <v>პასუხისმგებელი პირი</v>
          </cell>
          <cell r="E1" t="str">
            <v>მფლობელი</v>
          </cell>
          <cell r="F1" t="str">
            <v>სტატუსი</v>
          </cell>
          <cell r="G1" t="str">
            <v>ფილიალი</v>
          </cell>
          <cell r="H1" t="str">
            <v>ძრავის მოცულობა</v>
          </cell>
          <cell r="I1" t="str">
            <v>ვინ კოდი</v>
          </cell>
          <cell r="J1" t="str">
            <v>ტექ-პასპორტის ნომერი</v>
          </cell>
          <cell r="K1" t="str">
            <v>გამოშვების წელი</v>
          </cell>
          <cell r="L1" t="str">
            <v>დიპლომატში რეგისტრაციის  წელი</v>
          </cell>
          <cell r="M1" t="str">
            <v>ტვირთამწეობა (ტონა)</v>
          </cell>
          <cell r="N1" t="str">
            <v>მაცივარი</v>
          </cell>
          <cell r="O1" t="str">
            <v>ბოქსის პარამეტრები</v>
          </cell>
          <cell r="P1" t="str">
            <v>გაბარიტები</v>
          </cell>
          <cell r="Q1" t="str">
            <v>თაროები</v>
          </cell>
          <cell r="R1" t="str">
            <v>ლიფტი</v>
          </cell>
          <cell r="S1" t="str">
            <v>ამოცვლის წელი</v>
          </cell>
        </row>
        <row r="2">
          <cell r="B2" t="str">
            <v>DD394HD</v>
          </cell>
          <cell r="C2" t="str">
            <v>HINO</v>
          </cell>
          <cell r="E2" t="str">
            <v>tegeta</v>
          </cell>
          <cell r="F2" t="str">
            <v>DR</v>
          </cell>
          <cell r="G2" t="str">
            <v xml:space="preserve">სამტრედია </v>
          </cell>
          <cell r="H2">
            <v>4009</v>
          </cell>
          <cell r="K2">
            <v>2023</v>
          </cell>
          <cell r="L2">
            <v>2025</v>
          </cell>
          <cell r="M2">
            <v>4500</v>
          </cell>
          <cell r="N2" t="str">
            <v>მაცივარი</v>
          </cell>
          <cell r="O2" t="str">
            <v>8 Pall Truck</v>
          </cell>
          <cell r="P2" t="str">
            <v>6.5/2/2.2</v>
          </cell>
          <cell r="Q2" t="str">
            <v>3 თაროიანი</v>
          </cell>
          <cell r="R2" t="str">
            <v>ულიფტო</v>
          </cell>
          <cell r="S2">
            <v>2030</v>
          </cell>
        </row>
        <row r="3">
          <cell r="B3" t="str">
            <v>DD395HD</v>
          </cell>
          <cell r="C3" t="str">
            <v>HINO</v>
          </cell>
          <cell r="E3" t="str">
            <v>tegeta</v>
          </cell>
          <cell r="F3" t="str">
            <v>DR</v>
          </cell>
          <cell r="G3" t="str">
            <v xml:space="preserve">სამტრედია </v>
          </cell>
          <cell r="H3">
            <v>4009</v>
          </cell>
          <cell r="K3">
            <v>2023</v>
          </cell>
          <cell r="L3">
            <v>2025</v>
          </cell>
          <cell r="M3">
            <v>4500</v>
          </cell>
          <cell r="N3" t="str">
            <v>მაცივარი</v>
          </cell>
          <cell r="O3" t="str">
            <v>8 Pall Truck</v>
          </cell>
          <cell r="P3" t="str">
            <v>6.5/2/2.2</v>
          </cell>
          <cell r="Q3" t="str">
            <v>3 თაროიანი</v>
          </cell>
          <cell r="R3" t="str">
            <v>ულიფტო</v>
          </cell>
          <cell r="S3">
            <v>2030</v>
          </cell>
        </row>
        <row r="4">
          <cell r="B4" t="str">
            <v>DD392HD</v>
          </cell>
          <cell r="C4" t="str">
            <v>HINO</v>
          </cell>
          <cell r="E4" t="str">
            <v>tegeta</v>
          </cell>
          <cell r="F4" t="str">
            <v>DR</v>
          </cell>
          <cell r="G4" t="str">
            <v xml:space="preserve">სამტრედია </v>
          </cell>
          <cell r="H4">
            <v>4009</v>
          </cell>
          <cell r="K4">
            <v>2023</v>
          </cell>
          <cell r="L4">
            <v>2025</v>
          </cell>
          <cell r="M4">
            <v>4500</v>
          </cell>
          <cell r="N4" t="str">
            <v>მაცივარი</v>
          </cell>
          <cell r="O4" t="str">
            <v>8 Pall Truck</v>
          </cell>
          <cell r="P4" t="str">
            <v>6.5/2/2.2</v>
          </cell>
          <cell r="Q4" t="str">
            <v>3 თაროიანი</v>
          </cell>
          <cell r="R4" t="str">
            <v>სრული ლიფტი</v>
          </cell>
          <cell r="S4">
            <v>2030</v>
          </cell>
        </row>
        <row r="5">
          <cell r="B5" t="str">
            <v>DD391HD</v>
          </cell>
          <cell r="C5" t="str">
            <v>HINO</v>
          </cell>
          <cell r="E5" t="str">
            <v>tegeta</v>
          </cell>
          <cell r="F5" t="str">
            <v>DR</v>
          </cell>
          <cell r="G5" t="str">
            <v xml:space="preserve">სამტრედია </v>
          </cell>
          <cell r="H5">
            <v>4009</v>
          </cell>
          <cell r="K5">
            <v>2023</v>
          </cell>
          <cell r="L5">
            <v>2025</v>
          </cell>
          <cell r="M5">
            <v>4500</v>
          </cell>
          <cell r="N5" t="str">
            <v>მაცივარი</v>
          </cell>
          <cell r="O5" t="str">
            <v>8 Pall Truck</v>
          </cell>
          <cell r="P5" t="str">
            <v>6.5/2/2.2</v>
          </cell>
          <cell r="Q5" t="str">
            <v>3 თაროიანი</v>
          </cell>
          <cell r="R5" t="str">
            <v>ულიფტო</v>
          </cell>
          <cell r="S5">
            <v>2030</v>
          </cell>
        </row>
        <row r="6">
          <cell r="B6" t="str">
            <v>JL158LL</v>
          </cell>
          <cell r="C6" t="str">
            <v>SINOGOLD SENA EV300 - JAC</v>
          </cell>
          <cell r="E6" t="str">
            <v>hertz</v>
          </cell>
          <cell r="F6" t="str">
            <v>van/sale</v>
          </cell>
          <cell r="G6" t="str">
            <v>თბილისი</v>
          </cell>
          <cell r="H6">
            <v>2000</v>
          </cell>
          <cell r="I6" t="str">
            <v>LXWAERE19RT081708</v>
          </cell>
          <cell r="J6" t="str">
            <v>AQA0923893</v>
          </cell>
          <cell r="K6">
            <v>2024</v>
          </cell>
          <cell r="L6">
            <v>2025</v>
          </cell>
          <cell r="M6">
            <v>1500</v>
          </cell>
          <cell r="N6" t="str">
            <v>უმაცივრო</v>
          </cell>
          <cell r="O6" t="str">
            <v>2 pall</v>
          </cell>
          <cell r="Q6" t="str">
            <v>4 თაროიანი</v>
          </cell>
          <cell r="R6" t="str">
            <v>ულიფტო</v>
          </cell>
          <cell r="S6">
            <v>2030</v>
          </cell>
        </row>
        <row r="7">
          <cell r="B7" t="str">
            <v>MM861MR</v>
          </cell>
          <cell r="C7" t="str">
            <v>PEUGEOT WAGGON BOXER</v>
          </cell>
          <cell r="E7" t="str">
            <v>hertz</v>
          </cell>
          <cell r="F7" t="str">
            <v>van/sale</v>
          </cell>
          <cell r="G7" t="str">
            <v xml:space="preserve">სამტრედია </v>
          </cell>
          <cell r="H7">
            <v>2000</v>
          </cell>
          <cell r="I7" t="str">
            <v>VF3YD3MFA12U76583</v>
          </cell>
          <cell r="J7" t="str">
            <v>AQA0427544</v>
          </cell>
          <cell r="K7">
            <v>2022</v>
          </cell>
          <cell r="L7">
            <v>2024</v>
          </cell>
          <cell r="M7">
            <v>1500</v>
          </cell>
          <cell r="N7" t="str">
            <v>უმაცივრო</v>
          </cell>
          <cell r="O7" t="str">
            <v>2 pall</v>
          </cell>
          <cell r="Q7" t="str">
            <v>4 თაროიანი</v>
          </cell>
          <cell r="R7" t="str">
            <v>ულიფტო</v>
          </cell>
          <cell r="S7">
            <v>2029</v>
          </cell>
        </row>
        <row r="8">
          <cell r="B8" t="str">
            <v>MM863MR</v>
          </cell>
          <cell r="C8" t="str">
            <v>PEUGEOT WAGGON BOXER</v>
          </cell>
          <cell r="E8" t="str">
            <v>hertz</v>
          </cell>
          <cell r="F8" t="str">
            <v>van/sale</v>
          </cell>
          <cell r="G8" t="str">
            <v>თელავი</v>
          </cell>
          <cell r="H8">
            <v>2000</v>
          </cell>
          <cell r="I8" t="str">
            <v>VF3YD3MFB12U53310</v>
          </cell>
          <cell r="J8" t="str">
            <v>AQA0420545</v>
          </cell>
          <cell r="K8">
            <v>2022</v>
          </cell>
          <cell r="L8">
            <v>2024</v>
          </cell>
          <cell r="M8">
            <v>1500</v>
          </cell>
          <cell r="N8" t="str">
            <v>უმაცივრო</v>
          </cell>
          <cell r="O8" t="str">
            <v>2 pall</v>
          </cell>
          <cell r="Q8" t="str">
            <v>4 თაროიანი</v>
          </cell>
          <cell r="R8" t="str">
            <v>ულიფტო</v>
          </cell>
          <cell r="S8">
            <v>2029</v>
          </cell>
        </row>
        <row r="9">
          <cell r="B9" t="str">
            <v>QQ107QV</v>
          </cell>
          <cell r="C9" t="str">
            <v>RENAULT MASTER</v>
          </cell>
          <cell r="E9" t="str">
            <v>hertz</v>
          </cell>
          <cell r="F9" t="str">
            <v>van/sale</v>
          </cell>
          <cell r="G9" t="str">
            <v>გორი</v>
          </cell>
          <cell r="H9">
            <v>2299</v>
          </cell>
          <cell r="I9" t="str">
            <v>VF1MAFES772219100</v>
          </cell>
          <cell r="J9" t="str">
            <v>AQA0496512</v>
          </cell>
          <cell r="K9">
            <v>2023</v>
          </cell>
          <cell r="L9">
            <v>2024</v>
          </cell>
          <cell r="M9">
            <v>1500</v>
          </cell>
          <cell r="N9" t="str">
            <v>უმაცივრო</v>
          </cell>
          <cell r="O9" t="str">
            <v>2 pall</v>
          </cell>
          <cell r="P9" t="str">
            <v>5/1.8/3</v>
          </cell>
          <cell r="Q9" t="str">
            <v>4 თაროიანი</v>
          </cell>
          <cell r="R9" t="str">
            <v>ულიფტო</v>
          </cell>
          <cell r="S9">
            <v>2029</v>
          </cell>
        </row>
        <row r="10">
          <cell r="B10" t="str">
            <v>QQ109QV</v>
          </cell>
          <cell r="C10" t="str">
            <v>RENAULT MASTER</v>
          </cell>
          <cell r="E10" t="str">
            <v>hertz</v>
          </cell>
          <cell r="F10" t="str">
            <v>van/sale</v>
          </cell>
          <cell r="G10" t="str">
            <v xml:space="preserve">სამტრედია </v>
          </cell>
          <cell r="H10">
            <v>2299</v>
          </cell>
          <cell r="I10" t="str">
            <v>VF1MAFES772219104</v>
          </cell>
          <cell r="J10" t="str">
            <v>AQA0499513</v>
          </cell>
          <cell r="K10">
            <v>2023</v>
          </cell>
          <cell r="L10">
            <v>2024</v>
          </cell>
          <cell r="M10">
            <v>1500</v>
          </cell>
          <cell r="N10" t="str">
            <v>უმაცივრო</v>
          </cell>
          <cell r="O10" t="str">
            <v>2 pall</v>
          </cell>
          <cell r="P10" t="str">
            <v>5/1.8/3</v>
          </cell>
          <cell r="Q10" t="str">
            <v>4 თაროიანი</v>
          </cell>
          <cell r="R10" t="str">
            <v>ულიფტო</v>
          </cell>
          <cell r="S10">
            <v>2029</v>
          </cell>
        </row>
        <row r="11">
          <cell r="B11" t="str">
            <v>UN228NN</v>
          </cell>
          <cell r="C11" t="str">
            <v xml:space="preserve">FIAT doblo cargo </v>
          </cell>
          <cell r="E11" t="str">
            <v>hertz</v>
          </cell>
          <cell r="F11" t="str">
            <v>van/sale</v>
          </cell>
          <cell r="G11" t="str">
            <v>ბათუმი</v>
          </cell>
          <cell r="H11">
            <v>1499</v>
          </cell>
          <cell r="I11" t="str">
            <v>VYFEFYHT2RJ564086</v>
          </cell>
          <cell r="J11" t="str">
            <v>AQA0700334</v>
          </cell>
          <cell r="K11">
            <v>2024</v>
          </cell>
          <cell r="L11">
            <v>2024</v>
          </cell>
          <cell r="M11">
            <v>1000</v>
          </cell>
          <cell r="N11" t="str">
            <v>უმაცივრო</v>
          </cell>
          <cell r="O11" t="str">
            <v>1 pall</v>
          </cell>
          <cell r="Q11" t="str">
            <v>3 თაროიანი</v>
          </cell>
          <cell r="R11" t="str">
            <v>ულიფტო</v>
          </cell>
          <cell r="S11">
            <v>2029</v>
          </cell>
        </row>
        <row r="12">
          <cell r="B12" t="str">
            <v>UN235NN</v>
          </cell>
          <cell r="C12" t="str">
            <v xml:space="preserve">FIAT doblo cargo </v>
          </cell>
          <cell r="E12" t="str">
            <v>hertz</v>
          </cell>
          <cell r="F12" t="str">
            <v>van/sale</v>
          </cell>
          <cell r="G12" t="str">
            <v>თბილისი</v>
          </cell>
          <cell r="H12">
            <v>1499</v>
          </cell>
          <cell r="I12" t="str">
            <v>VYFEFYHT2RJ564087</v>
          </cell>
          <cell r="J12" t="str">
            <v>AQA0704328</v>
          </cell>
          <cell r="K12">
            <v>2024</v>
          </cell>
          <cell r="L12">
            <v>2024</v>
          </cell>
          <cell r="M12">
            <v>1000</v>
          </cell>
          <cell r="N12" t="str">
            <v>უმაცივრო</v>
          </cell>
          <cell r="O12" t="str">
            <v>1 pall</v>
          </cell>
          <cell r="Q12" t="str">
            <v>3 თაროიანი</v>
          </cell>
          <cell r="R12" t="str">
            <v>ულიფტო</v>
          </cell>
          <cell r="S12">
            <v>2029</v>
          </cell>
        </row>
        <row r="13">
          <cell r="B13" t="str">
            <v>UN226NN</v>
          </cell>
          <cell r="C13" t="str">
            <v xml:space="preserve">FIAT doblo cargo </v>
          </cell>
          <cell r="E13" t="str">
            <v>hertz</v>
          </cell>
          <cell r="F13" t="str">
            <v>van/sale</v>
          </cell>
          <cell r="G13" t="str">
            <v>თბილისი</v>
          </cell>
          <cell r="H13">
            <v>1499</v>
          </cell>
          <cell r="I13" t="str">
            <v>VYFEFYHT2RJ572518</v>
          </cell>
          <cell r="J13" t="str">
            <v>AQA0702335</v>
          </cell>
          <cell r="K13">
            <v>2024</v>
          </cell>
          <cell r="L13">
            <v>2024</v>
          </cell>
          <cell r="M13">
            <v>1000</v>
          </cell>
          <cell r="N13" t="str">
            <v>უმაცივრო</v>
          </cell>
          <cell r="O13" t="str">
            <v>1 pall</v>
          </cell>
          <cell r="Q13" t="str">
            <v>3 თაროიანი</v>
          </cell>
          <cell r="R13" t="str">
            <v>ულიფტო</v>
          </cell>
          <cell r="S13">
            <v>2029</v>
          </cell>
        </row>
        <row r="14">
          <cell r="B14" t="str">
            <v>DD149DF</v>
          </cell>
          <cell r="C14" t="str">
            <v>PEUGEOT WAGGON BOXER</v>
          </cell>
          <cell r="E14" t="str">
            <v>hertz</v>
          </cell>
          <cell r="F14" t="str">
            <v>van/sale</v>
          </cell>
          <cell r="G14" t="str">
            <v>თბილისი</v>
          </cell>
          <cell r="H14">
            <v>2000</v>
          </cell>
          <cell r="I14" t="str">
            <v>VF3YD3MFA12U76581</v>
          </cell>
          <cell r="J14" t="str">
            <v>AQA0386648</v>
          </cell>
          <cell r="K14">
            <v>2022</v>
          </cell>
          <cell r="L14">
            <v>2024</v>
          </cell>
          <cell r="M14">
            <v>1500</v>
          </cell>
          <cell r="N14" t="str">
            <v>უმაცივრო</v>
          </cell>
          <cell r="O14" t="str">
            <v>2 pall</v>
          </cell>
          <cell r="Q14" t="str">
            <v>4 თაროიანი</v>
          </cell>
          <cell r="R14" t="str">
            <v>ულიფტო</v>
          </cell>
          <cell r="S14">
            <v>2029</v>
          </cell>
        </row>
        <row r="15">
          <cell r="B15" t="str">
            <v>TG290TT</v>
          </cell>
          <cell r="C15" t="str">
            <v>Mitsubishi Canter</v>
          </cell>
          <cell r="E15" t="str">
            <v>hertz</v>
          </cell>
          <cell r="F15" t="str">
            <v>temporary</v>
          </cell>
          <cell r="G15" t="str">
            <v>თბილისი</v>
          </cell>
          <cell r="H15" t="str">
            <v>3.9 T</v>
          </cell>
          <cell r="I15" t="str">
            <v>JL7BCE1J8BK011522</v>
          </cell>
          <cell r="J15" t="str">
            <v>AJA6640550</v>
          </cell>
          <cell r="K15">
            <v>2014</v>
          </cell>
          <cell r="M15">
            <v>3500</v>
          </cell>
          <cell r="N15" t="str">
            <v>უმაცივრო</v>
          </cell>
          <cell r="O15" t="str">
            <v>6 Pall Truck</v>
          </cell>
          <cell r="P15" t="str">
            <v>6/2/3.2</v>
          </cell>
          <cell r="Q15" t="str">
            <v>2 თაროიანი</v>
          </cell>
          <cell r="R15" t="str">
            <v>ულიფტო</v>
          </cell>
        </row>
        <row r="16">
          <cell r="B16" t="str">
            <v>TT652RT</v>
          </cell>
          <cell r="C16" t="str">
            <v>CMC SPECIALIZED D 270</v>
          </cell>
          <cell r="E16" t="str">
            <v>hertz</v>
          </cell>
          <cell r="F16" t="str">
            <v>DR</v>
          </cell>
          <cell r="G16" t="str">
            <v xml:space="preserve">სამტრედია </v>
          </cell>
          <cell r="H16">
            <v>2378</v>
          </cell>
          <cell r="I16" t="str">
            <v>RKMDTPUK8RH208346</v>
          </cell>
          <cell r="J16" t="str">
            <v>AQA1128446</v>
          </cell>
          <cell r="K16">
            <v>2023</v>
          </cell>
          <cell r="L16">
            <v>2025</v>
          </cell>
          <cell r="M16">
            <v>1500</v>
          </cell>
          <cell r="N16" t="str">
            <v>მაცივარი</v>
          </cell>
          <cell r="O16" t="str">
            <v>2 pall</v>
          </cell>
          <cell r="P16" t="str">
            <v>5/1.6/3</v>
          </cell>
          <cell r="Q16" t="str">
            <v>უთაროებო</v>
          </cell>
          <cell r="R16" t="str">
            <v>ულიფტო</v>
          </cell>
          <cell r="S16">
            <v>2030</v>
          </cell>
        </row>
        <row r="17">
          <cell r="B17" t="str">
            <v>PP975VP</v>
          </cell>
          <cell r="C17" t="str">
            <v>CMC SPECIALIZED D 270</v>
          </cell>
          <cell r="E17" t="str">
            <v>hertz</v>
          </cell>
          <cell r="F17" t="str">
            <v>DR</v>
          </cell>
          <cell r="G17" t="str">
            <v>თბილისი</v>
          </cell>
          <cell r="H17">
            <v>2378</v>
          </cell>
          <cell r="I17" t="str">
            <v>RKMDTPUK3RH211588</v>
          </cell>
          <cell r="J17" t="str">
            <v>AQA0776715</v>
          </cell>
          <cell r="K17">
            <v>2024</v>
          </cell>
          <cell r="L17">
            <v>2024</v>
          </cell>
          <cell r="M17">
            <v>1500</v>
          </cell>
          <cell r="N17" t="str">
            <v>მაცივარი</v>
          </cell>
          <cell r="O17" t="str">
            <v>2 pall</v>
          </cell>
          <cell r="P17" t="str">
            <v>5/1.6/3</v>
          </cell>
          <cell r="Q17" t="str">
            <v>უთაროებო</v>
          </cell>
          <cell r="R17" t="str">
            <v>ულიფტო</v>
          </cell>
          <cell r="S17">
            <v>2029</v>
          </cell>
        </row>
        <row r="18">
          <cell r="B18" t="str">
            <v>WS377WW</v>
          </cell>
          <cell r="C18" t="str">
            <v>HINO</v>
          </cell>
          <cell r="E18" t="str">
            <v>hertz</v>
          </cell>
          <cell r="F18" t="str">
            <v>DR</v>
          </cell>
          <cell r="G18" t="str">
            <v xml:space="preserve">სამტრედია </v>
          </cell>
          <cell r="H18">
            <v>4009</v>
          </cell>
          <cell r="I18" t="str">
            <v>JHHZCP2F1NK015771</v>
          </cell>
          <cell r="J18" t="str">
            <v>AJA0996677</v>
          </cell>
          <cell r="K18">
            <v>2022</v>
          </cell>
          <cell r="L18">
            <v>2022</v>
          </cell>
          <cell r="M18">
            <v>4500</v>
          </cell>
          <cell r="N18" t="str">
            <v>მაცივარი</v>
          </cell>
          <cell r="O18" t="str">
            <v>8 Pall Truck</v>
          </cell>
          <cell r="P18" t="str">
            <v>6.5/2/2.2</v>
          </cell>
          <cell r="Q18" t="str">
            <v>უთაროებო</v>
          </cell>
          <cell r="R18" t="str">
            <v>სრული ლიფტი</v>
          </cell>
          <cell r="S18">
            <v>2027</v>
          </cell>
        </row>
        <row r="19">
          <cell r="B19" t="str">
            <v>WS378WW</v>
          </cell>
          <cell r="C19" t="str">
            <v>HINO</v>
          </cell>
          <cell r="E19" t="str">
            <v>hertz</v>
          </cell>
          <cell r="F19" t="str">
            <v>DR</v>
          </cell>
          <cell r="G19" t="str">
            <v>თბილისი</v>
          </cell>
          <cell r="H19">
            <v>4009</v>
          </cell>
          <cell r="I19" t="str">
            <v>JHHZCP2F3NK015772</v>
          </cell>
          <cell r="J19" t="str">
            <v>AJA0992687</v>
          </cell>
          <cell r="K19">
            <v>2022</v>
          </cell>
          <cell r="L19">
            <v>2022</v>
          </cell>
          <cell r="M19">
            <v>4500</v>
          </cell>
          <cell r="N19" t="str">
            <v>მაცივარი</v>
          </cell>
          <cell r="O19" t="str">
            <v>8 Pall Truck</v>
          </cell>
          <cell r="P19" t="str">
            <v>6.5/2/2.2</v>
          </cell>
          <cell r="Q19" t="str">
            <v>4 თაროიანი</v>
          </cell>
          <cell r="R19" t="str">
            <v>ნახევარ ლიფტი</v>
          </cell>
          <cell r="S19">
            <v>2027</v>
          </cell>
        </row>
        <row r="20">
          <cell r="B20" t="str">
            <v>WS379WW</v>
          </cell>
          <cell r="C20" t="str">
            <v>HINO</v>
          </cell>
          <cell r="E20" t="str">
            <v>hertz</v>
          </cell>
          <cell r="F20" t="str">
            <v>DR</v>
          </cell>
          <cell r="G20" t="str">
            <v xml:space="preserve">სამტრედია </v>
          </cell>
          <cell r="H20">
            <v>4009</v>
          </cell>
          <cell r="I20" t="str">
            <v>JHHZCP2F3NK015822</v>
          </cell>
          <cell r="J20" t="str">
            <v>AJA0994699</v>
          </cell>
          <cell r="K20">
            <v>2022</v>
          </cell>
          <cell r="L20">
            <v>2022</v>
          </cell>
          <cell r="M20">
            <v>4500</v>
          </cell>
          <cell r="N20" t="str">
            <v>მაცივარი</v>
          </cell>
          <cell r="O20" t="str">
            <v>8 Pall Truck</v>
          </cell>
          <cell r="P20" t="str">
            <v>6.5/2/2.2</v>
          </cell>
          <cell r="Q20" t="str">
            <v>უთაროებო</v>
          </cell>
          <cell r="R20" t="str">
            <v>ნახევარ ლიფტი</v>
          </cell>
          <cell r="S20">
            <v>2027</v>
          </cell>
        </row>
        <row r="21">
          <cell r="B21" t="str">
            <v>WS380WW</v>
          </cell>
          <cell r="C21" t="str">
            <v>HINO</v>
          </cell>
          <cell r="E21" t="str">
            <v>hertz</v>
          </cell>
          <cell r="F21" t="str">
            <v>DR</v>
          </cell>
          <cell r="G21" t="str">
            <v xml:space="preserve">სამტრედია </v>
          </cell>
          <cell r="H21">
            <v>4009</v>
          </cell>
          <cell r="I21" t="str">
            <v>JHHZCP2F3NK015769</v>
          </cell>
          <cell r="J21" t="str">
            <v>AJA0990715</v>
          </cell>
          <cell r="K21">
            <v>2022</v>
          </cell>
          <cell r="L21">
            <v>2022</v>
          </cell>
          <cell r="M21">
            <v>4500</v>
          </cell>
          <cell r="N21" t="str">
            <v>მაცივარი</v>
          </cell>
          <cell r="O21" t="str">
            <v>8 Pall Truck</v>
          </cell>
          <cell r="P21" t="str">
            <v>6.5/2/2.2</v>
          </cell>
          <cell r="Q21" t="str">
            <v>უთაროებო</v>
          </cell>
          <cell r="R21" t="str">
            <v>ნახევარ ლიფტი</v>
          </cell>
          <cell r="S21">
            <v>2027</v>
          </cell>
        </row>
        <row r="22">
          <cell r="B22" t="str">
            <v>YY761IY</v>
          </cell>
          <cell r="C22" t="str">
            <v>HINO</v>
          </cell>
          <cell r="E22" t="str">
            <v>hertz</v>
          </cell>
          <cell r="F22" t="str">
            <v>DR</v>
          </cell>
          <cell r="G22" t="str">
            <v>თბილისი</v>
          </cell>
          <cell r="H22">
            <v>4009</v>
          </cell>
          <cell r="I22" t="str">
            <v>JHHZCP2H4LK011860</v>
          </cell>
          <cell r="J22" t="str">
            <v>AJA0992668</v>
          </cell>
          <cell r="K22">
            <v>2019</v>
          </cell>
          <cell r="L22">
            <v>2022</v>
          </cell>
          <cell r="M22">
            <v>4500</v>
          </cell>
          <cell r="N22" t="str">
            <v>მაცივარი</v>
          </cell>
          <cell r="O22" t="str">
            <v>8 Pall Truck</v>
          </cell>
          <cell r="P22" t="str">
            <v>6.5/2/2.2</v>
          </cell>
          <cell r="Q22" t="str">
            <v>უთაროებო</v>
          </cell>
          <cell r="R22" t="str">
            <v>სრული ლიფტი</v>
          </cell>
          <cell r="S22">
            <v>2027</v>
          </cell>
        </row>
        <row r="23">
          <cell r="B23" t="str">
            <v>BJ611BB</v>
          </cell>
          <cell r="C23" t="str">
            <v>Mercedes-Benz actros</v>
          </cell>
          <cell r="E23" t="str">
            <v>hertz</v>
          </cell>
          <cell r="F23" t="str">
            <v>DR</v>
          </cell>
          <cell r="G23" t="str">
            <v>თბილისი</v>
          </cell>
          <cell r="H23">
            <v>11946</v>
          </cell>
          <cell r="I23" t="str">
            <v>WDB9302061L740426</v>
          </cell>
          <cell r="J23" t="str">
            <v>AQA0627966</v>
          </cell>
          <cell r="K23">
            <v>2013</v>
          </cell>
          <cell r="L23">
            <v>2024</v>
          </cell>
          <cell r="M23">
            <v>12250</v>
          </cell>
          <cell r="N23" t="str">
            <v>მაცივარი</v>
          </cell>
          <cell r="O23" t="str">
            <v>22 Pall Truck</v>
          </cell>
          <cell r="P23" t="str">
            <v>9.8/2.5/3.8</v>
          </cell>
          <cell r="Q23" t="str">
            <v>უთაროებო</v>
          </cell>
          <cell r="R23" t="str">
            <v>სრული ლიფტი</v>
          </cell>
          <cell r="S23">
            <v>2029</v>
          </cell>
        </row>
        <row r="24">
          <cell r="B24" t="str">
            <v>DD651DB</v>
          </cell>
          <cell r="C24" t="str">
            <v>HINO</v>
          </cell>
          <cell r="E24" t="str">
            <v>hertz</v>
          </cell>
          <cell r="F24" t="str">
            <v>DR</v>
          </cell>
          <cell r="G24" t="str">
            <v>თბილისი</v>
          </cell>
          <cell r="H24">
            <v>4009</v>
          </cell>
          <cell r="I24" t="str">
            <v>JHHYCP0H9LK020519</v>
          </cell>
          <cell r="J24" t="str">
            <v>AQ1220170</v>
          </cell>
          <cell r="K24">
            <v>2022</v>
          </cell>
          <cell r="L24">
            <v>2025</v>
          </cell>
          <cell r="M24">
            <v>4500</v>
          </cell>
          <cell r="N24" t="str">
            <v>მაცივარი</v>
          </cell>
          <cell r="O24" t="str">
            <v>8 Pall Truck</v>
          </cell>
          <cell r="P24" t="str">
            <v>6.5/2/2.2</v>
          </cell>
          <cell r="Q24" t="str">
            <v>2 თაროიანი</v>
          </cell>
          <cell r="R24" t="str">
            <v>ულიფტო</v>
          </cell>
          <cell r="S24">
            <v>2030</v>
          </cell>
        </row>
        <row r="25">
          <cell r="B25" t="str">
            <v>DD654DB</v>
          </cell>
          <cell r="C25" t="str">
            <v>HINO</v>
          </cell>
          <cell r="E25" t="str">
            <v>hertz</v>
          </cell>
          <cell r="F25" t="str">
            <v>DR</v>
          </cell>
          <cell r="G25" t="str">
            <v>თბილისი</v>
          </cell>
          <cell r="H25">
            <v>4009</v>
          </cell>
          <cell r="I25" t="str">
            <v>JHHYCP0H6LK020509</v>
          </cell>
          <cell r="J25" t="str">
            <v>AQ1227167</v>
          </cell>
          <cell r="K25">
            <v>2021</v>
          </cell>
          <cell r="L25">
            <v>2025</v>
          </cell>
          <cell r="M25">
            <v>4500</v>
          </cell>
          <cell r="N25" t="str">
            <v>მაცივარი</v>
          </cell>
          <cell r="O25" t="str">
            <v>8 Pall Truck</v>
          </cell>
          <cell r="P25" t="str">
            <v>6.5/2/2.2</v>
          </cell>
          <cell r="Q25" t="str">
            <v>2 თაროიანი</v>
          </cell>
          <cell r="R25" t="str">
            <v>სრული ლიფტი</v>
          </cell>
          <cell r="S25">
            <v>2030</v>
          </cell>
        </row>
        <row r="26">
          <cell r="B26" t="str">
            <v>IW536II</v>
          </cell>
          <cell r="C26" t="str">
            <v>Mitsubishi Canter</v>
          </cell>
          <cell r="D26" t="str">
            <v>ფორჩხაძე ირაკლი</v>
          </cell>
          <cell r="E26" t="str">
            <v>hertz</v>
          </cell>
          <cell r="F26" t="str">
            <v>DR</v>
          </cell>
          <cell r="G26" t="str">
            <v>თბილისი</v>
          </cell>
          <cell r="H26" t="str">
            <v>2.900 T</v>
          </cell>
          <cell r="I26" t="str">
            <v>NLTTEB91G01000700</v>
          </cell>
          <cell r="J26" t="str">
            <v>AJA6017670</v>
          </cell>
          <cell r="K26">
            <v>2023</v>
          </cell>
          <cell r="L26">
            <v>2023</v>
          </cell>
          <cell r="M26">
            <v>3000</v>
          </cell>
          <cell r="N26" t="str">
            <v>მაცივარი</v>
          </cell>
          <cell r="O26" t="str">
            <v>8 Pall Truck</v>
          </cell>
          <cell r="P26" t="str">
            <v>7/2/3.4</v>
          </cell>
          <cell r="Q26" t="str">
            <v>უთაროებო</v>
          </cell>
          <cell r="R26" t="str">
            <v>სრული ლიფტი</v>
          </cell>
          <cell r="S26">
            <v>2028</v>
          </cell>
        </row>
        <row r="27">
          <cell r="B27" t="str">
            <v>IW537II</v>
          </cell>
          <cell r="C27" t="str">
            <v>Mitsubishi Canter</v>
          </cell>
          <cell r="D27" t="str">
            <v>ნუცუბიძე ვლადიმერი</v>
          </cell>
          <cell r="E27" t="str">
            <v>hertz</v>
          </cell>
          <cell r="F27" t="str">
            <v>DR</v>
          </cell>
          <cell r="G27" t="str">
            <v>თბილისი</v>
          </cell>
          <cell r="H27" t="str">
            <v>2.900 T</v>
          </cell>
          <cell r="I27" t="str">
            <v>NLTTEB91G01000699</v>
          </cell>
          <cell r="J27" t="str">
            <v>AJA6015673</v>
          </cell>
          <cell r="K27">
            <v>2023</v>
          </cell>
          <cell r="L27">
            <v>2023</v>
          </cell>
          <cell r="M27">
            <v>3000</v>
          </cell>
          <cell r="N27" t="str">
            <v>მაცივარი</v>
          </cell>
          <cell r="O27" t="str">
            <v>8 Pall Truck</v>
          </cell>
          <cell r="P27" t="str">
            <v>7/2/3.4</v>
          </cell>
          <cell r="Q27" t="str">
            <v>2 თაროიანი</v>
          </cell>
          <cell r="R27" t="str">
            <v>სრული ლიფტი</v>
          </cell>
          <cell r="S27">
            <v>2028</v>
          </cell>
        </row>
        <row r="28">
          <cell r="B28" t="str">
            <v>IW564II</v>
          </cell>
          <cell r="C28" t="str">
            <v>Mitsubishi Canter</v>
          </cell>
          <cell r="D28" t="str">
            <v>თავბერიძე ბაჩო</v>
          </cell>
          <cell r="E28" t="str">
            <v>hertz</v>
          </cell>
          <cell r="F28" t="str">
            <v>DR</v>
          </cell>
          <cell r="G28" t="str">
            <v>თბილისი</v>
          </cell>
          <cell r="H28" t="str">
            <v>2.900 T</v>
          </cell>
          <cell r="I28" t="str">
            <v>NLTTEB91G010007702</v>
          </cell>
          <cell r="J28" t="str">
            <v>AJA6010671</v>
          </cell>
          <cell r="K28">
            <v>2023</v>
          </cell>
          <cell r="L28">
            <v>2023</v>
          </cell>
          <cell r="M28">
            <v>3000</v>
          </cell>
          <cell r="N28" t="str">
            <v>მაცივარი</v>
          </cell>
          <cell r="O28" t="str">
            <v>8 Pall Truck</v>
          </cell>
          <cell r="P28" t="str">
            <v>7/2/3.4</v>
          </cell>
          <cell r="Q28" t="str">
            <v>უთაროებო</v>
          </cell>
          <cell r="R28" t="str">
            <v>სრული ლიფტი</v>
          </cell>
          <cell r="S28">
            <v>2028</v>
          </cell>
        </row>
        <row r="29">
          <cell r="B29" t="str">
            <v>DD821DF</v>
          </cell>
          <cell r="C29" t="str">
            <v>Mitsubishi Canter</v>
          </cell>
          <cell r="E29" t="str">
            <v>hertz</v>
          </cell>
          <cell r="F29" t="str">
            <v>DR</v>
          </cell>
          <cell r="G29" t="str">
            <v>გორი</v>
          </cell>
          <cell r="H29" t="str">
            <v>2.900 T</v>
          </cell>
          <cell r="I29" t="str">
            <v>NLTTEB91G01000701</v>
          </cell>
          <cell r="J29" t="str">
            <v>AJA6010648</v>
          </cell>
          <cell r="K29">
            <v>2023</v>
          </cell>
          <cell r="L29">
            <v>2023</v>
          </cell>
          <cell r="M29">
            <v>3000</v>
          </cell>
          <cell r="N29" t="str">
            <v>მაცივარი</v>
          </cell>
          <cell r="O29" t="str">
            <v>8 Pall Truck</v>
          </cell>
          <cell r="P29" t="str">
            <v>7/2/3.4</v>
          </cell>
          <cell r="Q29" t="str">
            <v>უთაროებო</v>
          </cell>
          <cell r="R29" t="str">
            <v>სრული ლიფტი</v>
          </cell>
          <cell r="S29">
            <v>2028</v>
          </cell>
        </row>
        <row r="30">
          <cell r="B30" t="str">
            <v>DD822DF</v>
          </cell>
          <cell r="C30" t="str">
            <v>Mitsubishi Canter</v>
          </cell>
          <cell r="E30" t="str">
            <v>hertz</v>
          </cell>
          <cell r="F30" t="str">
            <v>DR</v>
          </cell>
          <cell r="G30" t="str">
            <v xml:space="preserve">სამტრედია </v>
          </cell>
          <cell r="H30" t="str">
            <v>2.900 T</v>
          </cell>
          <cell r="I30" t="str">
            <v>NLTTEB91E01000913</v>
          </cell>
          <cell r="J30" t="str">
            <v>AJA6027294</v>
          </cell>
          <cell r="K30">
            <v>2023</v>
          </cell>
          <cell r="L30">
            <v>2023</v>
          </cell>
          <cell r="M30">
            <v>3400</v>
          </cell>
          <cell r="N30" t="str">
            <v>მაცივარი</v>
          </cell>
          <cell r="O30" t="str">
            <v>6 Pall Truck</v>
          </cell>
          <cell r="P30" t="str">
            <v>6/2/3.4</v>
          </cell>
          <cell r="Q30" t="str">
            <v>უთაროებო</v>
          </cell>
          <cell r="R30" t="str">
            <v>ნახევარ ლიფტი</v>
          </cell>
          <cell r="S30">
            <v>2028</v>
          </cell>
        </row>
        <row r="31">
          <cell r="B31" t="str">
            <v>DD823DF</v>
          </cell>
          <cell r="C31" t="str">
            <v>Mitsubishi Canter</v>
          </cell>
          <cell r="D31" t="str">
            <v>მამუკა სალეია</v>
          </cell>
          <cell r="E31" t="str">
            <v>hertz</v>
          </cell>
          <cell r="F31" t="str">
            <v>DR</v>
          </cell>
          <cell r="G31" t="str">
            <v xml:space="preserve">სამტრედია </v>
          </cell>
          <cell r="H31" t="str">
            <v>2.900 T</v>
          </cell>
          <cell r="I31" t="str">
            <v>NLTTEB91E01000915</v>
          </cell>
          <cell r="J31" t="str">
            <v>AJA6017442</v>
          </cell>
          <cell r="K31">
            <v>2023</v>
          </cell>
          <cell r="L31">
            <v>2023</v>
          </cell>
          <cell r="M31">
            <v>3400</v>
          </cell>
          <cell r="N31" t="str">
            <v>მაცივარი</v>
          </cell>
          <cell r="O31" t="str">
            <v>6 Pall Truck</v>
          </cell>
          <cell r="P31" t="str">
            <v>6/2/3.4</v>
          </cell>
          <cell r="Q31" t="str">
            <v>3 თაროიანი</v>
          </cell>
          <cell r="R31" t="str">
            <v>ნახევარ ლიფტი</v>
          </cell>
          <cell r="S31">
            <v>2028</v>
          </cell>
        </row>
        <row r="32">
          <cell r="B32" t="str">
            <v>DD824DF</v>
          </cell>
          <cell r="C32" t="str">
            <v>Mitsubishi Canter</v>
          </cell>
          <cell r="E32" t="str">
            <v>hertz</v>
          </cell>
          <cell r="F32" t="str">
            <v>DR</v>
          </cell>
          <cell r="G32" t="str">
            <v>გორი</v>
          </cell>
          <cell r="H32" t="str">
            <v>2.900 T</v>
          </cell>
          <cell r="I32" t="str">
            <v>NLTTEB91G01000703</v>
          </cell>
          <cell r="J32" t="str">
            <v>AJA6018655</v>
          </cell>
          <cell r="K32">
            <v>2023</v>
          </cell>
          <cell r="L32">
            <v>2023</v>
          </cell>
          <cell r="M32">
            <v>3000</v>
          </cell>
          <cell r="N32" t="str">
            <v>მაცივარი</v>
          </cell>
          <cell r="O32" t="str">
            <v>8 Pall Truck</v>
          </cell>
          <cell r="P32" t="str">
            <v>7/2/3.4</v>
          </cell>
          <cell r="Q32" t="str">
            <v>უთაროებო</v>
          </cell>
          <cell r="R32" t="str">
            <v>სრული ლიფტი</v>
          </cell>
          <cell r="S32">
            <v>2028</v>
          </cell>
        </row>
        <row r="33">
          <cell r="B33" t="str">
            <v>BT387BB</v>
          </cell>
          <cell r="C33" t="str">
            <v>Mitsubishi Canter</v>
          </cell>
          <cell r="D33" t="str">
            <v>წითურაული გიორგი</v>
          </cell>
          <cell r="E33" t="str">
            <v>hertz</v>
          </cell>
          <cell r="F33" t="str">
            <v>DR</v>
          </cell>
          <cell r="G33" t="str">
            <v>თბილისი</v>
          </cell>
          <cell r="H33" t="str">
            <v>2.900 T</v>
          </cell>
          <cell r="I33" t="str">
            <v>NLTTEB91G01000704</v>
          </cell>
          <cell r="J33" t="str">
            <v>AJA6012634</v>
          </cell>
          <cell r="K33">
            <v>2023</v>
          </cell>
          <cell r="L33">
            <v>2023</v>
          </cell>
          <cell r="M33">
            <v>3000</v>
          </cell>
          <cell r="N33" t="str">
            <v>მაცივარი</v>
          </cell>
          <cell r="O33" t="str">
            <v>8 Pall Truck</v>
          </cell>
          <cell r="P33" t="str">
            <v>7/2/3.4</v>
          </cell>
          <cell r="Q33" t="str">
            <v>უთაროებო</v>
          </cell>
          <cell r="R33" t="str">
            <v>სრული ლიფტი</v>
          </cell>
          <cell r="S33">
            <v>2028</v>
          </cell>
        </row>
        <row r="34">
          <cell r="B34" t="str">
            <v>BT378BB</v>
          </cell>
          <cell r="C34" t="str">
            <v>Mitsubishi Canter</v>
          </cell>
          <cell r="E34" t="str">
            <v>hertz</v>
          </cell>
          <cell r="F34" t="str">
            <v>DR</v>
          </cell>
          <cell r="G34" t="str">
            <v>თბილისი</v>
          </cell>
          <cell r="H34" t="str">
            <v>2.900 T</v>
          </cell>
          <cell r="I34" t="str">
            <v>NLTTEB91E01000914</v>
          </cell>
          <cell r="J34" t="str">
            <v>AJA6010637</v>
          </cell>
          <cell r="K34">
            <v>2023</v>
          </cell>
          <cell r="L34">
            <v>2023</v>
          </cell>
          <cell r="M34">
            <v>3400</v>
          </cell>
          <cell r="N34" t="str">
            <v>მაცივარი</v>
          </cell>
          <cell r="O34" t="str">
            <v>6 Pall Truck</v>
          </cell>
          <cell r="P34" t="str">
            <v>6/2/3.4</v>
          </cell>
          <cell r="Q34" t="str">
            <v>3 თაროიანი</v>
          </cell>
          <cell r="R34" t="str">
            <v>ნახევარ ლიფტი</v>
          </cell>
          <cell r="S34">
            <v>2028</v>
          </cell>
        </row>
        <row r="35">
          <cell r="B35" t="str">
            <v>AA233BA</v>
          </cell>
          <cell r="C35" t="str">
            <v>RENAULT MASTER</v>
          </cell>
          <cell r="E35" t="str">
            <v>hertz</v>
          </cell>
          <cell r="F35" t="str">
            <v>DR</v>
          </cell>
          <cell r="G35" t="str">
            <v>თბილისი</v>
          </cell>
          <cell r="H35">
            <v>2299</v>
          </cell>
          <cell r="I35" t="str">
            <v>VF1MAFES768994166</v>
          </cell>
          <cell r="J35" t="str">
            <v>AQ1643616</v>
          </cell>
          <cell r="K35">
            <v>2022</v>
          </cell>
          <cell r="L35">
            <v>2022</v>
          </cell>
          <cell r="M35">
            <v>1500</v>
          </cell>
          <cell r="N35" t="str">
            <v>მაცივარი</v>
          </cell>
          <cell r="O35" t="str">
            <v>2 pall</v>
          </cell>
          <cell r="P35" t="str">
            <v>5/1.8/3</v>
          </cell>
          <cell r="Q35" t="str">
            <v>4 თაროიანი</v>
          </cell>
          <cell r="R35" t="str">
            <v>ულიფტო</v>
          </cell>
          <cell r="S35">
            <v>2027</v>
          </cell>
        </row>
        <row r="36">
          <cell r="B36" t="str">
            <v>JQ354QQ</v>
          </cell>
          <cell r="C36" t="str">
            <v>RENAULT MASTER</v>
          </cell>
          <cell r="E36" t="str">
            <v>hertz</v>
          </cell>
          <cell r="F36" t="str">
            <v>DR</v>
          </cell>
          <cell r="G36" t="str">
            <v>თბილისი</v>
          </cell>
          <cell r="H36">
            <v>2299</v>
          </cell>
          <cell r="I36" t="str">
            <v>VF1MAFESH71527629</v>
          </cell>
          <cell r="J36" t="str">
            <v>AQA0352184</v>
          </cell>
          <cell r="K36">
            <v>2023</v>
          </cell>
          <cell r="L36">
            <v>2023</v>
          </cell>
          <cell r="M36">
            <v>1500</v>
          </cell>
          <cell r="N36" t="str">
            <v>მაცივარი</v>
          </cell>
          <cell r="O36" t="str">
            <v>3 pall</v>
          </cell>
          <cell r="P36" t="str">
            <v>5/1.8/3</v>
          </cell>
          <cell r="Q36" t="str">
            <v>4 თაროიანი</v>
          </cell>
          <cell r="R36" t="str">
            <v>ულიფტო</v>
          </cell>
          <cell r="S36">
            <v>2028</v>
          </cell>
        </row>
        <row r="37">
          <cell r="B37" t="str">
            <v>DD453FD</v>
          </cell>
          <cell r="C37" t="str">
            <v>FIAT ducato</v>
          </cell>
          <cell r="E37" t="str">
            <v>hertz</v>
          </cell>
          <cell r="F37" t="str">
            <v>DR</v>
          </cell>
          <cell r="G37" t="str">
            <v xml:space="preserve">სამტრედია </v>
          </cell>
          <cell r="H37">
            <v>2179</v>
          </cell>
          <cell r="I37" t="str">
            <v>ZFA25000002X59894</v>
          </cell>
          <cell r="J37" t="str">
            <v>AQA0720861</v>
          </cell>
          <cell r="K37">
            <v>2023</v>
          </cell>
          <cell r="L37">
            <v>2024</v>
          </cell>
          <cell r="M37">
            <v>1500</v>
          </cell>
          <cell r="N37" t="str">
            <v>მაცივარი</v>
          </cell>
          <cell r="O37" t="str">
            <v>4 pall</v>
          </cell>
          <cell r="Q37" t="str">
            <v>4 თაროიანი</v>
          </cell>
          <cell r="R37" t="str">
            <v>ულიფტო</v>
          </cell>
          <cell r="S37">
            <v>2029</v>
          </cell>
        </row>
        <row r="38">
          <cell r="B38" t="str">
            <v>DD456FD</v>
          </cell>
          <cell r="C38" t="str">
            <v>FIAT ducato</v>
          </cell>
          <cell r="E38" t="str">
            <v>hertz</v>
          </cell>
          <cell r="F38" t="str">
            <v>DR</v>
          </cell>
          <cell r="G38" t="str">
            <v>თბილისი</v>
          </cell>
          <cell r="H38">
            <v>2179</v>
          </cell>
          <cell r="I38" t="str">
            <v>ZFA25000002X60331</v>
          </cell>
          <cell r="J38" t="str">
            <v>AQA0722862</v>
          </cell>
          <cell r="K38">
            <v>2023</v>
          </cell>
          <cell r="L38">
            <v>2024</v>
          </cell>
          <cell r="M38">
            <v>1500</v>
          </cell>
          <cell r="N38" t="str">
            <v>მაცივარი</v>
          </cell>
          <cell r="O38" t="str">
            <v>4 pall</v>
          </cell>
          <cell r="Q38" t="str">
            <v>4 თაროიანი</v>
          </cell>
          <cell r="R38" t="str">
            <v>ულიფტო</v>
          </cell>
          <cell r="S38">
            <v>2029</v>
          </cell>
        </row>
        <row r="39">
          <cell r="B39" t="str">
            <v>PP519VP</v>
          </cell>
          <cell r="C39" t="str">
            <v>FIAT ducato</v>
          </cell>
          <cell r="E39" t="str">
            <v>hertz</v>
          </cell>
          <cell r="F39" t="str">
            <v>DR</v>
          </cell>
          <cell r="G39" t="str">
            <v>თბილისი</v>
          </cell>
          <cell r="H39">
            <v>2179</v>
          </cell>
          <cell r="I39" t="str">
            <v>ZFA25000002X59195</v>
          </cell>
          <cell r="J39" t="str">
            <v>AQA0865403</v>
          </cell>
          <cell r="K39">
            <v>2023</v>
          </cell>
          <cell r="L39">
            <v>2024</v>
          </cell>
          <cell r="M39">
            <v>1500</v>
          </cell>
          <cell r="N39" t="str">
            <v>მაცივარი</v>
          </cell>
          <cell r="O39" t="str">
            <v>4 pall</v>
          </cell>
          <cell r="Q39" t="str">
            <v>4 თაროიანი</v>
          </cell>
          <cell r="R39" t="str">
            <v>ულიფტო</v>
          </cell>
          <cell r="S39">
            <v>2029</v>
          </cell>
        </row>
        <row r="40">
          <cell r="B40" t="str">
            <v>PP540VP</v>
          </cell>
          <cell r="C40" t="str">
            <v>FIAT ducato</v>
          </cell>
          <cell r="E40" t="str">
            <v>hertz</v>
          </cell>
          <cell r="F40" t="str">
            <v>DR</v>
          </cell>
          <cell r="G40" t="str">
            <v>თბილისი</v>
          </cell>
          <cell r="H40">
            <v>2179</v>
          </cell>
          <cell r="I40" t="str">
            <v>ZFA25000002X60425</v>
          </cell>
          <cell r="J40" t="str">
            <v>AQA0848941</v>
          </cell>
          <cell r="K40">
            <v>2023</v>
          </cell>
          <cell r="L40">
            <v>2024</v>
          </cell>
          <cell r="M40">
            <v>1500</v>
          </cell>
          <cell r="N40" t="str">
            <v>მაცივარი</v>
          </cell>
          <cell r="O40" t="str">
            <v>4 pall</v>
          </cell>
          <cell r="Q40" t="str">
            <v>4 თაროიანი</v>
          </cell>
          <cell r="R40" t="str">
            <v>ულიფტო</v>
          </cell>
          <cell r="S40">
            <v>2029</v>
          </cell>
        </row>
        <row r="41">
          <cell r="B41" t="str">
            <v>PP541VP</v>
          </cell>
          <cell r="C41" t="str">
            <v>FIAT ducato</v>
          </cell>
          <cell r="E41" t="str">
            <v>hertz</v>
          </cell>
          <cell r="F41" t="str">
            <v>DR</v>
          </cell>
          <cell r="G41" t="str">
            <v>თბილისი</v>
          </cell>
          <cell r="H41">
            <v>2179</v>
          </cell>
          <cell r="I41" t="str">
            <v>ZFA25000002X60475</v>
          </cell>
          <cell r="J41" t="str">
            <v>AQA0843939</v>
          </cell>
          <cell r="K41">
            <v>2023</v>
          </cell>
          <cell r="L41">
            <v>2024</v>
          </cell>
          <cell r="M41">
            <v>1500</v>
          </cell>
          <cell r="N41" t="str">
            <v>მაცივარი</v>
          </cell>
          <cell r="O41" t="str">
            <v>4 pall</v>
          </cell>
          <cell r="Q41" t="str">
            <v>4 თაროიანი</v>
          </cell>
          <cell r="R41" t="str">
            <v>ულიფტო</v>
          </cell>
          <cell r="S41">
            <v>2029</v>
          </cell>
        </row>
        <row r="42">
          <cell r="B42" t="str">
            <v>PP537VP</v>
          </cell>
          <cell r="C42" t="str">
            <v>FIAT ducato</v>
          </cell>
          <cell r="E42" t="str">
            <v>hertz</v>
          </cell>
          <cell r="F42" t="str">
            <v>DR</v>
          </cell>
          <cell r="G42" t="str">
            <v>თბილისი</v>
          </cell>
          <cell r="H42">
            <v>2179</v>
          </cell>
          <cell r="I42" t="str">
            <v>ZFA25000002X58070</v>
          </cell>
          <cell r="J42" t="str">
            <v>AQA0830364</v>
          </cell>
          <cell r="K42">
            <v>2023</v>
          </cell>
          <cell r="L42">
            <v>2024</v>
          </cell>
          <cell r="M42">
            <v>1500</v>
          </cell>
          <cell r="N42" t="str">
            <v>მაცივარი</v>
          </cell>
          <cell r="O42" t="str">
            <v>4 pall</v>
          </cell>
          <cell r="Q42" t="str">
            <v>4 თაროიანი</v>
          </cell>
          <cell r="R42" t="str">
            <v>ულიფტო</v>
          </cell>
          <cell r="S42">
            <v>2029</v>
          </cell>
        </row>
        <row r="43">
          <cell r="B43" t="str">
            <v>CJ198CC</v>
          </cell>
          <cell r="C43" t="str">
            <v>FIAT ducato</v>
          </cell>
          <cell r="E43" t="str">
            <v>hertz</v>
          </cell>
          <cell r="F43" t="str">
            <v>DR</v>
          </cell>
          <cell r="G43" t="str">
            <v>თბილისი</v>
          </cell>
          <cell r="H43">
            <v>2179</v>
          </cell>
          <cell r="I43" t="str">
            <v>ZFA25000002Z87532</v>
          </cell>
          <cell r="J43" t="str">
            <v>AQA1037497 </v>
          </cell>
          <cell r="K43">
            <v>2024</v>
          </cell>
          <cell r="L43">
            <v>2025</v>
          </cell>
          <cell r="M43">
            <v>1500</v>
          </cell>
          <cell r="N43" t="str">
            <v>მაცივარი</v>
          </cell>
          <cell r="O43" t="str">
            <v>4 pall</v>
          </cell>
          <cell r="Q43" t="str">
            <v>4 თაროიანი</v>
          </cell>
          <cell r="R43" t="str">
            <v>ულიფტო</v>
          </cell>
          <cell r="S43">
            <v>2030</v>
          </cell>
        </row>
        <row r="44">
          <cell r="B44" t="str">
            <v>CJ187CC</v>
          </cell>
          <cell r="C44" t="str">
            <v>FIAT ducato</v>
          </cell>
          <cell r="E44" t="str">
            <v>hertz</v>
          </cell>
          <cell r="F44" t="str">
            <v>DR</v>
          </cell>
          <cell r="G44" t="str">
            <v>თბილისი</v>
          </cell>
          <cell r="H44">
            <v>2179</v>
          </cell>
          <cell r="I44" t="str">
            <v>ZFA25000002Z87246</v>
          </cell>
          <cell r="J44" t="str">
            <v>AQA1030498</v>
          </cell>
          <cell r="K44">
            <v>2024</v>
          </cell>
          <cell r="L44">
            <v>2025</v>
          </cell>
          <cell r="M44">
            <v>1500</v>
          </cell>
          <cell r="N44" t="str">
            <v>მაცივარი</v>
          </cell>
          <cell r="O44" t="str">
            <v>4 pall</v>
          </cell>
          <cell r="Q44" t="str">
            <v>4 თაროიანი</v>
          </cell>
          <cell r="R44" t="str">
            <v>ულიფტო</v>
          </cell>
          <cell r="S44">
            <v>2030</v>
          </cell>
        </row>
        <row r="45">
          <cell r="B45" t="str">
            <v>CJ192CC</v>
          </cell>
          <cell r="C45" t="str">
            <v>FIAT ducato</v>
          </cell>
          <cell r="E45" t="str">
            <v>hertz</v>
          </cell>
          <cell r="F45" t="str">
            <v>DR</v>
          </cell>
          <cell r="G45" t="str">
            <v>თბილისი</v>
          </cell>
          <cell r="H45">
            <v>2179</v>
          </cell>
          <cell r="I45" t="str">
            <v>ZFA25000002Z99043</v>
          </cell>
          <cell r="J45" t="str">
            <v>AQA1050484</v>
          </cell>
          <cell r="K45">
            <v>2024</v>
          </cell>
          <cell r="L45">
            <v>2025</v>
          </cell>
          <cell r="M45">
            <v>1500</v>
          </cell>
          <cell r="N45" t="str">
            <v>მაცივარი</v>
          </cell>
          <cell r="O45" t="str">
            <v>4 pall</v>
          </cell>
          <cell r="Q45" t="str">
            <v>4 თაროიანი</v>
          </cell>
          <cell r="R45" t="str">
            <v>ულიფტო</v>
          </cell>
          <cell r="S45">
            <v>2030</v>
          </cell>
        </row>
        <row r="46">
          <cell r="B46" t="str">
            <v>XN278NN</v>
          </cell>
          <cell r="C46" t="str">
            <v>FIAT ducato</v>
          </cell>
          <cell r="E46" t="str">
            <v>hertz</v>
          </cell>
          <cell r="F46" t="str">
            <v>DR</v>
          </cell>
          <cell r="G46" t="str">
            <v>თბილისი</v>
          </cell>
          <cell r="H46">
            <v>2179</v>
          </cell>
          <cell r="I46" t="str">
            <v>ZFA25000002Z84233</v>
          </cell>
          <cell r="J46" t="str">
            <v>AQA1109383</v>
          </cell>
          <cell r="K46">
            <v>2024</v>
          </cell>
          <cell r="L46">
            <v>2025</v>
          </cell>
          <cell r="M46">
            <v>1500</v>
          </cell>
          <cell r="N46" t="str">
            <v>მაცივარი</v>
          </cell>
          <cell r="O46" t="str">
            <v>4 pall</v>
          </cell>
          <cell r="Q46" t="str">
            <v>უთაროებო</v>
          </cell>
          <cell r="R46" t="str">
            <v>ულიფტო</v>
          </cell>
          <cell r="S46">
            <v>2030</v>
          </cell>
        </row>
        <row r="47">
          <cell r="B47" t="str">
            <v>XN287NN</v>
          </cell>
          <cell r="C47" t="str">
            <v>FIAT ducato</v>
          </cell>
          <cell r="E47" t="str">
            <v>hertz</v>
          </cell>
          <cell r="F47" t="str">
            <v>DR</v>
          </cell>
          <cell r="G47" t="str">
            <v>სამტრედია</v>
          </cell>
          <cell r="H47">
            <v>2179</v>
          </cell>
          <cell r="I47" t="str">
            <v>ZFA25000002Z87965</v>
          </cell>
          <cell r="J47" t="str">
            <v>AQA1106382</v>
          </cell>
          <cell r="K47">
            <v>2024</v>
          </cell>
          <cell r="L47">
            <v>2025</v>
          </cell>
          <cell r="M47">
            <v>1500</v>
          </cell>
          <cell r="N47" t="str">
            <v>მაცივარი</v>
          </cell>
          <cell r="O47" t="str">
            <v>4 pall</v>
          </cell>
          <cell r="Q47" t="str">
            <v>უთაროებო</v>
          </cell>
          <cell r="R47" t="str">
            <v>ულიფტო</v>
          </cell>
          <cell r="S47">
            <v>2030</v>
          </cell>
        </row>
        <row r="48">
          <cell r="B48" t="str">
            <v>pp025vv</v>
          </cell>
          <cell r="C48" t="str">
            <v>foton</v>
          </cell>
          <cell r="E48" t="str">
            <v>hertz</v>
          </cell>
          <cell r="F48" t="str">
            <v>reserve</v>
          </cell>
          <cell r="G48" t="str">
            <v>თბილისი</v>
          </cell>
          <cell r="H48">
            <v>0</v>
          </cell>
          <cell r="K48">
            <v>2024</v>
          </cell>
          <cell r="L48">
            <v>2025</v>
          </cell>
          <cell r="M48">
            <v>5000</v>
          </cell>
          <cell r="N48" t="str">
            <v>უმაცივრო</v>
          </cell>
          <cell r="O48" t="str">
            <v>8 Pall Truck</v>
          </cell>
          <cell r="P48" t="str">
            <v>6.5/2/3.2</v>
          </cell>
          <cell r="Q48" t="str">
            <v>3 თაროიანი</v>
          </cell>
          <cell r="R48" t="str">
            <v>ულიფტო</v>
          </cell>
          <cell r="S48">
            <v>2030</v>
          </cell>
        </row>
        <row r="49">
          <cell r="B49" t="str">
            <v>XF492XX</v>
          </cell>
          <cell r="C49" t="str">
            <v>BYD ev</v>
          </cell>
          <cell r="E49" t="str">
            <v>hertz</v>
          </cell>
          <cell r="F49" t="str">
            <v>DR</v>
          </cell>
          <cell r="G49" t="str">
            <v>თბილისი</v>
          </cell>
          <cell r="H49">
            <v>0</v>
          </cell>
          <cell r="K49">
            <v>2025</v>
          </cell>
          <cell r="L49">
            <v>2025</v>
          </cell>
          <cell r="M49">
            <v>4000</v>
          </cell>
          <cell r="N49" t="str">
            <v>მაცივარი</v>
          </cell>
          <cell r="O49" t="str">
            <v>6 Pall Truck</v>
          </cell>
          <cell r="P49" t="str">
            <v>6/2/3.2</v>
          </cell>
          <cell r="Q49" t="str">
            <v>3 თაროიანი</v>
          </cell>
          <cell r="R49" t="str">
            <v>ულიფტო</v>
          </cell>
          <cell r="S49">
            <v>2030</v>
          </cell>
        </row>
        <row r="50">
          <cell r="B50" t="str">
            <v>XF493XX</v>
          </cell>
          <cell r="C50" t="str">
            <v>BYD ev</v>
          </cell>
          <cell r="E50" t="str">
            <v>hertz</v>
          </cell>
          <cell r="F50" t="str">
            <v>DR</v>
          </cell>
          <cell r="G50" t="str">
            <v>თბილისი</v>
          </cell>
          <cell r="H50">
            <v>0</v>
          </cell>
          <cell r="K50">
            <v>2025</v>
          </cell>
          <cell r="L50">
            <v>2025</v>
          </cell>
          <cell r="M50">
            <v>4000</v>
          </cell>
          <cell r="N50" t="str">
            <v>მაცივარი</v>
          </cell>
          <cell r="O50" t="str">
            <v>6 Pall Truck</v>
          </cell>
          <cell r="P50" t="str">
            <v>6/2/3.2</v>
          </cell>
          <cell r="Q50" t="str">
            <v>3 თაროიანი</v>
          </cell>
          <cell r="R50" t="str">
            <v>ულიფტო</v>
          </cell>
          <cell r="S50">
            <v>2030</v>
          </cell>
        </row>
        <row r="51">
          <cell r="B51" t="str">
            <v>OO893GG</v>
          </cell>
          <cell r="C51" t="str">
            <v>Mitsubishi Canter</v>
          </cell>
          <cell r="E51" t="str">
            <v>diplomat</v>
          </cell>
          <cell r="F51" t="str">
            <v>for sale</v>
          </cell>
          <cell r="G51" t="str">
            <v>თბილისი</v>
          </cell>
          <cell r="H51" t="str">
            <v>3.908 T</v>
          </cell>
          <cell r="I51" t="str">
            <v>NLTFE85PE01004775</v>
          </cell>
          <cell r="J51" t="str">
            <v>AQ0103947</v>
          </cell>
          <cell r="K51">
            <v>2014</v>
          </cell>
          <cell r="L51">
            <v>2016</v>
          </cell>
          <cell r="M51">
            <v>3500</v>
          </cell>
          <cell r="N51" t="str">
            <v>მაცივარი</v>
          </cell>
          <cell r="O51" t="str">
            <v>6 Pall Truck</v>
          </cell>
          <cell r="P51" t="str">
            <v>6/2/3.2</v>
          </cell>
          <cell r="Q51" t="str">
            <v>2 თაროიანი</v>
          </cell>
          <cell r="R51" t="str">
            <v>ულიფტო</v>
          </cell>
          <cell r="S51">
            <v>2021</v>
          </cell>
        </row>
        <row r="52">
          <cell r="B52" t="str">
            <v>BB093VV</v>
          </cell>
          <cell r="C52" t="str">
            <v>Mitsubishi Canter</v>
          </cell>
          <cell r="E52" t="str">
            <v>diplomat</v>
          </cell>
          <cell r="F52" t="str">
            <v>for sale</v>
          </cell>
          <cell r="G52" t="str">
            <v>თბილისი</v>
          </cell>
          <cell r="H52" t="str">
            <v>3.9 T</v>
          </cell>
          <cell r="I52" t="str">
            <v>NLTFE85PE01004761</v>
          </cell>
          <cell r="K52">
            <v>2013</v>
          </cell>
          <cell r="L52">
            <v>2015</v>
          </cell>
          <cell r="M52">
            <v>3500</v>
          </cell>
          <cell r="N52" t="str">
            <v>მაცივარი</v>
          </cell>
          <cell r="O52" t="str">
            <v>6 Pall Truck</v>
          </cell>
          <cell r="R52" t="str">
            <v>ულიფტო</v>
          </cell>
          <cell r="S52">
            <v>2022</v>
          </cell>
        </row>
        <row r="53">
          <cell r="B53" t="str">
            <v>OO896GG</v>
          </cell>
          <cell r="C53" t="str">
            <v>Mitsubishi Canter</v>
          </cell>
          <cell r="E53" t="str">
            <v>diplomat</v>
          </cell>
          <cell r="F53" t="str">
            <v>for sale</v>
          </cell>
          <cell r="G53" t="str">
            <v>თბილისი</v>
          </cell>
          <cell r="H53" t="str">
            <v>3.908 T</v>
          </cell>
          <cell r="I53" t="str">
            <v>NLTFE85PE01004777</v>
          </cell>
          <cell r="J53" t="str">
            <v>AQ0107950</v>
          </cell>
          <cell r="K53">
            <v>2014</v>
          </cell>
          <cell r="L53">
            <v>2016</v>
          </cell>
          <cell r="M53">
            <v>3500</v>
          </cell>
          <cell r="N53" t="str">
            <v>მაცივარი</v>
          </cell>
          <cell r="O53" t="str">
            <v>6 Pall Truck</v>
          </cell>
          <cell r="R53" t="str">
            <v>ულიფტო</v>
          </cell>
          <cell r="S53">
            <v>2023</v>
          </cell>
        </row>
        <row r="54">
          <cell r="B54" t="str">
            <v>PP067VV</v>
          </cell>
          <cell r="C54" t="str">
            <v>Mitsubishi Canter</v>
          </cell>
          <cell r="E54" t="str">
            <v>diplomat</v>
          </cell>
          <cell r="F54" t="str">
            <v>for sale</v>
          </cell>
          <cell r="G54" t="str">
            <v>თბილისი</v>
          </cell>
          <cell r="H54" t="str">
            <v>3.9 T</v>
          </cell>
          <cell r="I54" t="str">
            <v>FE84PEA30319</v>
          </cell>
          <cell r="J54" t="str">
            <v>AM8490785</v>
          </cell>
          <cell r="K54">
            <v>2013</v>
          </cell>
          <cell r="L54">
            <v>2013</v>
          </cell>
          <cell r="M54">
            <v>3000</v>
          </cell>
          <cell r="N54" t="str">
            <v>მაცივარი</v>
          </cell>
          <cell r="O54" t="str">
            <v>6 Pall Truck</v>
          </cell>
          <cell r="R54" t="str">
            <v>ულიფტო</v>
          </cell>
          <cell r="S54">
            <v>2020</v>
          </cell>
        </row>
        <row r="55">
          <cell r="B55" t="str">
            <v>PP532VV</v>
          </cell>
          <cell r="C55" t="str">
            <v>Mitsubishi Canter</v>
          </cell>
          <cell r="E55" t="str">
            <v>diplomat</v>
          </cell>
          <cell r="F55" t="str">
            <v>for sale</v>
          </cell>
          <cell r="G55" t="str">
            <v>თბილისი</v>
          </cell>
          <cell r="H55" t="str">
            <v>3.9 T</v>
          </cell>
          <cell r="I55" t="str">
            <v>FE84PEA30926</v>
          </cell>
          <cell r="J55" t="str">
            <v>AM8530330</v>
          </cell>
          <cell r="K55">
            <v>2013</v>
          </cell>
          <cell r="L55">
            <v>2014</v>
          </cell>
          <cell r="M55">
            <v>3000</v>
          </cell>
          <cell r="N55" t="str">
            <v>მაცივარი</v>
          </cell>
          <cell r="O55" t="str">
            <v>6 Pall Truck</v>
          </cell>
          <cell r="R55" t="str">
            <v>ულიფტო</v>
          </cell>
          <cell r="S55">
            <v>2021</v>
          </cell>
        </row>
        <row r="56">
          <cell r="B56" t="str">
            <v>EE016GG</v>
          </cell>
          <cell r="C56" t="str">
            <v>HINO</v>
          </cell>
          <cell r="E56" t="str">
            <v>diplomat</v>
          </cell>
          <cell r="F56" t="str">
            <v>DR</v>
          </cell>
          <cell r="G56" t="str">
            <v>თბილისი</v>
          </cell>
          <cell r="H56">
            <v>4009</v>
          </cell>
          <cell r="I56" t="str">
            <v>JHHZCP2H4KK010187</v>
          </cell>
          <cell r="J56" t="str">
            <v>AQ0792107</v>
          </cell>
          <cell r="K56">
            <v>2019</v>
          </cell>
          <cell r="L56">
            <v>2019</v>
          </cell>
          <cell r="M56">
            <v>4500</v>
          </cell>
          <cell r="N56" t="str">
            <v>მაცივარი</v>
          </cell>
          <cell r="O56" t="str">
            <v>8 Pall Truck</v>
          </cell>
          <cell r="P56" t="str">
            <v>6.5/2/3.2</v>
          </cell>
          <cell r="Q56" t="str">
            <v>უთაროებო</v>
          </cell>
          <cell r="R56" t="str">
            <v>სრული ლიფტი</v>
          </cell>
          <cell r="S56">
            <v>2026</v>
          </cell>
        </row>
        <row r="57">
          <cell r="B57" t="str">
            <v>CC186RR</v>
          </cell>
          <cell r="C57" t="str">
            <v xml:space="preserve">DAF </v>
          </cell>
          <cell r="E57" t="str">
            <v>diplomat</v>
          </cell>
          <cell r="F57" t="str">
            <v>DR</v>
          </cell>
          <cell r="G57" t="str">
            <v>თბილისი</v>
          </cell>
          <cell r="H57">
            <v>6690</v>
          </cell>
          <cell r="I57" t="str">
            <v>XLRAS55GF0L411211</v>
          </cell>
          <cell r="J57" t="str">
            <v>AM5557642</v>
          </cell>
          <cell r="K57">
            <v>2011</v>
          </cell>
          <cell r="L57">
            <v>2019</v>
          </cell>
          <cell r="M57">
            <v>12000</v>
          </cell>
          <cell r="N57" t="str">
            <v>მაცივარი</v>
          </cell>
          <cell r="O57" t="str">
            <v>18 Pall Truck</v>
          </cell>
          <cell r="P57" t="str">
            <v>9/2.5/3.6</v>
          </cell>
          <cell r="Q57" t="str">
            <v>უთაროებო</v>
          </cell>
          <cell r="R57" t="str">
            <v>სრული ლიფტი</v>
          </cell>
          <cell r="S57">
            <v>2026</v>
          </cell>
        </row>
        <row r="58">
          <cell r="B58" t="str">
            <v>JJ199PP</v>
          </cell>
          <cell r="C58" t="str">
            <v xml:space="preserve">DAF </v>
          </cell>
          <cell r="E58" t="str">
            <v>diplomat</v>
          </cell>
          <cell r="F58" t="str">
            <v>DR</v>
          </cell>
          <cell r="G58" t="str">
            <v>თბილისი</v>
          </cell>
          <cell r="H58">
            <v>9186</v>
          </cell>
          <cell r="I58" t="str">
            <v>XLRAE75PC0E384734</v>
          </cell>
          <cell r="J58" t="str">
            <v>AM5652798</v>
          </cell>
          <cell r="K58">
            <v>2010</v>
          </cell>
          <cell r="L58">
            <v>2020</v>
          </cell>
          <cell r="M58">
            <v>8300</v>
          </cell>
          <cell r="N58" t="str">
            <v>მაცივარი</v>
          </cell>
          <cell r="O58" t="str">
            <v>21 Pall Truck</v>
          </cell>
          <cell r="P58" t="str">
            <v>9.5/2.5/3.6</v>
          </cell>
          <cell r="Q58" t="str">
            <v>უთაროებო</v>
          </cell>
          <cell r="R58" t="str">
            <v>სრული ლიფტი</v>
          </cell>
          <cell r="S58">
            <v>2027</v>
          </cell>
        </row>
        <row r="59">
          <cell r="B59" t="str">
            <v>EE012GG</v>
          </cell>
          <cell r="C59" t="str">
            <v>HINO</v>
          </cell>
          <cell r="E59" t="str">
            <v>diplomat</v>
          </cell>
          <cell r="F59" t="str">
            <v>DR</v>
          </cell>
          <cell r="G59" t="str">
            <v>თბილისი</v>
          </cell>
          <cell r="H59">
            <v>4009</v>
          </cell>
          <cell r="I59" t="str">
            <v>JHHZCP2H7KK010605</v>
          </cell>
          <cell r="J59" t="str">
            <v>AQ0798100</v>
          </cell>
          <cell r="K59">
            <v>2019</v>
          </cell>
          <cell r="L59">
            <v>2019</v>
          </cell>
          <cell r="M59">
            <v>4500</v>
          </cell>
          <cell r="N59" t="str">
            <v>მაცივარი</v>
          </cell>
          <cell r="O59" t="str">
            <v>8 Pall Truck</v>
          </cell>
          <cell r="P59" t="str">
            <v>6.5/2/3.2</v>
          </cell>
          <cell r="Q59" t="e">
            <v>#N/A</v>
          </cell>
          <cell r="R59" t="str">
            <v>ულიფტო</v>
          </cell>
          <cell r="S59">
            <v>2026</v>
          </cell>
        </row>
        <row r="60">
          <cell r="B60" t="str">
            <v>EE013GG</v>
          </cell>
          <cell r="C60" t="str">
            <v>HINO</v>
          </cell>
          <cell r="E60" t="str">
            <v>diplomat</v>
          </cell>
          <cell r="F60" t="str">
            <v>DR</v>
          </cell>
          <cell r="G60" t="str">
            <v>თბილისი</v>
          </cell>
          <cell r="H60">
            <v>4009</v>
          </cell>
          <cell r="I60" t="str">
            <v>JHHZCP2H5KK010442</v>
          </cell>
          <cell r="J60" t="str">
            <v>AQ0794101</v>
          </cell>
          <cell r="K60">
            <v>2019</v>
          </cell>
          <cell r="L60">
            <v>2019</v>
          </cell>
          <cell r="M60">
            <v>4500</v>
          </cell>
          <cell r="N60" t="str">
            <v>მაცივარი</v>
          </cell>
          <cell r="O60" t="str">
            <v>8 Pall Truck</v>
          </cell>
          <cell r="P60" t="str">
            <v>6.5/2/3.2</v>
          </cell>
          <cell r="Q60" t="str">
            <v>4 თაროიანი</v>
          </cell>
          <cell r="R60" t="str">
            <v>ულიფტო</v>
          </cell>
          <cell r="S60">
            <v>2026</v>
          </cell>
        </row>
        <row r="61">
          <cell r="B61" t="str">
            <v>EE014GG</v>
          </cell>
          <cell r="C61" t="str">
            <v>HINO</v>
          </cell>
          <cell r="E61" t="str">
            <v>diplomat</v>
          </cell>
          <cell r="F61" t="str">
            <v>DR</v>
          </cell>
          <cell r="G61" t="str">
            <v xml:space="preserve">სამტრედია </v>
          </cell>
          <cell r="H61">
            <v>4009</v>
          </cell>
          <cell r="I61" t="str">
            <v>JHHZCP2H4KK010450</v>
          </cell>
          <cell r="J61" t="str">
            <v>AQ0790102</v>
          </cell>
          <cell r="K61">
            <v>2019</v>
          </cell>
          <cell r="L61">
            <v>2019</v>
          </cell>
          <cell r="M61">
            <v>4500</v>
          </cell>
          <cell r="N61" t="str">
            <v>მაცივარი</v>
          </cell>
          <cell r="O61" t="str">
            <v>8 Pall Truck</v>
          </cell>
          <cell r="P61" t="str">
            <v>6.5/2/3.2</v>
          </cell>
          <cell r="Q61" t="str">
            <v>3 თაროიანი</v>
          </cell>
          <cell r="R61" t="str">
            <v>სრული ლიფტი</v>
          </cell>
          <cell r="S61">
            <v>2026</v>
          </cell>
        </row>
        <row r="62">
          <cell r="B62" t="str">
            <v>EE015GG</v>
          </cell>
          <cell r="C62" t="str">
            <v>HINO</v>
          </cell>
          <cell r="E62" t="str">
            <v>diplomat</v>
          </cell>
          <cell r="F62" t="str">
            <v>DR</v>
          </cell>
          <cell r="G62" t="str">
            <v xml:space="preserve">სამტრედია </v>
          </cell>
          <cell r="H62">
            <v>4009</v>
          </cell>
          <cell r="I62" t="str">
            <v>JHHZCP2H3KK010469</v>
          </cell>
          <cell r="J62" t="str">
            <v>AQ0796106</v>
          </cell>
          <cell r="K62">
            <v>2019</v>
          </cell>
          <cell r="L62">
            <v>2019</v>
          </cell>
          <cell r="M62">
            <v>4500</v>
          </cell>
          <cell r="N62" t="str">
            <v>მაცივარი</v>
          </cell>
          <cell r="O62" t="str">
            <v>8 Pall Truck</v>
          </cell>
          <cell r="P62" t="str">
            <v>6.5/2/3.2</v>
          </cell>
          <cell r="Q62" t="str">
            <v>უთაროებო</v>
          </cell>
          <cell r="R62" t="str">
            <v>სრული ლიფტი</v>
          </cell>
          <cell r="S62">
            <v>2026</v>
          </cell>
        </row>
        <row r="63">
          <cell r="B63" t="str">
            <v>EE847GG</v>
          </cell>
          <cell r="C63" t="str">
            <v>HINO</v>
          </cell>
          <cell r="D63" t="str">
            <v>ხუბაშვილი ნიკა</v>
          </cell>
          <cell r="E63" t="str">
            <v>diplomat</v>
          </cell>
          <cell r="F63" t="str">
            <v>DR</v>
          </cell>
          <cell r="G63" t="str">
            <v>თბილისი</v>
          </cell>
          <cell r="H63">
            <v>4009</v>
          </cell>
          <cell r="I63" t="str">
            <v>JHHZCP2H8KK010595</v>
          </cell>
          <cell r="J63" t="str">
            <v>AQ0792958</v>
          </cell>
          <cell r="K63">
            <v>2019</v>
          </cell>
          <cell r="L63">
            <v>2019</v>
          </cell>
          <cell r="M63">
            <v>4500</v>
          </cell>
          <cell r="N63" t="str">
            <v>მაცივარი</v>
          </cell>
          <cell r="O63" t="str">
            <v>8 Pall Truck</v>
          </cell>
          <cell r="P63" t="str">
            <v>6.5/2/3.2</v>
          </cell>
          <cell r="Q63" t="str">
            <v>5 თაროაინი</v>
          </cell>
          <cell r="R63" t="str">
            <v>ულიფტო</v>
          </cell>
          <cell r="S63">
            <v>2026</v>
          </cell>
        </row>
        <row r="64">
          <cell r="B64" t="str">
            <v>QW860WQ</v>
          </cell>
          <cell r="C64" t="str">
            <v>HINO</v>
          </cell>
          <cell r="D64" t="str">
            <v>ზაური ოჩხიკიძე</v>
          </cell>
          <cell r="E64" t="str">
            <v>diplomat</v>
          </cell>
          <cell r="F64" t="str">
            <v>DR</v>
          </cell>
          <cell r="G64" t="str">
            <v xml:space="preserve">სამტრედია </v>
          </cell>
          <cell r="H64">
            <v>4009</v>
          </cell>
          <cell r="I64" t="str">
            <v>JHHZCP2H5KK010179</v>
          </cell>
          <cell r="J64" t="str">
            <v>AQ0779075</v>
          </cell>
          <cell r="K64">
            <v>2019</v>
          </cell>
          <cell r="L64">
            <v>2019</v>
          </cell>
          <cell r="M64">
            <v>4500</v>
          </cell>
          <cell r="N64" t="str">
            <v>უმაცივრო</v>
          </cell>
          <cell r="O64" t="str">
            <v>8 Pall Truck</v>
          </cell>
          <cell r="P64" t="str">
            <v>6.5/2/3.2</v>
          </cell>
          <cell r="Q64" t="e">
            <v>#N/A</v>
          </cell>
          <cell r="R64" t="str">
            <v>ულიფტო</v>
          </cell>
          <cell r="S64">
            <v>2026</v>
          </cell>
        </row>
        <row r="65">
          <cell r="B65" t="str">
            <v>QW861WQ</v>
          </cell>
          <cell r="C65" t="str">
            <v>HINO</v>
          </cell>
          <cell r="D65" t="str">
            <v>დავით მიჩილაშვილი</v>
          </cell>
          <cell r="E65" t="str">
            <v>diplomat</v>
          </cell>
          <cell r="F65" t="str">
            <v>DR</v>
          </cell>
          <cell r="G65" t="str">
            <v>თბილისი</v>
          </cell>
          <cell r="H65">
            <v>4009</v>
          </cell>
          <cell r="I65" t="str">
            <v>JHHZCP2H2KK010477</v>
          </cell>
          <cell r="J65" t="str">
            <v>AQ0772074</v>
          </cell>
          <cell r="K65">
            <v>2019</v>
          </cell>
          <cell r="L65">
            <v>2019</v>
          </cell>
          <cell r="M65">
            <v>4500</v>
          </cell>
          <cell r="N65" t="str">
            <v>მაცივარი</v>
          </cell>
          <cell r="O65" t="str">
            <v>8 Pall Truck</v>
          </cell>
          <cell r="P65" t="str">
            <v>6.5/2/3.2</v>
          </cell>
          <cell r="Q65" t="str">
            <v>3 თაროიანი</v>
          </cell>
          <cell r="R65" t="str">
            <v>ულიფტო</v>
          </cell>
          <cell r="S65">
            <v>2026</v>
          </cell>
        </row>
        <row r="66">
          <cell r="B66" t="str">
            <v>QW870WQ</v>
          </cell>
          <cell r="C66" t="str">
            <v>HINO</v>
          </cell>
          <cell r="D66" t="str">
            <v>გიორგი სარალიძე</v>
          </cell>
          <cell r="E66" t="str">
            <v>diplomat</v>
          </cell>
          <cell r="F66" t="str">
            <v>DR</v>
          </cell>
          <cell r="G66" t="str">
            <v>თბილისი</v>
          </cell>
          <cell r="H66">
            <v>4009</v>
          </cell>
          <cell r="I66" t="str">
            <v>JHHZCP2H2KK010186</v>
          </cell>
          <cell r="J66" t="str">
            <v>AQ0770072</v>
          </cell>
          <cell r="K66">
            <v>2019</v>
          </cell>
          <cell r="L66">
            <v>2019</v>
          </cell>
          <cell r="M66">
            <v>4500</v>
          </cell>
          <cell r="N66" t="str">
            <v>უმაცივრო</v>
          </cell>
          <cell r="O66" t="str">
            <v>8 Pall Truck</v>
          </cell>
          <cell r="P66" t="str">
            <v>6.5/2/3.2</v>
          </cell>
          <cell r="Q66" t="str">
            <v>3 თაროიანი</v>
          </cell>
          <cell r="R66" t="str">
            <v>ულიფტო</v>
          </cell>
          <cell r="S66">
            <v>2026</v>
          </cell>
        </row>
        <row r="67">
          <cell r="B67" t="str">
            <v>QW871WQ</v>
          </cell>
          <cell r="C67" t="str">
            <v>HINO</v>
          </cell>
          <cell r="E67" t="str">
            <v>diplomat</v>
          </cell>
          <cell r="F67" t="str">
            <v>DR</v>
          </cell>
          <cell r="G67" t="str">
            <v>თბილისი</v>
          </cell>
          <cell r="H67">
            <v>4009</v>
          </cell>
          <cell r="I67" t="str">
            <v>JHHZCP2H1KK010454</v>
          </cell>
          <cell r="J67" t="str">
            <v>AQ0773071</v>
          </cell>
          <cell r="K67">
            <v>2019</v>
          </cell>
          <cell r="L67">
            <v>2019</v>
          </cell>
          <cell r="M67">
            <v>4500</v>
          </cell>
          <cell r="N67" t="str">
            <v>უმაცივრო</v>
          </cell>
          <cell r="O67" t="str">
            <v>8 Pall Truck</v>
          </cell>
          <cell r="P67" t="str">
            <v>6.5/2/3.2</v>
          </cell>
          <cell r="Q67" t="str">
            <v>3 თაროიანი</v>
          </cell>
          <cell r="R67" t="str">
            <v>ულიფტო</v>
          </cell>
          <cell r="S67">
            <v>2026</v>
          </cell>
        </row>
        <row r="68">
          <cell r="B68" t="str">
            <v>QW872WQ</v>
          </cell>
          <cell r="C68" t="str">
            <v>HINO</v>
          </cell>
          <cell r="E68" t="str">
            <v>diplomat</v>
          </cell>
          <cell r="F68" t="str">
            <v>DR</v>
          </cell>
          <cell r="G68" t="str">
            <v xml:space="preserve">სამტრედია </v>
          </cell>
          <cell r="H68">
            <v>4009</v>
          </cell>
          <cell r="I68" t="str">
            <v>JHHZCP2H2KK010463</v>
          </cell>
          <cell r="J68" t="str">
            <v>AQ0777070</v>
          </cell>
          <cell r="K68">
            <v>2019</v>
          </cell>
          <cell r="L68">
            <v>2019</v>
          </cell>
          <cell r="M68">
            <v>4500</v>
          </cell>
          <cell r="N68" t="str">
            <v>უმაცივრო</v>
          </cell>
          <cell r="O68" t="str">
            <v>8 Pall Truck</v>
          </cell>
          <cell r="P68" t="str">
            <v>6.5/2/3.2</v>
          </cell>
          <cell r="Q68" t="e">
            <v>#N/A</v>
          </cell>
          <cell r="R68" t="str">
            <v>ულიფტო</v>
          </cell>
          <cell r="S68">
            <v>2026</v>
          </cell>
        </row>
        <row r="69">
          <cell r="B69" t="str">
            <v>UW581WU</v>
          </cell>
          <cell r="C69" t="str">
            <v>HINO</v>
          </cell>
          <cell r="D69" t="str">
            <v>ჩიკვილაძე ნიკა</v>
          </cell>
          <cell r="E69" t="str">
            <v>diplomat</v>
          </cell>
          <cell r="F69" t="str">
            <v>DR</v>
          </cell>
          <cell r="G69" t="str">
            <v>თბილისი</v>
          </cell>
          <cell r="H69">
            <v>4009</v>
          </cell>
          <cell r="I69" t="str">
            <v>JHHZCP2H1LK011850</v>
          </cell>
          <cell r="J69" t="str">
            <v>AQ0938987</v>
          </cell>
          <cell r="K69">
            <v>2019</v>
          </cell>
          <cell r="L69">
            <v>2020</v>
          </cell>
          <cell r="M69">
            <v>4500</v>
          </cell>
          <cell r="N69" t="str">
            <v>მაცივარი</v>
          </cell>
          <cell r="O69" t="str">
            <v>8 Pall Truck</v>
          </cell>
          <cell r="P69" t="str">
            <v>6.5/2/3.2</v>
          </cell>
          <cell r="Q69" t="str">
            <v>4 თაროიანი</v>
          </cell>
          <cell r="R69" t="str">
            <v>ულიფტო</v>
          </cell>
          <cell r="S69">
            <v>2027</v>
          </cell>
        </row>
        <row r="70">
          <cell r="B70" t="str">
            <v>UW582WU</v>
          </cell>
          <cell r="C70" t="str">
            <v>HINO</v>
          </cell>
          <cell r="D70" t="str">
            <v>დავით ქარქაშაძე</v>
          </cell>
          <cell r="E70" t="str">
            <v>diplomat</v>
          </cell>
          <cell r="F70" t="str">
            <v>DR</v>
          </cell>
          <cell r="G70" t="str">
            <v xml:space="preserve">სამტრედია </v>
          </cell>
          <cell r="H70">
            <v>4009</v>
          </cell>
          <cell r="I70" t="str">
            <v>JHHZCP2H3LK011848</v>
          </cell>
          <cell r="J70" t="str">
            <v>AQ0932983</v>
          </cell>
          <cell r="K70">
            <v>2019</v>
          </cell>
          <cell r="L70">
            <v>2020</v>
          </cell>
          <cell r="M70">
            <v>4500</v>
          </cell>
          <cell r="N70" t="str">
            <v>მაცივარი</v>
          </cell>
          <cell r="O70" t="str">
            <v>8 Pall Truck</v>
          </cell>
          <cell r="P70" t="str">
            <v>6.5/2/3.2</v>
          </cell>
          <cell r="Q70" t="e">
            <v>#N/A</v>
          </cell>
          <cell r="R70" t="str">
            <v>ულიფტო</v>
          </cell>
          <cell r="S70">
            <v>2027</v>
          </cell>
        </row>
        <row r="71">
          <cell r="B71" t="str">
            <v>UW589WU</v>
          </cell>
          <cell r="C71" t="str">
            <v>HINO</v>
          </cell>
          <cell r="E71" t="str">
            <v>diplomat</v>
          </cell>
          <cell r="F71" t="str">
            <v>DR</v>
          </cell>
          <cell r="G71" t="str">
            <v>თბილისი</v>
          </cell>
          <cell r="H71">
            <v>4009</v>
          </cell>
          <cell r="I71" t="str">
            <v>JHHZCP2H5LK011849</v>
          </cell>
          <cell r="J71" t="str">
            <v>AQ0940835</v>
          </cell>
          <cell r="K71">
            <v>2019</v>
          </cell>
          <cell r="L71">
            <v>2020</v>
          </cell>
          <cell r="M71">
            <v>4500</v>
          </cell>
          <cell r="N71" t="str">
            <v>მაცივარი</v>
          </cell>
          <cell r="O71" t="str">
            <v>8 Pall Truck</v>
          </cell>
          <cell r="P71" t="str">
            <v>6.5/2/3.2</v>
          </cell>
          <cell r="Q71" t="str">
            <v>3 თაროიანი</v>
          </cell>
          <cell r="R71" t="str">
            <v>ულიფტო</v>
          </cell>
          <cell r="S71">
            <v>2027</v>
          </cell>
        </row>
        <row r="72">
          <cell r="B72" t="str">
            <v>UW590WU</v>
          </cell>
          <cell r="C72" t="str">
            <v>HINO</v>
          </cell>
          <cell r="E72" t="str">
            <v>diplomat</v>
          </cell>
          <cell r="F72" t="str">
            <v>DR</v>
          </cell>
          <cell r="G72" t="str">
            <v>თბილისი</v>
          </cell>
          <cell r="H72">
            <v>4009</v>
          </cell>
          <cell r="I72" t="str">
            <v>JHHZCP2H3LK011851</v>
          </cell>
          <cell r="J72" t="str">
            <v>AQ0946836</v>
          </cell>
          <cell r="K72">
            <v>2019</v>
          </cell>
          <cell r="L72">
            <v>2020</v>
          </cell>
          <cell r="M72">
            <v>4500</v>
          </cell>
          <cell r="N72" t="str">
            <v>მაცივარი</v>
          </cell>
          <cell r="O72" t="str">
            <v>8 Pall Truck</v>
          </cell>
          <cell r="P72" t="str">
            <v>6.5/2/3.2</v>
          </cell>
          <cell r="Q72" t="str">
            <v>უთაროებო</v>
          </cell>
          <cell r="R72" t="str">
            <v>სრული ლიფტი</v>
          </cell>
          <cell r="S72">
            <v>2027</v>
          </cell>
        </row>
        <row r="73">
          <cell r="B73" t="str">
            <v>UW801WU</v>
          </cell>
          <cell r="C73" t="str">
            <v>HINO</v>
          </cell>
          <cell r="D73" t="str">
            <v>გელაშვილი გიორგი</v>
          </cell>
          <cell r="E73" t="str">
            <v>diplomat</v>
          </cell>
          <cell r="F73" t="str">
            <v>DR</v>
          </cell>
          <cell r="G73" t="str">
            <v>თბილისი</v>
          </cell>
          <cell r="H73">
            <v>4009</v>
          </cell>
          <cell r="I73" t="str">
            <v>JHHZCP2H6KK010188</v>
          </cell>
          <cell r="J73" t="str">
            <v>AQ0932206</v>
          </cell>
          <cell r="K73">
            <v>2018</v>
          </cell>
          <cell r="L73">
            <v>2020</v>
          </cell>
          <cell r="M73">
            <v>4500</v>
          </cell>
          <cell r="N73" t="str">
            <v>მაცივარი</v>
          </cell>
          <cell r="O73" t="str">
            <v>8 Pall Truck</v>
          </cell>
          <cell r="P73" t="str">
            <v>6.5/2/3.2</v>
          </cell>
          <cell r="Q73" t="str">
            <v>4 თაროიანი</v>
          </cell>
          <cell r="R73" t="str">
            <v>ულიფტო</v>
          </cell>
          <cell r="S73">
            <v>2027</v>
          </cell>
        </row>
        <row r="74">
          <cell r="B74" t="str">
            <v>UW803WU</v>
          </cell>
          <cell r="C74" t="str">
            <v>HINO</v>
          </cell>
          <cell r="E74" t="str">
            <v>diplomat</v>
          </cell>
          <cell r="F74" t="str">
            <v>DR</v>
          </cell>
          <cell r="G74" t="str">
            <v xml:space="preserve">სამტრედია </v>
          </cell>
          <cell r="H74">
            <v>4009</v>
          </cell>
          <cell r="I74" t="str">
            <v>JHHZCP2H6KK009803</v>
          </cell>
          <cell r="J74" t="str">
            <v>AQ0932210</v>
          </cell>
          <cell r="K74">
            <v>2018</v>
          </cell>
          <cell r="L74">
            <v>2020</v>
          </cell>
          <cell r="M74">
            <v>4500</v>
          </cell>
          <cell r="N74" t="str">
            <v>მაცივარი</v>
          </cell>
          <cell r="O74" t="str">
            <v>8 Pall Truck</v>
          </cell>
          <cell r="P74" t="str">
            <v>6.5/2/3.2</v>
          </cell>
          <cell r="Q74" t="e">
            <v>#N/A</v>
          </cell>
          <cell r="R74" t="str">
            <v>ულიფტო</v>
          </cell>
          <cell r="S74">
            <v>2027</v>
          </cell>
        </row>
        <row r="75">
          <cell r="B75" t="str">
            <v>UW804WU</v>
          </cell>
          <cell r="C75" t="str">
            <v>HINO</v>
          </cell>
          <cell r="D75" t="str">
            <v>სოსო გრიგოლია/ჭაბუკ ახობაძე</v>
          </cell>
          <cell r="E75" t="str">
            <v>diplomat</v>
          </cell>
          <cell r="F75" t="str">
            <v>DR</v>
          </cell>
          <cell r="G75" t="str">
            <v xml:space="preserve">სამტრედია </v>
          </cell>
          <cell r="H75">
            <v>4009</v>
          </cell>
          <cell r="I75" t="str">
            <v>JHHZCP2H6KK010479</v>
          </cell>
          <cell r="J75" t="str">
            <v>AQ0935212</v>
          </cell>
          <cell r="K75">
            <v>2019</v>
          </cell>
          <cell r="L75">
            <v>2020</v>
          </cell>
          <cell r="M75">
            <v>4500</v>
          </cell>
          <cell r="N75" t="str">
            <v>მაცივარი</v>
          </cell>
          <cell r="O75" t="str">
            <v>8 Pall Truck</v>
          </cell>
          <cell r="P75" t="str">
            <v>6.5/2/3.2</v>
          </cell>
          <cell r="Q75" t="e">
            <v>#N/A</v>
          </cell>
          <cell r="R75" t="str">
            <v>ულიფტო</v>
          </cell>
          <cell r="S75">
            <v>2027</v>
          </cell>
        </row>
        <row r="76">
          <cell r="B76" t="str">
            <v>UW805WU</v>
          </cell>
          <cell r="C76" t="str">
            <v>HINO</v>
          </cell>
          <cell r="D76" t="str">
            <v>ილია ამირხანიანი</v>
          </cell>
          <cell r="E76" t="str">
            <v>diplomat</v>
          </cell>
          <cell r="F76" t="str">
            <v>DR</v>
          </cell>
          <cell r="G76" t="str">
            <v xml:space="preserve">სამტრედია </v>
          </cell>
          <cell r="H76">
            <v>4009</v>
          </cell>
          <cell r="I76" t="str">
            <v>JHHZCP2H6KK010594</v>
          </cell>
          <cell r="J76" t="str">
            <v>AQ0931213</v>
          </cell>
          <cell r="K76">
            <v>2019</v>
          </cell>
          <cell r="L76">
            <v>2020</v>
          </cell>
          <cell r="M76">
            <v>4500</v>
          </cell>
          <cell r="N76" t="str">
            <v>მაცივარი</v>
          </cell>
          <cell r="O76" t="str">
            <v>8 Pall Truck</v>
          </cell>
          <cell r="P76" t="str">
            <v>6.5/2/3.2</v>
          </cell>
          <cell r="Q76" t="e">
            <v>#N/A</v>
          </cell>
          <cell r="R76" t="str">
            <v>ულიფტო</v>
          </cell>
          <cell r="S76">
            <v>2027</v>
          </cell>
        </row>
        <row r="77">
          <cell r="B77" t="str">
            <v>FD773DF</v>
          </cell>
          <cell r="C77" t="str">
            <v>Mercedes-Benz actros</v>
          </cell>
          <cell r="D77" t="str">
            <v>სოსო გრიგოლია/ჭაბუკ ახობაძე</v>
          </cell>
          <cell r="E77" t="str">
            <v>diplomat</v>
          </cell>
          <cell r="F77" t="str">
            <v>DR</v>
          </cell>
          <cell r="G77" t="str">
            <v xml:space="preserve">სამტრედია </v>
          </cell>
          <cell r="H77">
            <v>11946</v>
          </cell>
          <cell r="I77" t="str">
            <v>WDB93020411528635</v>
          </cell>
          <cell r="J77" t="str">
            <v>AM4951299</v>
          </cell>
          <cell r="K77">
            <v>2010</v>
          </cell>
          <cell r="L77">
            <v>2019</v>
          </cell>
          <cell r="M77">
            <v>12000</v>
          </cell>
          <cell r="N77" t="str">
            <v>მაცივარი</v>
          </cell>
          <cell r="O77" t="str">
            <v>20 Pall Truck</v>
          </cell>
          <cell r="P77" t="str">
            <v>9/2.5/3.8</v>
          </cell>
          <cell r="Q77" t="str">
            <v>უთაროებო</v>
          </cell>
          <cell r="R77" t="str">
            <v>სრული ლიფტი</v>
          </cell>
          <cell r="S77">
            <v>2026</v>
          </cell>
        </row>
        <row r="78">
          <cell r="B78" t="str">
            <v>MN982MN</v>
          </cell>
          <cell r="C78" t="str">
            <v>Mercedes-Benz actros</v>
          </cell>
          <cell r="E78" t="str">
            <v>diplomat</v>
          </cell>
          <cell r="F78" t="str">
            <v>DR</v>
          </cell>
          <cell r="G78" t="str">
            <v>თბილისი</v>
          </cell>
          <cell r="H78">
            <v>11946</v>
          </cell>
          <cell r="I78" t="str">
            <v>WDB9302051L582648</v>
          </cell>
          <cell r="J78" t="str">
            <v>AM2700271</v>
          </cell>
          <cell r="K78">
            <v>2011</v>
          </cell>
          <cell r="L78">
            <v>2018</v>
          </cell>
          <cell r="M78">
            <v>13500</v>
          </cell>
          <cell r="N78" t="str">
            <v>მაცივარი</v>
          </cell>
          <cell r="O78" t="str">
            <v>20 Pall Truck</v>
          </cell>
          <cell r="P78" t="str">
            <v>9.5/2.5/3.8</v>
          </cell>
          <cell r="Q78" t="str">
            <v>უთაროებო</v>
          </cell>
          <cell r="R78" t="str">
            <v>სრული ლიფტი</v>
          </cell>
          <cell r="S78">
            <v>2025</v>
          </cell>
        </row>
        <row r="79">
          <cell r="B79" t="str">
            <v>MN983MN</v>
          </cell>
          <cell r="C79" t="str">
            <v>Mercedes-Benz actros</v>
          </cell>
          <cell r="E79" t="str">
            <v>diplomat</v>
          </cell>
          <cell r="F79" t="str">
            <v>DR</v>
          </cell>
          <cell r="G79" t="str">
            <v>თბილისი</v>
          </cell>
          <cell r="H79">
            <v>11946</v>
          </cell>
          <cell r="I79" t="str">
            <v>WDB9302041L498363</v>
          </cell>
          <cell r="J79" t="str">
            <v>AM2705256</v>
          </cell>
          <cell r="K79">
            <v>2010</v>
          </cell>
          <cell r="L79">
            <v>2018</v>
          </cell>
          <cell r="M79">
            <v>12250</v>
          </cell>
          <cell r="N79" t="str">
            <v>მაცივარი</v>
          </cell>
          <cell r="O79" t="str">
            <v>20 Pall Truck</v>
          </cell>
          <cell r="P79" t="str">
            <v>9.5/2.5/3.8</v>
          </cell>
          <cell r="Q79" t="str">
            <v>უთაროებო</v>
          </cell>
          <cell r="R79" t="str">
            <v>სრული ლიფტი</v>
          </cell>
          <cell r="S79">
            <v>2025</v>
          </cell>
        </row>
        <row r="80">
          <cell r="B80" t="str">
            <v>SC890CS</v>
          </cell>
          <cell r="C80" t="str">
            <v>Mercedes-Benz actros</v>
          </cell>
          <cell r="E80" t="str">
            <v>diplomat</v>
          </cell>
          <cell r="F80" t="str">
            <v>DR</v>
          </cell>
          <cell r="G80" t="str">
            <v xml:space="preserve">სამტრედია </v>
          </cell>
          <cell r="H80" t="str">
            <v>11.946 T</v>
          </cell>
          <cell r="I80" t="str">
            <v>WDB9300161L961293</v>
          </cell>
          <cell r="J80" t="str">
            <v>AQ0342855</v>
          </cell>
          <cell r="K80">
            <v>2015</v>
          </cell>
          <cell r="L80">
            <v>2015</v>
          </cell>
          <cell r="M80">
            <v>7440</v>
          </cell>
          <cell r="N80" t="str">
            <v>მაცივარი</v>
          </cell>
          <cell r="O80" t="str">
            <v>18 Pall Truck+Tr</v>
          </cell>
          <cell r="P80" t="str">
            <v>9/2.5/4</v>
          </cell>
          <cell r="Q80" t="str">
            <v>უთაროებო</v>
          </cell>
          <cell r="R80" t="str">
            <v>სრული ლიფტი</v>
          </cell>
          <cell r="S80">
            <v>2027</v>
          </cell>
        </row>
        <row r="81">
          <cell r="B81" t="str">
            <v>CC285RR</v>
          </cell>
          <cell r="C81" t="str">
            <v>Mercedes-Benz atego</v>
          </cell>
          <cell r="E81" t="str">
            <v>diplomat</v>
          </cell>
          <cell r="F81" t="str">
            <v>DR</v>
          </cell>
          <cell r="G81" t="str">
            <v>თბილისი</v>
          </cell>
          <cell r="H81">
            <v>6374</v>
          </cell>
          <cell r="I81" t="str">
            <v>WDB9702771L465098</v>
          </cell>
          <cell r="J81" t="str">
            <v>AM5551653</v>
          </cell>
          <cell r="K81">
            <v>2010</v>
          </cell>
          <cell r="L81">
            <v>2019</v>
          </cell>
          <cell r="M81">
            <v>5600</v>
          </cell>
          <cell r="N81" t="str">
            <v>მაცივარი</v>
          </cell>
          <cell r="O81" t="str">
            <v>14 Pall Truck</v>
          </cell>
          <cell r="P81" t="str">
            <v>8/2.2/3.6</v>
          </cell>
          <cell r="Q81" t="str">
            <v>უთაროებო</v>
          </cell>
          <cell r="R81" t="str">
            <v>სრული ლიფტი</v>
          </cell>
          <cell r="S81">
            <v>2026</v>
          </cell>
        </row>
        <row r="82">
          <cell r="B82" t="str">
            <v>VV936DD</v>
          </cell>
          <cell r="C82" t="str">
            <v>Mercedes-Benz atego</v>
          </cell>
          <cell r="E82" t="str">
            <v>diplomat</v>
          </cell>
          <cell r="F82" t="str">
            <v>DR</v>
          </cell>
          <cell r="G82" t="str">
            <v>თბილისი</v>
          </cell>
          <cell r="H82">
            <v>6374</v>
          </cell>
          <cell r="I82" t="str">
            <v>WDB9702771L465099</v>
          </cell>
          <cell r="J82" t="str">
            <v>AM5556664</v>
          </cell>
          <cell r="K82">
            <v>2010</v>
          </cell>
          <cell r="L82">
            <v>2019</v>
          </cell>
          <cell r="M82">
            <v>5600</v>
          </cell>
          <cell r="N82" t="str">
            <v>მაცივარი</v>
          </cell>
          <cell r="O82" t="str">
            <v>14 Pall Truck</v>
          </cell>
          <cell r="P82" t="str">
            <v>8/2.2/3.6</v>
          </cell>
          <cell r="Q82" t="str">
            <v>უთაროებო</v>
          </cell>
          <cell r="R82" t="str">
            <v>სრული ლიფტი</v>
          </cell>
          <cell r="S82">
            <v>2026</v>
          </cell>
        </row>
        <row r="83">
          <cell r="B83" t="str">
            <v>KK472EE</v>
          </cell>
          <cell r="C83" t="str">
            <v>Mercedes-Benz vario</v>
          </cell>
          <cell r="E83" t="str">
            <v>diplomat</v>
          </cell>
          <cell r="F83" t="str">
            <v>DR</v>
          </cell>
          <cell r="G83" t="str">
            <v xml:space="preserve">სამტრედია </v>
          </cell>
          <cell r="H83">
            <v>4249</v>
          </cell>
          <cell r="I83" t="str">
            <v>WDB6703221N143360</v>
          </cell>
          <cell r="J83" t="str">
            <v>AM3440535</v>
          </cell>
          <cell r="K83">
            <v>2011</v>
          </cell>
          <cell r="L83">
            <v>2019</v>
          </cell>
          <cell r="M83">
            <v>3380</v>
          </cell>
          <cell r="N83" t="str">
            <v>მაცივარი</v>
          </cell>
          <cell r="O83" t="str">
            <v>10 Pall</v>
          </cell>
          <cell r="P83" t="str">
            <v>6/2.3/3.2</v>
          </cell>
          <cell r="Q83" t="e">
            <v>#N/A</v>
          </cell>
          <cell r="R83" t="str">
            <v>სრული ლიფტი</v>
          </cell>
          <cell r="S83">
            <v>2026</v>
          </cell>
        </row>
        <row r="84">
          <cell r="B84" t="str">
            <v>BB096VV</v>
          </cell>
          <cell r="C84" t="str">
            <v>Mitsubishi Canter</v>
          </cell>
          <cell r="E84" t="str">
            <v>diplomat</v>
          </cell>
          <cell r="F84" t="str">
            <v>DR</v>
          </cell>
          <cell r="G84" t="str">
            <v>თბილისი</v>
          </cell>
          <cell r="H84" t="str">
            <v>3.9 T</v>
          </cell>
          <cell r="I84" t="str">
            <v>NLTFE85PE01004765</v>
          </cell>
          <cell r="J84" t="str">
            <v>AQ0036893</v>
          </cell>
          <cell r="K84">
            <v>2014</v>
          </cell>
          <cell r="L84">
            <v>2015</v>
          </cell>
          <cell r="M84">
            <v>3500</v>
          </cell>
          <cell r="N84" t="str">
            <v>მაცივარი</v>
          </cell>
          <cell r="O84" t="str">
            <v>6 Pall Truck</v>
          </cell>
          <cell r="P84" t="str">
            <v>6/2/3.2</v>
          </cell>
          <cell r="Q84" t="str">
            <v>4 თაროიანი</v>
          </cell>
          <cell r="R84" t="str">
            <v>ულიფტო</v>
          </cell>
          <cell r="S84">
            <v>2022</v>
          </cell>
        </row>
        <row r="85">
          <cell r="B85" t="str">
            <v>CC237OO</v>
          </cell>
          <cell r="C85" t="str">
            <v>Mitsubishi Canter</v>
          </cell>
          <cell r="D85" t="str">
            <v>გიორგი ურუშაძე</v>
          </cell>
          <cell r="E85" t="str">
            <v>diplomat</v>
          </cell>
          <cell r="F85" t="str">
            <v>DR</v>
          </cell>
          <cell r="G85" t="str">
            <v>ბათუმი</v>
          </cell>
          <cell r="H85" t="str">
            <v>3.9 T</v>
          </cell>
          <cell r="I85" t="str">
            <v>NLTFE85PE01004783</v>
          </cell>
          <cell r="J85" t="str">
            <v>AQ0230986</v>
          </cell>
          <cell r="K85">
            <v>2014</v>
          </cell>
          <cell r="L85">
            <v>2017</v>
          </cell>
          <cell r="M85">
            <v>3500</v>
          </cell>
          <cell r="N85" t="str">
            <v>მაცივარი</v>
          </cell>
          <cell r="O85" t="str">
            <v>6 Pall Truck</v>
          </cell>
          <cell r="P85" t="str">
            <v>6/2/3.2</v>
          </cell>
          <cell r="Q85" t="e">
            <v>#N/A</v>
          </cell>
          <cell r="R85" t="str">
            <v>ულიფტო</v>
          </cell>
          <cell r="S85">
            <v>2024</v>
          </cell>
        </row>
        <row r="86">
          <cell r="B86" t="str">
            <v>CC396OO</v>
          </cell>
          <cell r="C86" t="str">
            <v>Mitsubishi Canter</v>
          </cell>
          <cell r="D86" t="str">
            <v>ეუაშვილი მიხეილი</v>
          </cell>
          <cell r="E86" t="str">
            <v>diplomat</v>
          </cell>
          <cell r="F86" t="str">
            <v>DR</v>
          </cell>
          <cell r="G86" t="str">
            <v xml:space="preserve">სამტრედია </v>
          </cell>
          <cell r="H86" t="str">
            <v>3.9 T</v>
          </cell>
          <cell r="I86" t="str">
            <v>NLTFE85PE01004785</v>
          </cell>
          <cell r="J86" t="str">
            <v>AQ0238984</v>
          </cell>
          <cell r="K86">
            <v>2014</v>
          </cell>
          <cell r="L86">
            <v>2017</v>
          </cell>
          <cell r="M86">
            <v>3500</v>
          </cell>
          <cell r="N86" t="str">
            <v>მაცივარი</v>
          </cell>
          <cell r="O86" t="str">
            <v>6 Pall Truck</v>
          </cell>
          <cell r="P86" t="str">
            <v>6/2/3.2</v>
          </cell>
          <cell r="Q86" t="str">
            <v>4 თაროიანი</v>
          </cell>
          <cell r="R86" t="str">
            <v>ულიფტო</v>
          </cell>
          <cell r="S86">
            <v>2024</v>
          </cell>
        </row>
        <row r="87">
          <cell r="B87" t="str">
            <v>CC397OO</v>
          </cell>
          <cell r="C87" t="str">
            <v>Mitsubishi Canter</v>
          </cell>
          <cell r="D87" t="str">
            <v>გიორგი გაგოევი</v>
          </cell>
          <cell r="E87" t="str">
            <v>diplomat</v>
          </cell>
          <cell r="F87" t="str">
            <v>DR</v>
          </cell>
          <cell r="G87" t="str">
            <v>თბილისი</v>
          </cell>
          <cell r="H87" t="str">
            <v>3.9 T</v>
          </cell>
          <cell r="I87" t="str">
            <v>NLTFE85PE01004786</v>
          </cell>
          <cell r="J87" t="str">
            <v>AQ0234985</v>
          </cell>
          <cell r="K87">
            <v>2014</v>
          </cell>
          <cell r="L87">
            <v>2017</v>
          </cell>
          <cell r="M87">
            <v>3500</v>
          </cell>
          <cell r="N87" t="str">
            <v>მაცივარი</v>
          </cell>
          <cell r="O87" t="str">
            <v>6 Pall Truck</v>
          </cell>
          <cell r="P87" t="str">
            <v>6/2/3.2</v>
          </cell>
          <cell r="Q87" t="str">
            <v>4 თაროიანი</v>
          </cell>
          <cell r="R87" t="str">
            <v>ულიფტო</v>
          </cell>
          <cell r="S87">
            <v>2024</v>
          </cell>
        </row>
        <row r="88">
          <cell r="B88" t="str">
            <v>CC412OO</v>
          </cell>
          <cell r="C88" t="str">
            <v>Mitsubishi Canter</v>
          </cell>
          <cell r="D88" t="str">
            <v>ქიზიყელი დავითი</v>
          </cell>
          <cell r="E88" t="str">
            <v>diplomat</v>
          </cell>
          <cell r="F88" t="str">
            <v>DR</v>
          </cell>
          <cell r="G88" t="str">
            <v>თბილისი</v>
          </cell>
          <cell r="H88" t="str">
            <v>3.9 T</v>
          </cell>
          <cell r="I88" t="str">
            <v>NLTFE85PE01004784</v>
          </cell>
          <cell r="J88" t="str">
            <v>AQ0237987</v>
          </cell>
          <cell r="K88">
            <v>2014</v>
          </cell>
          <cell r="L88">
            <v>2017</v>
          </cell>
          <cell r="M88">
            <v>3500</v>
          </cell>
          <cell r="N88" t="str">
            <v>მაცივარი</v>
          </cell>
          <cell r="O88" t="str">
            <v>6 Pall Truck</v>
          </cell>
          <cell r="P88" t="str">
            <v>6/2/3.2</v>
          </cell>
          <cell r="Q88" t="str">
            <v>4 თაროიანი</v>
          </cell>
          <cell r="R88" t="str">
            <v>ულიფტო</v>
          </cell>
          <cell r="S88">
            <v>2024</v>
          </cell>
        </row>
        <row r="89">
          <cell r="B89" t="str">
            <v>CC413OO</v>
          </cell>
          <cell r="C89" t="str">
            <v>Mitsubishi Canter</v>
          </cell>
          <cell r="D89" t="str">
            <v>ზვიადი ბექაური</v>
          </cell>
          <cell r="E89" t="str">
            <v>diplomat</v>
          </cell>
          <cell r="F89" t="str">
            <v>DR</v>
          </cell>
          <cell r="G89" t="str">
            <v>თბილისი</v>
          </cell>
          <cell r="H89" t="str">
            <v>3.9 T</v>
          </cell>
          <cell r="I89" t="str">
            <v>NLTFE85PE01004781</v>
          </cell>
          <cell r="J89" t="str">
            <v>AQ0233988</v>
          </cell>
          <cell r="K89">
            <v>2014</v>
          </cell>
          <cell r="L89">
            <v>2017</v>
          </cell>
          <cell r="M89">
            <v>3500</v>
          </cell>
          <cell r="N89" t="str">
            <v>მაცივარი</v>
          </cell>
          <cell r="O89" t="str">
            <v>6 Pall Truck</v>
          </cell>
          <cell r="P89" t="str">
            <v>6/2/3.2</v>
          </cell>
          <cell r="Q89" t="str">
            <v>4 თაროიანი</v>
          </cell>
          <cell r="R89" t="str">
            <v>ულიფტო</v>
          </cell>
          <cell r="S89">
            <v>2024</v>
          </cell>
        </row>
        <row r="90">
          <cell r="B90" t="str">
            <v>CC581OO</v>
          </cell>
          <cell r="C90" t="str">
            <v>Mitsubishi Canter</v>
          </cell>
          <cell r="D90" t="str">
            <v>გიორგი მინასიანი</v>
          </cell>
          <cell r="E90" t="str">
            <v>diplomat</v>
          </cell>
          <cell r="F90" t="str">
            <v>DR</v>
          </cell>
          <cell r="G90" t="str">
            <v xml:space="preserve">სამტრედია </v>
          </cell>
          <cell r="H90" t="str">
            <v>3.9 T</v>
          </cell>
          <cell r="I90" t="str">
            <v>NLTFE85PG01004303</v>
          </cell>
          <cell r="J90" t="str">
            <v>AQ0231979</v>
          </cell>
          <cell r="K90">
            <v>2014</v>
          </cell>
          <cell r="L90">
            <v>2017</v>
          </cell>
          <cell r="M90">
            <v>3500</v>
          </cell>
          <cell r="N90" t="str">
            <v>მაცივარი</v>
          </cell>
          <cell r="O90" t="str">
            <v>8 Pall Truck</v>
          </cell>
          <cell r="P90" t="str">
            <v>6.5/2/3.2</v>
          </cell>
          <cell r="Q90" t="e">
            <v>#N/A</v>
          </cell>
          <cell r="R90" t="str">
            <v>ულიფტო</v>
          </cell>
          <cell r="S90">
            <v>2024</v>
          </cell>
        </row>
        <row r="91">
          <cell r="B91" t="str">
            <v>CC582OO</v>
          </cell>
          <cell r="C91" t="str">
            <v>Mitsubishi Canter</v>
          </cell>
          <cell r="D91" t="str">
            <v>გოგუაძე კახა</v>
          </cell>
          <cell r="E91" t="str">
            <v>diplomat</v>
          </cell>
          <cell r="F91" t="str">
            <v>DR</v>
          </cell>
          <cell r="G91" t="str">
            <v>თბილისი</v>
          </cell>
          <cell r="H91" t="str">
            <v>3.9 T</v>
          </cell>
          <cell r="I91" t="str">
            <v>NLTFE85PG01004304</v>
          </cell>
          <cell r="J91" t="str">
            <v>AQ0232980</v>
          </cell>
          <cell r="K91">
            <v>2014</v>
          </cell>
          <cell r="L91">
            <v>2017</v>
          </cell>
          <cell r="M91">
            <v>3500</v>
          </cell>
          <cell r="N91" t="str">
            <v>მაცივარი</v>
          </cell>
          <cell r="O91" t="str">
            <v>8 Pall Truck</v>
          </cell>
          <cell r="P91" t="str">
            <v>6.5/2/3.2</v>
          </cell>
          <cell r="Q91" t="str">
            <v>2 თაროიანი</v>
          </cell>
          <cell r="R91" t="str">
            <v>ულიფტო</v>
          </cell>
          <cell r="S91">
            <v>2024</v>
          </cell>
        </row>
        <row r="92">
          <cell r="B92" t="str">
            <v>CC583OO</v>
          </cell>
          <cell r="C92" t="str">
            <v>Mitsubishi Canter</v>
          </cell>
          <cell r="E92" t="str">
            <v>diplomat</v>
          </cell>
          <cell r="F92" t="str">
            <v>DR</v>
          </cell>
          <cell r="G92" t="str">
            <v xml:space="preserve">სამტრედია </v>
          </cell>
          <cell r="H92" t="str">
            <v>3.9 T</v>
          </cell>
          <cell r="I92" t="str">
            <v>NLTFE85PG01004302</v>
          </cell>
          <cell r="J92" t="str">
            <v>AQ0231983</v>
          </cell>
          <cell r="K92">
            <v>2014</v>
          </cell>
          <cell r="L92">
            <v>2017</v>
          </cell>
          <cell r="M92">
            <v>3500</v>
          </cell>
          <cell r="N92" t="str">
            <v>მაცივარი</v>
          </cell>
          <cell r="O92" t="str">
            <v>8 Pall Truck</v>
          </cell>
          <cell r="P92" t="str">
            <v>6.5/2/3.2</v>
          </cell>
          <cell r="Q92" t="str">
            <v>4 თაროიანი</v>
          </cell>
          <cell r="R92" t="str">
            <v>სრული ლიფტი</v>
          </cell>
          <cell r="S92">
            <v>2024</v>
          </cell>
        </row>
        <row r="93">
          <cell r="B93" t="str">
            <v>OO890GG</v>
          </cell>
          <cell r="C93" t="str">
            <v>Mitsubishi Canter</v>
          </cell>
          <cell r="D93" t="str">
            <v>მალხაზ მგელაძე</v>
          </cell>
          <cell r="E93" t="str">
            <v>diplomat</v>
          </cell>
          <cell r="F93" t="str">
            <v>DR</v>
          </cell>
          <cell r="G93" t="str">
            <v>ბათუმი</v>
          </cell>
          <cell r="H93" t="str">
            <v>3.908 T</v>
          </cell>
          <cell r="I93" t="str">
            <v>NLTFE85PE01004773</v>
          </cell>
          <cell r="J93" t="str">
            <v>AQ0100952</v>
          </cell>
          <cell r="K93">
            <v>2014</v>
          </cell>
          <cell r="L93">
            <v>2016</v>
          </cell>
          <cell r="M93">
            <v>3500</v>
          </cell>
          <cell r="N93" t="str">
            <v>მაცივარი</v>
          </cell>
          <cell r="O93" t="str">
            <v>6 Pall Truck</v>
          </cell>
          <cell r="P93" t="str">
            <v>6/2/3.2</v>
          </cell>
          <cell r="Q93" t="e">
            <v>#N/A</v>
          </cell>
          <cell r="R93" t="str">
            <v>ულიფტო</v>
          </cell>
          <cell r="S93">
            <v>2023</v>
          </cell>
        </row>
        <row r="94">
          <cell r="B94" t="str">
            <v>OO897GG</v>
          </cell>
          <cell r="C94" t="str">
            <v>Mitsubishi Canter</v>
          </cell>
          <cell r="E94" t="str">
            <v>diplomat</v>
          </cell>
          <cell r="F94" t="str">
            <v>DR</v>
          </cell>
          <cell r="G94" t="str">
            <v xml:space="preserve">სამტრედია </v>
          </cell>
          <cell r="H94" t="str">
            <v>3.908 T</v>
          </cell>
          <cell r="I94" t="str">
            <v>NLTFE85PE01004778</v>
          </cell>
          <cell r="J94" t="str">
            <v>AQ0102954</v>
          </cell>
          <cell r="K94">
            <v>2014</v>
          </cell>
          <cell r="L94">
            <v>2016</v>
          </cell>
          <cell r="M94">
            <v>3500</v>
          </cell>
          <cell r="N94" t="str">
            <v>მაცივარი</v>
          </cell>
          <cell r="O94" t="str">
            <v>8 Pall Truck</v>
          </cell>
          <cell r="P94" t="str">
            <v>6.5/2/3.2</v>
          </cell>
          <cell r="Q94" t="str">
            <v>4 თაროიანი</v>
          </cell>
          <cell r="R94" t="str">
            <v>სრული ლიფტი</v>
          </cell>
          <cell r="S94">
            <v>2023</v>
          </cell>
        </row>
        <row r="95">
          <cell r="B95" t="str">
            <v>SS245O</v>
          </cell>
          <cell r="C95" t="str">
            <v>trailer</v>
          </cell>
          <cell r="E95" t="str">
            <v>diplomat</v>
          </cell>
          <cell r="F95" t="str">
            <v>DR</v>
          </cell>
          <cell r="G95" t="str">
            <v>თბილისი</v>
          </cell>
          <cell r="H95">
            <v>0</v>
          </cell>
          <cell r="I95" t="str">
            <v>W09361000A1R12404</v>
          </cell>
          <cell r="J95" t="str">
            <v>AM4968411</v>
          </cell>
          <cell r="K95">
            <v>2011</v>
          </cell>
          <cell r="L95">
            <v>2019</v>
          </cell>
          <cell r="M95">
            <v>11000</v>
          </cell>
          <cell r="N95" t="str">
            <v>მაცივარი</v>
          </cell>
          <cell r="O95" t="str">
            <v>18 Pall Tr</v>
          </cell>
          <cell r="P95" t="str">
            <v>8/2.5/3.6</v>
          </cell>
          <cell r="Q95" t="str">
            <v>უთაროებო</v>
          </cell>
          <cell r="R95" t="str">
            <v>ულიფტო</v>
          </cell>
          <cell r="S95">
            <v>2026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EA929-E0D9-4BDA-8B9A-32F0EC3DEA3E}">
  <dimension ref="B2:K81"/>
  <sheetViews>
    <sheetView showGridLines="0" tabSelected="1" workbookViewId="0">
      <selection activeCell="E45" sqref="E45"/>
    </sheetView>
  </sheetViews>
  <sheetFormatPr defaultRowHeight="14.4" x14ac:dyDescent="0.3"/>
  <cols>
    <col min="1" max="2" width="4.6640625" customWidth="1"/>
    <col min="3" max="3" width="13.33203125" customWidth="1"/>
    <col min="4" max="4" width="10.33203125" customWidth="1"/>
    <col min="5" max="5" width="18.5546875" customWidth="1"/>
    <col min="6" max="6" width="19.33203125" bestFit="1" customWidth="1"/>
    <col min="7" max="7" width="40.6640625" bestFit="1" customWidth="1"/>
    <col min="8" max="8" width="18.44140625" customWidth="1"/>
    <col min="9" max="9" width="13.88671875" bestFit="1" customWidth="1"/>
    <col min="10" max="10" width="17.44140625" bestFit="1" customWidth="1"/>
    <col min="11" max="11" width="10.5546875" bestFit="1" customWidth="1"/>
  </cols>
  <sheetData>
    <row r="2" spans="2:11" ht="16.2" x14ac:dyDescent="0.45">
      <c r="J2" s="7">
        <f>SUM(J4:J43)</f>
        <v>712846.23695171159</v>
      </c>
    </row>
    <row r="3" spans="2:11" ht="15.6" x14ac:dyDescent="0.3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68</v>
      </c>
    </row>
    <row r="4" spans="2:11" ht="15.6" x14ac:dyDescent="0.3">
      <c r="B4" s="5">
        <v>1</v>
      </c>
      <c r="C4" s="4" t="s">
        <v>43</v>
      </c>
      <c r="D4" s="1" t="s">
        <v>66</v>
      </c>
      <c r="E4" s="1" t="s">
        <v>67</v>
      </c>
      <c r="F4" s="2" t="str">
        <f>VLOOKUP(C4,'[1]trucks '!$B$1:$S$95,8,0)</f>
        <v>XLRAE75PC0E384734</v>
      </c>
      <c r="G4" s="2" t="s">
        <v>62</v>
      </c>
      <c r="H4" s="2" t="str">
        <f>VLOOKUP(C4,'[1]trucks '!$B$1:$S$95,2,0)</f>
        <v xml:space="preserve">DAF </v>
      </c>
      <c r="I4" s="2">
        <f>VLOOKUP(C4,'[1]trucks '!$B$1:$S$95,10,0)</f>
        <v>2010</v>
      </c>
      <c r="J4" s="8">
        <v>20550.767860600878</v>
      </c>
    </row>
    <row r="5" spans="2:11" ht="15.6" x14ac:dyDescent="0.3">
      <c r="B5" s="5">
        <v>2</v>
      </c>
      <c r="C5" s="4" t="s">
        <v>44</v>
      </c>
      <c r="D5" s="1" t="s">
        <v>66</v>
      </c>
      <c r="E5" s="1" t="s">
        <v>67</v>
      </c>
      <c r="F5" s="2" t="str">
        <f>VLOOKUP(C5,'[1]trucks '!$B$1:$S$95,8,0)</f>
        <v>XLRAS55GF0L411211</v>
      </c>
      <c r="G5" s="2" t="s">
        <v>63</v>
      </c>
      <c r="H5" s="2" t="str">
        <f>VLOOKUP(C5,'[1]trucks '!$B$1:$S$95,2,0)</f>
        <v xml:space="preserve">DAF </v>
      </c>
      <c r="I5" s="2">
        <f>VLOOKUP(C5,'[1]trucks '!$B$1:$S$95,10,0)</f>
        <v>2011</v>
      </c>
      <c r="J5" s="8">
        <v>20000</v>
      </c>
    </row>
    <row r="6" spans="2:11" ht="15.6" x14ac:dyDescent="0.3">
      <c r="B6" s="5">
        <v>3</v>
      </c>
      <c r="C6" s="4" t="s">
        <v>9</v>
      </c>
      <c r="D6" s="1" t="s">
        <v>66</v>
      </c>
      <c r="E6" s="1" t="s">
        <v>67</v>
      </c>
      <c r="F6" s="2" t="str">
        <f>VLOOKUP(C6,'[1]trucks '!$B$1:$S$95,8,0)</f>
        <v>JHHZCP2H4KK010187</v>
      </c>
      <c r="G6" s="2" t="s">
        <v>49</v>
      </c>
      <c r="H6" s="2" t="str">
        <f>VLOOKUP(C6,'[1]trucks '!$B$1:$S$95,2,0)</f>
        <v>HINO</v>
      </c>
      <c r="I6" s="2">
        <f>VLOOKUP(C6,'[1]trucks '!$B$1:$S$95,10,0)</f>
        <v>2019</v>
      </c>
      <c r="J6" s="8">
        <v>18727.882313647191</v>
      </c>
    </row>
    <row r="7" spans="2:11" ht="15.6" x14ac:dyDescent="0.3">
      <c r="B7" s="5">
        <v>4</v>
      </c>
      <c r="C7" s="4" t="s">
        <v>10</v>
      </c>
      <c r="D7" s="1" t="s">
        <v>66</v>
      </c>
      <c r="E7" s="1" t="s">
        <v>67</v>
      </c>
      <c r="F7" s="2" t="str">
        <f>VLOOKUP(C7,'[1]trucks '!$B$1:$S$95,8,0)</f>
        <v>JHHZCP2H5LK011849</v>
      </c>
      <c r="G7" s="2" t="s">
        <v>50</v>
      </c>
      <c r="H7" s="2" t="str">
        <f>VLOOKUP(C7,'[1]trucks '!$B$1:$S$95,2,0)</f>
        <v>HINO</v>
      </c>
      <c r="I7" s="2">
        <f>VLOOKUP(C7,'[1]trucks '!$B$1:$S$95,10,0)</f>
        <v>2019</v>
      </c>
      <c r="J7" s="8">
        <v>24013.517014022993</v>
      </c>
    </row>
    <row r="8" spans="2:11" ht="15.6" x14ac:dyDescent="0.3">
      <c r="B8" s="5">
        <v>5</v>
      </c>
      <c r="C8" s="4" t="s">
        <v>11</v>
      </c>
      <c r="D8" s="1" t="s">
        <v>66</v>
      </c>
      <c r="E8" s="1" t="s">
        <v>67</v>
      </c>
      <c r="F8" s="2" t="str">
        <f>VLOOKUP(C8,'[1]trucks '!$B$1:$S$95,8,0)</f>
        <v>JHHZCP2H3LK011851</v>
      </c>
      <c r="G8" s="2" t="s">
        <v>50</v>
      </c>
      <c r="H8" s="2" t="str">
        <f>VLOOKUP(C8,'[1]trucks '!$B$1:$S$95,2,0)</f>
        <v>HINO</v>
      </c>
      <c r="I8" s="2">
        <f>VLOOKUP(C8,'[1]trucks '!$B$1:$S$95,10,0)</f>
        <v>2019</v>
      </c>
      <c r="J8" s="8">
        <v>24013.517014022993</v>
      </c>
    </row>
    <row r="9" spans="2:11" ht="15.6" x14ac:dyDescent="0.3">
      <c r="B9" s="5">
        <v>6</v>
      </c>
      <c r="C9" s="4" t="s">
        <v>12</v>
      </c>
      <c r="D9" s="1" t="s">
        <v>66</v>
      </c>
      <c r="E9" s="1" t="s">
        <v>67</v>
      </c>
      <c r="F9" s="2" t="str">
        <f>VLOOKUP(C9,'[1]trucks '!$B$1:$S$95,8,0)</f>
        <v>JHHZCP2H5KK010442</v>
      </c>
      <c r="G9" s="2" t="s">
        <v>49</v>
      </c>
      <c r="H9" s="2" t="str">
        <f>VLOOKUP(C9,'[1]trucks '!$B$1:$S$95,2,0)</f>
        <v>HINO</v>
      </c>
      <c r="I9" s="2">
        <f>VLOOKUP(C9,'[1]trucks '!$B$1:$S$95,10,0)</f>
        <v>2019</v>
      </c>
      <c r="J9" s="8">
        <v>18593.471519765997</v>
      </c>
    </row>
    <row r="10" spans="2:11" ht="15.6" x14ac:dyDescent="0.3">
      <c r="B10" s="5">
        <v>7</v>
      </c>
      <c r="C10" s="4" t="s">
        <v>13</v>
      </c>
      <c r="D10" s="1" t="s">
        <v>66</v>
      </c>
      <c r="E10" s="1" t="s">
        <v>67</v>
      </c>
      <c r="F10" s="2" t="str">
        <f>VLOOKUP(C10,'[1]trucks '!$B$1:$S$95,8,0)</f>
        <v>JHHZCP2H4KK010450</v>
      </c>
      <c r="G10" s="2" t="s">
        <v>49</v>
      </c>
      <c r="H10" s="2" t="str">
        <f>VLOOKUP(C10,'[1]trucks '!$B$1:$S$95,2,0)</f>
        <v>HINO</v>
      </c>
      <c r="I10" s="2">
        <f>VLOOKUP(C10,'[1]trucks '!$B$1:$S$95,10,0)</f>
        <v>2019</v>
      </c>
      <c r="J10" s="8">
        <v>18593.471519765997</v>
      </c>
    </row>
    <row r="11" spans="2:11" ht="15.6" x14ac:dyDescent="0.3">
      <c r="B11" s="5">
        <v>8</v>
      </c>
      <c r="C11" s="4" t="s">
        <v>14</v>
      </c>
      <c r="D11" s="1" t="s">
        <v>66</v>
      </c>
      <c r="E11" s="1" t="s">
        <v>67</v>
      </c>
      <c r="F11" s="2" t="str">
        <f>VLOOKUP(C11,'[1]trucks '!$B$1:$S$95,8,0)</f>
        <v>JHHZCP2H3KK010469</v>
      </c>
      <c r="G11" s="2" t="s">
        <v>49</v>
      </c>
      <c r="H11" s="2" t="str">
        <f>VLOOKUP(C11,'[1]trucks '!$B$1:$S$95,2,0)</f>
        <v>HINO</v>
      </c>
      <c r="I11" s="2">
        <f>VLOOKUP(C11,'[1]trucks '!$B$1:$S$95,10,0)</f>
        <v>2019</v>
      </c>
      <c r="J11" s="8">
        <v>18593.471519765997</v>
      </c>
      <c r="K11" s="6"/>
    </row>
    <row r="12" spans="2:11" ht="15.6" x14ac:dyDescent="0.3">
      <c r="B12" s="5">
        <v>9</v>
      </c>
      <c r="C12" s="4" t="s">
        <v>15</v>
      </c>
      <c r="D12" s="1" t="s">
        <v>66</v>
      </c>
      <c r="E12" s="1" t="s">
        <v>67</v>
      </c>
      <c r="F12" s="2" t="str">
        <f>VLOOKUP(C12,'[1]trucks '!$B$1:$S$95,8,0)</f>
        <v>JHHZCP2H6KK009803</v>
      </c>
      <c r="G12" s="2" t="s">
        <v>50</v>
      </c>
      <c r="H12" s="2" t="str">
        <f>VLOOKUP(C12,'[1]trucks '!$B$1:$S$95,2,0)</f>
        <v>HINO</v>
      </c>
      <c r="I12" s="2">
        <f>VLOOKUP(C12,'[1]trucks '!$B$1:$S$95,10,0)</f>
        <v>2018</v>
      </c>
      <c r="J12" s="8">
        <v>24013.517014022993</v>
      </c>
    </row>
    <row r="13" spans="2:11" ht="15.6" x14ac:dyDescent="0.3">
      <c r="B13" s="5">
        <v>10</v>
      </c>
      <c r="C13" s="4" t="s">
        <v>16</v>
      </c>
      <c r="D13" s="1" t="s">
        <v>66</v>
      </c>
      <c r="E13" s="1" t="s">
        <v>67</v>
      </c>
      <c r="F13" s="2" t="str">
        <f>VLOOKUP(C13,'[1]trucks '!$B$1:$S$95,8,0)</f>
        <v>JHHZCP2H6KK010594</v>
      </c>
      <c r="G13" s="2" t="s">
        <v>50</v>
      </c>
      <c r="H13" s="2" t="str">
        <f>VLOOKUP(C13,'[1]trucks '!$B$1:$S$95,2,0)</f>
        <v>HINO</v>
      </c>
      <c r="I13" s="2">
        <f>VLOOKUP(C13,'[1]trucks '!$B$1:$S$95,10,0)</f>
        <v>2019</v>
      </c>
      <c r="J13" s="8">
        <v>24013.517014022993</v>
      </c>
    </row>
    <row r="14" spans="2:11" ht="15.6" x14ac:dyDescent="0.3">
      <c r="B14" s="5">
        <v>11</v>
      </c>
      <c r="C14" s="4" t="s">
        <v>19</v>
      </c>
      <c r="D14" s="1" t="s">
        <v>66</v>
      </c>
      <c r="E14" s="1" t="s">
        <v>67</v>
      </c>
      <c r="F14" s="2" t="str">
        <f>VLOOKUP(C14,'[1]trucks '!$B$1:$S$95,8,0)</f>
        <v>JHHZCP2H6KK010479</v>
      </c>
      <c r="G14" s="2" t="s">
        <v>50</v>
      </c>
      <c r="H14" s="2" t="str">
        <f>VLOOKUP(C14,'[1]trucks '!$B$1:$S$95,2,0)</f>
        <v>HINO</v>
      </c>
      <c r="I14" s="2">
        <f>VLOOKUP(C14,'[1]trucks '!$B$1:$S$95,10,0)</f>
        <v>2019</v>
      </c>
      <c r="J14" s="8">
        <v>24013.517014022993</v>
      </c>
    </row>
    <row r="15" spans="2:11" ht="15.6" x14ac:dyDescent="0.3">
      <c r="B15" s="5">
        <v>12</v>
      </c>
      <c r="C15" s="4" t="s">
        <v>20</v>
      </c>
      <c r="D15" s="1" t="s">
        <v>66</v>
      </c>
      <c r="E15" s="1" t="s">
        <v>67</v>
      </c>
      <c r="F15" s="2" t="str">
        <f>VLOOKUP(C15,'[1]trucks '!$B$1:$S$95,8,0)</f>
        <v>JHHZCP2H7KK010605</v>
      </c>
      <c r="G15" s="2" t="s">
        <v>49</v>
      </c>
      <c r="H15" s="2" t="str">
        <f>VLOOKUP(C15,'[1]trucks '!$B$1:$S$95,2,0)</f>
        <v>HINO</v>
      </c>
      <c r="I15" s="2">
        <f>VLOOKUP(C15,'[1]trucks '!$B$1:$S$95,10,0)</f>
        <v>2019</v>
      </c>
      <c r="J15" s="8">
        <v>18727.882313647191</v>
      </c>
    </row>
    <row r="16" spans="2:11" ht="15.6" x14ac:dyDescent="0.3">
      <c r="B16" s="5">
        <v>13</v>
      </c>
      <c r="C16" s="4" t="s">
        <v>21</v>
      </c>
      <c r="D16" s="1" t="s">
        <v>66</v>
      </c>
      <c r="E16" s="1" t="s">
        <v>67</v>
      </c>
      <c r="F16" s="2" t="str">
        <f>VLOOKUP(C16,'[1]trucks '!$B$1:$S$95,8,0)</f>
        <v>JHHZCP2H6KK010188</v>
      </c>
      <c r="G16" s="2" t="s">
        <v>50</v>
      </c>
      <c r="H16" s="2" t="str">
        <f>VLOOKUP(C16,'[1]trucks '!$B$1:$S$95,2,0)</f>
        <v>HINO</v>
      </c>
      <c r="I16" s="2">
        <f>VLOOKUP(C16,'[1]trucks '!$B$1:$S$95,10,0)</f>
        <v>2018</v>
      </c>
      <c r="J16" s="8">
        <v>24013.517014022993</v>
      </c>
    </row>
    <row r="17" spans="2:10" ht="15.6" x14ac:dyDescent="0.3">
      <c r="B17" s="5">
        <v>14</v>
      </c>
      <c r="C17" s="4" t="s">
        <v>22</v>
      </c>
      <c r="D17" s="1" t="s">
        <v>66</v>
      </c>
      <c r="E17" s="1" t="s">
        <v>67</v>
      </c>
      <c r="F17" s="2" t="str">
        <f>VLOOKUP(C17,'[1]trucks '!$B$1:$S$95,8,0)</f>
        <v>JHHZCP2H8KK010595</v>
      </c>
      <c r="G17" s="2" t="s">
        <v>52</v>
      </c>
      <c r="H17" s="2" t="str">
        <f>VLOOKUP(C17,'[1]trucks '!$B$1:$S$95,2,0)</f>
        <v>HINO</v>
      </c>
      <c r="I17" s="2">
        <f>VLOOKUP(C17,'[1]trucks '!$B$1:$S$95,10,0)</f>
        <v>2019</v>
      </c>
      <c r="J17" s="8">
        <v>18593.471519765997</v>
      </c>
    </row>
    <row r="18" spans="2:10" ht="15.6" x14ac:dyDescent="0.3">
      <c r="B18" s="5">
        <v>15</v>
      </c>
      <c r="C18" s="4" t="s">
        <v>23</v>
      </c>
      <c r="D18" s="1" t="s">
        <v>66</v>
      </c>
      <c r="E18" s="1" t="s">
        <v>67</v>
      </c>
      <c r="F18" s="2" t="str">
        <f>VLOOKUP(C18,'[1]trucks '!$B$1:$S$95,8,0)</f>
        <v>JHHZCP2H3LK011848</v>
      </c>
      <c r="G18" s="2" t="s">
        <v>53</v>
      </c>
      <c r="H18" s="2" t="str">
        <f>VLOOKUP(C18,'[1]trucks '!$B$1:$S$95,2,0)</f>
        <v>HINO</v>
      </c>
      <c r="I18" s="2">
        <f>VLOOKUP(C18,'[1]trucks '!$B$1:$S$95,10,0)</f>
        <v>2019</v>
      </c>
      <c r="J18" s="8">
        <v>21291.163001400811</v>
      </c>
    </row>
    <row r="19" spans="2:10" ht="15.6" x14ac:dyDescent="0.3">
      <c r="B19" s="5">
        <v>16</v>
      </c>
      <c r="C19" s="4" t="s">
        <v>24</v>
      </c>
      <c r="D19" s="1" t="s">
        <v>66</v>
      </c>
      <c r="E19" s="1" t="s">
        <v>67</v>
      </c>
      <c r="F19" s="2" t="str">
        <f>VLOOKUP(C19,'[1]trucks '!$B$1:$S$95,8,0)</f>
        <v>JHHZCP2H1LK011850</v>
      </c>
      <c r="G19" s="2" t="s">
        <v>53</v>
      </c>
      <c r="H19" s="2" t="str">
        <f>VLOOKUP(C19,'[1]trucks '!$B$1:$S$95,2,0)</f>
        <v>HINO</v>
      </c>
      <c r="I19" s="2">
        <f>VLOOKUP(C19,'[1]trucks '!$B$1:$S$95,10,0)</f>
        <v>2019</v>
      </c>
      <c r="J19" s="8">
        <v>21291.163001400811</v>
      </c>
    </row>
    <row r="20" spans="2:10" ht="15.6" x14ac:dyDescent="0.3">
      <c r="B20" s="5">
        <v>17</v>
      </c>
      <c r="C20" s="4" t="s">
        <v>27</v>
      </c>
      <c r="D20" s="1" t="s">
        <v>66</v>
      </c>
      <c r="E20" s="1" t="s">
        <v>67</v>
      </c>
      <c r="F20" s="2" t="str">
        <f>VLOOKUP(C20,'[1]trucks '!$B$1:$S$95,8,0)</f>
        <v>JHHZCP2H2KK010477</v>
      </c>
      <c r="G20" s="2" t="s">
        <v>56</v>
      </c>
      <c r="H20" s="2" t="str">
        <f>VLOOKUP(C20,'[1]trucks '!$B$1:$S$95,2,0)</f>
        <v>HINO</v>
      </c>
      <c r="I20" s="2">
        <f>VLOOKUP(C20,'[1]trucks '!$B$1:$S$95,10,0)</f>
        <v>2019</v>
      </c>
      <c r="J20" s="8">
        <v>18593.471519765997</v>
      </c>
    </row>
    <row r="21" spans="2:10" ht="15.6" x14ac:dyDescent="0.3">
      <c r="B21" s="5">
        <v>18</v>
      </c>
      <c r="C21" s="4" t="s">
        <v>31</v>
      </c>
      <c r="D21" s="1" t="s">
        <v>66</v>
      </c>
      <c r="E21" s="1" t="s">
        <v>67</v>
      </c>
      <c r="F21" s="2" t="str">
        <f>VLOOKUP(C21,'[1]trucks '!$B$1:$S$95,8,0)</f>
        <v>JHHZCP2H2KK010463</v>
      </c>
      <c r="G21" s="2" t="s">
        <v>49</v>
      </c>
      <c r="H21" s="2" t="str">
        <f>VLOOKUP(C21,'[1]trucks '!$B$1:$S$95,2,0)</f>
        <v>HINO</v>
      </c>
      <c r="I21" s="2">
        <f>VLOOKUP(C21,'[1]trucks '!$B$1:$S$95,10,0)</f>
        <v>2019</v>
      </c>
      <c r="J21" s="8">
        <v>15623.194169323358</v>
      </c>
    </row>
    <row r="22" spans="2:10" ht="15.6" x14ac:dyDescent="0.3">
      <c r="B22" s="5">
        <v>19</v>
      </c>
      <c r="C22" s="4" t="s">
        <v>33</v>
      </c>
      <c r="D22" s="1" t="s">
        <v>66</v>
      </c>
      <c r="E22" s="1" t="s">
        <v>67</v>
      </c>
      <c r="F22" s="2" t="str">
        <f>VLOOKUP(C22,'[1]trucks '!$B$1:$S$95,8,0)</f>
        <v>JHHZCP2H2KK010186</v>
      </c>
      <c r="G22" s="2" t="s">
        <v>49</v>
      </c>
      <c r="H22" s="2" t="str">
        <f>VLOOKUP(C22,'[1]trucks '!$B$1:$S$95,2,0)</f>
        <v>HINO</v>
      </c>
      <c r="I22" s="2">
        <f>VLOOKUP(C22,'[1]trucks '!$B$1:$S$95,10,0)</f>
        <v>2019</v>
      </c>
      <c r="J22" s="8">
        <v>15604.048257109476</v>
      </c>
    </row>
    <row r="23" spans="2:10" ht="15.6" x14ac:dyDescent="0.3">
      <c r="B23" s="5">
        <v>20</v>
      </c>
      <c r="C23" s="4" t="s">
        <v>35</v>
      </c>
      <c r="D23" s="1" t="s">
        <v>66</v>
      </c>
      <c r="E23" s="1" t="s">
        <v>67</v>
      </c>
      <c r="F23" s="2" t="str">
        <f>VLOOKUP(C23,'[1]trucks '!$B$1:$S$95,8,0)</f>
        <v>JHHZCP2H1KK010454</v>
      </c>
      <c r="G23" s="2" t="s">
        <v>49</v>
      </c>
      <c r="H23" s="2" t="str">
        <f>VLOOKUP(C23,'[1]trucks '!$B$1:$S$95,2,0)</f>
        <v>HINO</v>
      </c>
      <c r="I23" s="2">
        <f>VLOOKUP(C23,'[1]trucks '!$B$1:$S$95,10,0)</f>
        <v>2019</v>
      </c>
      <c r="J23" s="8">
        <v>15604.048257109476</v>
      </c>
    </row>
    <row r="24" spans="2:10" ht="15.6" x14ac:dyDescent="0.3">
      <c r="B24" s="5">
        <v>21</v>
      </c>
      <c r="C24" s="4" t="s">
        <v>39</v>
      </c>
      <c r="D24" s="1" t="s">
        <v>66</v>
      </c>
      <c r="E24" s="1" t="s">
        <v>67</v>
      </c>
      <c r="F24" s="2" t="str">
        <f>VLOOKUP(C24,'[1]trucks '!$B$1:$S$95,8,0)</f>
        <v>JHHZCP2H5KK010179</v>
      </c>
      <c r="G24" s="2" t="s">
        <v>49</v>
      </c>
      <c r="H24" s="2" t="str">
        <f>VLOOKUP(C24,'[1]trucks '!$B$1:$S$95,2,0)</f>
        <v>HINO</v>
      </c>
      <c r="I24" s="2">
        <f>VLOOKUP(C24,'[1]trucks '!$B$1:$S$95,10,0)</f>
        <v>2019</v>
      </c>
      <c r="J24" s="8">
        <v>15604.048257109476</v>
      </c>
    </row>
    <row r="25" spans="2:10" ht="15.6" x14ac:dyDescent="0.3">
      <c r="B25" s="5">
        <v>22</v>
      </c>
      <c r="C25" s="4" t="s">
        <v>8</v>
      </c>
      <c r="D25" s="1" t="s">
        <v>66</v>
      </c>
      <c r="E25" s="1" t="s">
        <v>67</v>
      </c>
      <c r="F25" s="2" t="str">
        <f>VLOOKUP(C25,'[1]trucks '!$B$1:$S$95,8,0)</f>
        <v>WDB9300161L961293</v>
      </c>
      <c r="G25" s="2" t="s">
        <v>48</v>
      </c>
      <c r="H25" s="2" t="str">
        <f>VLOOKUP(C25,'[1]trucks '!$B$1:$S$95,2,0)</f>
        <v>Mercedes-Benz actros</v>
      </c>
      <c r="I25" s="2">
        <f>VLOOKUP(C25,'[1]trucks '!$B$1:$S$95,10,0)</f>
        <v>2015</v>
      </c>
      <c r="J25" s="8">
        <v>41273.837130872642</v>
      </c>
    </row>
    <row r="26" spans="2:10" ht="15.6" x14ac:dyDescent="0.3">
      <c r="B26" s="5">
        <v>23</v>
      </c>
      <c r="C26" s="4" t="s">
        <v>17</v>
      </c>
      <c r="D26" s="1" t="s">
        <v>66</v>
      </c>
      <c r="E26" s="1" t="s">
        <v>67</v>
      </c>
      <c r="F26" s="2" t="str">
        <f>VLOOKUP(C26,'[1]trucks '!$B$1:$S$95,8,0)</f>
        <v>WDB9302041L498363</v>
      </c>
      <c r="G26" s="2" t="s">
        <v>51</v>
      </c>
      <c r="H26" s="2" t="str">
        <f>VLOOKUP(C26,'[1]trucks '!$B$1:$S$95,2,0)</f>
        <v>Mercedes-Benz actros</v>
      </c>
      <c r="I26" s="2">
        <f>VLOOKUP(C26,'[1]trucks '!$B$1:$S$95,10,0)</f>
        <v>2010</v>
      </c>
      <c r="J26" s="8">
        <v>25000</v>
      </c>
    </row>
    <row r="27" spans="2:10" ht="15.6" x14ac:dyDescent="0.3">
      <c r="B27" s="5">
        <v>24</v>
      </c>
      <c r="C27" s="4" t="s">
        <v>18</v>
      </c>
      <c r="D27" s="1" t="s">
        <v>66</v>
      </c>
      <c r="E27" s="1" t="s">
        <v>67</v>
      </c>
      <c r="F27" s="2" t="str">
        <f>VLOOKUP(C27,'[1]trucks '!$B$1:$S$95,8,0)</f>
        <v>WDB9302051L582648</v>
      </c>
      <c r="G27" s="2" t="s">
        <v>51</v>
      </c>
      <c r="H27" s="2" t="str">
        <f>VLOOKUP(C27,'[1]trucks '!$B$1:$S$95,2,0)</f>
        <v>Mercedes-Benz actros</v>
      </c>
      <c r="I27" s="2">
        <f>VLOOKUP(C27,'[1]trucks '!$B$1:$S$95,10,0)</f>
        <v>2011</v>
      </c>
      <c r="J27" s="8">
        <v>25000</v>
      </c>
    </row>
    <row r="28" spans="2:10" ht="15.6" x14ac:dyDescent="0.3">
      <c r="B28" s="5">
        <v>25</v>
      </c>
      <c r="C28" s="4" t="s">
        <v>25</v>
      </c>
      <c r="D28" s="1" t="s">
        <v>66</v>
      </c>
      <c r="E28" s="1" t="s">
        <v>67</v>
      </c>
      <c r="F28" s="2" t="str">
        <f>VLOOKUP(C28,'[1]trucks '!$B$1:$S$95,8,0)</f>
        <v>WDB93020411528635</v>
      </c>
      <c r="G28" s="2" t="s">
        <v>54</v>
      </c>
      <c r="H28" s="2" t="str">
        <f>VLOOKUP(C28,'[1]trucks '!$B$1:$S$95,2,0)</f>
        <v>Mercedes-Benz actros</v>
      </c>
      <c r="I28" s="2">
        <f>VLOOKUP(C28,'[1]trucks '!$B$1:$S$95,10,0)</f>
        <v>2010</v>
      </c>
      <c r="J28" s="8">
        <v>25000</v>
      </c>
    </row>
    <row r="29" spans="2:10" ht="15.6" x14ac:dyDescent="0.3">
      <c r="B29" s="5">
        <v>26</v>
      </c>
      <c r="C29" s="4" t="s">
        <v>28</v>
      </c>
      <c r="D29" s="1" t="s">
        <v>66</v>
      </c>
      <c r="E29" s="1" t="s">
        <v>67</v>
      </c>
      <c r="F29" s="2" t="str">
        <f>VLOOKUP(C29,'[1]trucks '!$B$1:$S$95,8,0)</f>
        <v>WDB9702771L465099</v>
      </c>
      <c r="G29" s="2" t="s">
        <v>57</v>
      </c>
      <c r="H29" s="2" t="str">
        <f>VLOOKUP(C29,'[1]trucks '!$B$1:$S$95,2,0)</f>
        <v>Mercedes-Benz atego</v>
      </c>
      <c r="I29" s="2">
        <f>VLOOKUP(C29,'[1]trucks '!$B$1:$S$95,10,0)</f>
        <v>2010</v>
      </c>
      <c r="J29" s="8">
        <v>20550.767860600878</v>
      </c>
    </row>
    <row r="30" spans="2:10" ht="15.6" x14ac:dyDescent="0.3">
      <c r="B30" s="5">
        <v>27</v>
      </c>
      <c r="C30" s="4" t="s">
        <v>45</v>
      </c>
      <c r="D30" s="1" t="s">
        <v>66</v>
      </c>
      <c r="E30" s="1" t="s">
        <v>67</v>
      </c>
      <c r="F30" s="2" t="str">
        <f>VLOOKUP(C30,'[1]trucks '!$B$1:$S$95,8,0)</f>
        <v>WDB9702771L465098</v>
      </c>
      <c r="G30" s="2" t="s">
        <v>57</v>
      </c>
      <c r="H30" s="2" t="str">
        <f>VLOOKUP(C30,'[1]trucks '!$B$1:$S$95,2,0)</f>
        <v>Mercedes-Benz atego</v>
      </c>
      <c r="I30" s="2">
        <f>VLOOKUP(C30,'[1]trucks '!$B$1:$S$95,10,0)</f>
        <v>2010</v>
      </c>
      <c r="J30" s="8">
        <v>20550.767860600878</v>
      </c>
    </row>
    <row r="31" spans="2:10" ht="15.6" x14ac:dyDescent="0.3">
      <c r="B31" s="5">
        <v>28</v>
      </c>
      <c r="C31" s="4" t="s">
        <v>46</v>
      </c>
      <c r="D31" s="1" t="s">
        <v>66</v>
      </c>
      <c r="E31" s="1" t="s">
        <v>67</v>
      </c>
      <c r="F31" s="2" t="str">
        <f>VLOOKUP(C31,'[1]trucks '!$B$1:$S$95,8,0)</f>
        <v>WDB6703221N143360</v>
      </c>
      <c r="G31" s="2" t="s">
        <v>64</v>
      </c>
      <c r="H31" s="2" t="str">
        <f>VLOOKUP(C31,'[1]trucks '!$B$1:$S$95,2,0)</f>
        <v>Mercedes-Benz vario</v>
      </c>
      <c r="I31" s="2">
        <f>VLOOKUP(C31,'[1]trucks '!$B$1:$S$95,10,0)</f>
        <v>2011</v>
      </c>
      <c r="J31" s="8">
        <v>10732.21837600316</v>
      </c>
    </row>
    <row r="32" spans="2:10" ht="15.6" x14ac:dyDescent="0.3">
      <c r="B32" s="5">
        <v>29</v>
      </c>
      <c r="C32" s="4" t="s">
        <v>26</v>
      </c>
      <c r="D32" s="1" t="s">
        <v>66</v>
      </c>
      <c r="E32" s="1" t="s">
        <v>67</v>
      </c>
      <c r="F32" s="2" t="str">
        <f>VLOOKUP(C32,'[1]trucks '!$B$1:$S$95,8,0)</f>
        <v>NLTFE85PE01004778</v>
      </c>
      <c r="G32" s="2" t="s">
        <v>55</v>
      </c>
      <c r="H32" s="2" t="str">
        <f>VLOOKUP(C32,'[1]trucks '!$B$1:$S$95,2,0)</f>
        <v>Mitsubishi Canter</v>
      </c>
      <c r="I32" s="2">
        <f>VLOOKUP(C32,'[1]trucks '!$B$1:$S$95,10,0)</f>
        <v>2014</v>
      </c>
      <c r="J32" s="8">
        <v>8177.5760642348587</v>
      </c>
    </row>
    <row r="33" spans="2:10" ht="15.6" x14ac:dyDescent="0.3">
      <c r="B33" s="5">
        <v>30</v>
      </c>
      <c r="C33" s="4" t="s">
        <v>29</v>
      </c>
      <c r="D33" s="1" t="s">
        <v>66</v>
      </c>
      <c r="E33" s="1" t="s">
        <v>67</v>
      </c>
      <c r="F33" s="2" t="str">
        <f>VLOOKUP(C33,'[1]trucks '!$B$1:$S$95,8,0)</f>
        <v>NLTFE85PE01004785</v>
      </c>
      <c r="G33" s="2" t="s">
        <v>58</v>
      </c>
      <c r="H33" s="2" t="str">
        <f>VLOOKUP(C33,'[1]trucks '!$B$1:$S$95,2,0)</f>
        <v>Mitsubishi Canter</v>
      </c>
      <c r="I33" s="2">
        <f>VLOOKUP(C33,'[1]trucks '!$B$1:$S$95,10,0)</f>
        <v>2014</v>
      </c>
      <c r="J33" s="8">
        <v>11729.710667136873</v>
      </c>
    </row>
    <row r="34" spans="2:10" ht="15.6" x14ac:dyDescent="0.3">
      <c r="B34" s="5">
        <v>31</v>
      </c>
      <c r="C34" s="4" t="s">
        <v>30</v>
      </c>
      <c r="D34" s="1" t="s">
        <v>66</v>
      </c>
      <c r="E34" s="1" t="s">
        <v>67</v>
      </c>
      <c r="F34" s="2" t="str">
        <f>VLOOKUP(C34,'[1]trucks '!$B$1:$S$95,8,0)</f>
        <v>NLTFE85PE01004781</v>
      </c>
      <c r="G34" s="2" t="s">
        <v>58</v>
      </c>
      <c r="H34" s="2" t="str">
        <f>VLOOKUP(C34,'[1]trucks '!$B$1:$S$95,2,0)</f>
        <v>Mitsubishi Canter</v>
      </c>
      <c r="I34" s="2">
        <f>VLOOKUP(C34,'[1]trucks '!$B$1:$S$95,10,0)</f>
        <v>2014</v>
      </c>
      <c r="J34" s="8">
        <v>11729.710667136873</v>
      </c>
    </row>
    <row r="35" spans="2:10" ht="15.6" x14ac:dyDescent="0.3">
      <c r="B35" s="5">
        <v>32</v>
      </c>
      <c r="C35" s="4" t="s">
        <v>32</v>
      </c>
      <c r="D35" s="1" t="s">
        <v>66</v>
      </c>
      <c r="E35" s="1" t="s">
        <v>67</v>
      </c>
      <c r="F35" s="2" t="str">
        <f>VLOOKUP(C35,'[1]trucks '!$B$1:$S$95,8,0)</f>
        <v>NLTFE85PG01004304</v>
      </c>
      <c r="G35" s="2" t="s">
        <v>59</v>
      </c>
      <c r="H35" s="2" t="str">
        <f>VLOOKUP(C35,'[1]trucks '!$B$1:$S$95,2,0)</f>
        <v>Mitsubishi Canter</v>
      </c>
      <c r="I35" s="2">
        <f>VLOOKUP(C35,'[1]trucks '!$B$1:$S$95,10,0)</f>
        <v>2014</v>
      </c>
      <c r="J35" s="8">
        <v>11729.710667136873</v>
      </c>
    </row>
    <row r="36" spans="2:10" ht="15.6" x14ac:dyDescent="0.3">
      <c r="B36" s="5">
        <v>33</v>
      </c>
      <c r="C36" s="4" t="s">
        <v>34</v>
      </c>
      <c r="D36" s="1" t="s">
        <v>66</v>
      </c>
      <c r="E36" s="1" t="s">
        <v>67</v>
      </c>
      <c r="F36" s="2" t="str">
        <f>VLOOKUP(C36,'[1]trucks '!$B$1:$S$95,8,0)</f>
        <v>NLTFE85PE01004786</v>
      </c>
      <c r="G36" s="2" t="s">
        <v>58</v>
      </c>
      <c r="H36" s="2" t="str">
        <f>VLOOKUP(C36,'[1]trucks '!$B$1:$S$95,2,0)</f>
        <v>Mitsubishi Canter</v>
      </c>
      <c r="I36" s="2">
        <f>VLOOKUP(C36,'[1]trucks '!$B$1:$S$95,10,0)</f>
        <v>2014</v>
      </c>
      <c r="J36" s="8">
        <v>11729.710667136873</v>
      </c>
    </row>
    <row r="37" spans="2:10" ht="15.6" x14ac:dyDescent="0.3">
      <c r="B37" s="5">
        <v>34</v>
      </c>
      <c r="C37" s="4" t="s">
        <v>36</v>
      </c>
      <c r="D37" s="1" t="s">
        <v>66</v>
      </c>
      <c r="E37" s="1" t="s">
        <v>67</v>
      </c>
      <c r="F37" s="2" t="str">
        <f>VLOOKUP(C37,'[1]trucks '!$B$1:$S$95,8,0)</f>
        <v>NLTFE85PE01004784</v>
      </c>
      <c r="G37" s="2" t="s">
        <v>58</v>
      </c>
      <c r="H37" s="2" t="str">
        <f>VLOOKUP(C37,'[1]trucks '!$B$1:$S$95,2,0)</f>
        <v>Mitsubishi Canter</v>
      </c>
      <c r="I37" s="2">
        <f>VLOOKUP(C37,'[1]trucks '!$B$1:$S$95,10,0)</f>
        <v>2014</v>
      </c>
      <c r="J37" s="8">
        <v>11729.710667136873</v>
      </c>
    </row>
    <row r="38" spans="2:10" ht="15.6" x14ac:dyDescent="0.3">
      <c r="B38" s="5">
        <v>35</v>
      </c>
      <c r="C38" s="4" t="s">
        <v>37</v>
      </c>
      <c r="D38" s="1" t="s">
        <v>66</v>
      </c>
      <c r="E38" s="1" t="s">
        <v>67</v>
      </c>
      <c r="F38" s="2" t="str">
        <f>VLOOKUP(C38,'[1]trucks '!$B$1:$S$95,8,0)</f>
        <v>NLTFE85PG01004303</v>
      </c>
      <c r="G38" s="2" t="s">
        <v>59</v>
      </c>
      <c r="H38" s="2" t="str">
        <f>VLOOKUP(C38,'[1]trucks '!$B$1:$S$95,2,0)</f>
        <v>Mitsubishi Canter</v>
      </c>
      <c r="I38" s="2">
        <f>VLOOKUP(C38,'[1]trucks '!$B$1:$S$95,10,0)</f>
        <v>2014</v>
      </c>
      <c r="J38" s="8">
        <v>11729.710667136873</v>
      </c>
    </row>
    <row r="39" spans="2:10" ht="15.6" x14ac:dyDescent="0.3">
      <c r="B39" s="5">
        <v>36</v>
      </c>
      <c r="C39" s="4" t="s">
        <v>38</v>
      </c>
      <c r="D39" s="1" t="s">
        <v>66</v>
      </c>
      <c r="E39" s="1" t="s">
        <v>67</v>
      </c>
      <c r="F39" s="2" t="str">
        <f>VLOOKUP(C39,'[1]trucks '!$B$1:$S$95,8,0)</f>
        <v>NLTFE85PG01004302</v>
      </c>
      <c r="G39" s="2" t="s">
        <v>59</v>
      </c>
      <c r="H39" s="2" t="str">
        <f>VLOOKUP(C39,'[1]trucks '!$B$1:$S$95,2,0)</f>
        <v>Mitsubishi Canter</v>
      </c>
      <c r="I39" s="2">
        <f>VLOOKUP(C39,'[1]trucks '!$B$1:$S$95,10,0)</f>
        <v>2014</v>
      </c>
      <c r="J39" s="8">
        <v>11729.710667136873</v>
      </c>
    </row>
    <row r="40" spans="2:10" ht="15.6" x14ac:dyDescent="0.3">
      <c r="B40" s="5">
        <v>37</v>
      </c>
      <c r="C40" s="4" t="s">
        <v>40</v>
      </c>
      <c r="D40" s="1" t="s">
        <v>66</v>
      </c>
      <c r="E40" s="1" t="s">
        <v>67</v>
      </c>
      <c r="F40" s="2" t="str">
        <f>VLOOKUP(C40,'[1]trucks '!$B$1:$S$95,8,0)</f>
        <v>NLTFE85PE01004783</v>
      </c>
      <c r="G40" s="2" t="s">
        <v>58</v>
      </c>
      <c r="H40" s="2" t="str">
        <f>VLOOKUP(C40,'[1]trucks '!$B$1:$S$95,2,0)</f>
        <v>Mitsubishi Canter</v>
      </c>
      <c r="I40" s="2">
        <f>VLOOKUP(C40,'[1]trucks '!$B$1:$S$95,10,0)</f>
        <v>2014</v>
      </c>
      <c r="J40" s="8">
        <v>11729.710667136873</v>
      </c>
    </row>
    <row r="41" spans="2:10" ht="15.6" x14ac:dyDescent="0.3">
      <c r="B41" s="5">
        <v>38</v>
      </c>
      <c r="C41" s="4" t="s">
        <v>41</v>
      </c>
      <c r="D41" s="1" t="s">
        <v>66</v>
      </c>
      <c r="E41" s="1" t="s">
        <v>67</v>
      </c>
      <c r="F41" s="2" t="str">
        <f>VLOOKUP(C41,'[1]trucks '!$B$1:$S$95,8,0)</f>
        <v>NLTFE85PE01004765</v>
      </c>
      <c r="G41" s="2" t="s">
        <v>60</v>
      </c>
      <c r="H41" s="2" t="str">
        <f>VLOOKUP(C41,'[1]trucks '!$B$1:$S$95,2,0)</f>
        <v>Mitsubishi Canter</v>
      </c>
      <c r="I41" s="2">
        <f>VLOOKUP(C41,'[1]trucks '!$B$1:$S$95,10,0)</f>
        <v>2014</v>
      </c>
      <c r="J41" s="8">
        <v>8177.5760642348587</v>
      </c>
    </row>
    <row r="42" spans="2:10" ht="15.6" x14ac:dyDescent="0.3">
      <c r="B42" s="5">
        <v>39</v>
      </c>
      <c r="C42" s="4" t="s">
        <v>42</v>
      </c>
      <c r="D42" s="1" t="s">
        <v>66</v>
      </c>
      <c r="E42" s="1" t="s">
        <v>67</v>
      </c>
      <c r="F42" s="2" t="str">
        <f>VLOOKUP(C42,'[1]trucks '!$B$1:$S$95,8,0)</f>
        <v>NLTFE85PE01004773</v>
      </c>
      <c r="G42" s="2" t="s">
        <v>61</v>
      </c>
      <c r="H42" s="2" t="str">
        <f>VLOOKUP(C42,'[1]trucks '!$B$1:$S$95,2,0)</f>
        <v>Mitsubishi Canter</v>
      </c>
      <c r="I42" s="2">
        <f>VLOOKUP(C42,'[1]trucks '!$B$1:$S$95,10,0)</f>
        <v>2014</v>
      </c>
      <c r="J42" s="8">
        <v>8177.5760642348587</v>
      </c>
    </row>
    <row r="43" spans="2:10" ht="15.6" x14ac:dyDescent="0.3">
      <c r="B43" s="5">
        <v>40</v>
      </c>
      <c r="C43" s="4" t="s">
        <v>47</v>
      </c>
      <c r="D43" s="1" t="s">
        <v>66</v>
      </c>
      <c r="E43" s="1" t="s">
        <v>67</v>
      </c>
      <c r="F43" s="2" t="str">
        <f>VLOOKUP(C43,'[1]trucks '!$B$1:$S$95,8,0)</f>
        <v>W09361000A1R12404</v>
      </c>
      <c r="G43" s="2" t="s">
        <v>65</v>
      </c>
      <c r="H43" s="2" t="str">
        <f>VLOOKUP(C43,'[1]trucks '!$B$1:$S$95,2,0)</f>
        <v>trailer</v>
      </c>
      <c r="I43" s="2">
        <f>VLOOKUP(C43,'[1]trucks '!$B$1:$S$95,10,0)</f>
        <v>2011</v>
      </c>
      <c r="J43" s="8">
        <v>6295.5750795184067</v>
      </c>
    </row>
    <row r="81" spans="8:8" x14ac:dyDescent="0.3">
      <c r="H81" t="s">
        <v>69</v>
      </c>
    </row>
  </sheetData>
  <autoFilter ref="B3:J43" xr:uid="{810EA929-E0D9-4BDA-8B9A-32F0EC3DEA3E}">
    <sortState xmlns:xlrd2="http://schemas.microsoft.com/office/spreadsheetml/2017/richdata2" ref="B4:J43">
      <sortCondition sortBy="cellColor" ref="H3:H43" dxfId="2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Berozashvili</dc:creator>
  <cp:lastModifiedBy>Nino Berozashvili</cp:lastModifiedBy>
  <dcterms:created xsi:type="dcterms:W3CDTF">2015-06-05T18:17:20Z</dcterms:created>
  <dcterms:modified xsi:type="dcterms:W3CDTF">2025-10-29T11:34:44Z</dcterms:modified>
</cp:coreProperties>
</file>