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kekandelaki\Desktop\ასფალტის მოწყობა საწყობი\"/>
    </mc:Choice>
  </mc:AlternateContent>
  <xr:revisionPtr revIDLastSave="0" documentId="13_ncr:1_{FC87D21E-351B-4E18-8812-7A7931746BD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წყალსადენის 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F10" i="1"/>
  <c r="F9" i="1"/>
  <c r="F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F7" i="1"/>
  <c r="H19" i="1" l="1"/>
  <c r="H20" i="1" s="1"/>
  <c r="H21" i="1" s="1"/>
  <c r="H22" i="1" s="1"/>
  <c r="H23" i="1" s="1"/>
  <c r="F19" i="1" l="1"/>
  <c r="F20" i="1" s="1"/>
  <c r="F21" i="1" s="1"/>
  <c r="F22" i="1" s="1"/>
  <c r="F23" i="1" s="1"/>
</calcChain>
</file>

<file path=xl/sharedStrings.xml><?xml version="1.0" encoding="utf-8"?>
<sst xmlns="http://schemas.openxmlformats.org/spreadsheetml/2006/main" count="52" uniqueCount="32">
  <si>
    <t>შედგენილია საბაზისო ნორმებით, მიმდინარე ფასებში 2025 წლის III კვარტლის დონეზე</t>
  </si>
  <si>
    <t>N</t>
  </si>
  <si>
    <t xml:space="preserve">სამუშაოს დასახელება </t>
  </si>
  <si>
    <t>განზ. ერთ.</t>
  </si>
  <si>
    <t>რაოდენობა</t>
  </si>
  <si>
    <t>ერთ.ფასი</t>
  </si>
  <si>
    <t>კონტრაქტორის მომსახურება</t>
  </si>
  <si>
    <t>ტ</t>
  </si>
  <si>
    <t xml:space="preserve"> მ2</t>
  </si>
  <si>
    <t>სულ პირდაპირი ხარჯები</t>
  </si>
  <si>
    <t>გაუთვალისწინებელი ხარჯები</t>
  </si>
  <si>
    <t>სულ</t>
  </si>
  <si>
    <t>დ.ღ.გ.</t>
  </si>
  <si>
    <t>პრეტენდენტის ფასი</t>
  </si>
  <si>
    <r>
      <t xml:space="preserve">  სულ  ფასი    (ლარი) </t>
    </r>
    <r>
      <rPr>
        <b/>
        <sz val="10"/>
        <rFont val="Segoe UI"/>
        <family val="2"/>
      </rPr>
      <t>მოგების 8% და ზედნადები ხარჯი 10%-ის ჩათვლით</t>
    </r>
  </si>
  <si>
    <t xml:space="preserve">  სულ       ფასი                          (ლარი) მოგების 8% და ზედნადები ხარჯი 10%-ის ჩათვლით</t>
  </si>
  <si>
    <t>წყალსადენის ქ.  №7 (ს/კ. 01.11.04.028.033) (საწყობის რემონტი) - ტერიტორიაზე სატვირთო-საავტომობილო სავალი ნაწილის მოწყობა</t>
  </si>
  <si>
    <r>
      <t>მ</t>
    </r>
    <r>
      <rPr>
        <vertAlign val="superscript"/>
        <sz val="11"/>
        <rFont val="Sylfaen"/>
        <family val="1"/>
        <charset val="204"/>
      </rPr>
      <t>3</t>
    </r>
  </si>
  <si>
    <t>ავტოთვითმცლელით გატანა 17 კმ</t>
  </si>
  <si>
    <t>IV კატ. გრუნტის დამუშავება (თხრილში) ხელით, გვერდზე დაყრით</t>
  </si>
  <si>
    <t>გრუნტის  დატკეპნა  სატკეპნით, საგზაო გლუვი თვითმავალი 5 ტ</t>
  </si>
  <si>
    <r>
      <t>მ</t>
    </r>
    <r>
      <rPr>
        <vertAlign val="superscript"/>
        <sz val="11"/>
        <rFont val="Sylfaen"/>
        <family val="1"/>
      </rPr>
      <t>3</t>
    </r>
  </si>
  <si>
    <r>
      <t xml:space="preserve">ღორღის (0-40 მმ) ფრაქცია შეძენა, მოტანა,  (K=0.98-1.2) დატკეპვნით  სისქით </t>
    </r>
    <r>
      <rPr>
        <sz val="11"/>
        <color theme="1"/>
        <rFont val="Sylfaen"/>
        <family val="1"/>
      </rPr>
      <t>20სმ</t>
    </r>
  </si>
  <si>
    <r>
      <t>მ</t>
    </r>
    <r>
      <rPr>
        <vertAlign val="superscript"/>
        <sz val="11"/>
        <color indexed="8"/>
        <rFont val="Sylfaen"/>
        <family val="1"/>
        <charset val="204"/>
      </rPr>
      <t>2</t>
    </r>
  </si>
  <si>
    <t>თხევადი ბიტუმის მოსხმა საფუძვლის ქვედა ფენაზე 0.7ლ/მ2</t>
  </si>
  <si>
    <t>საფარის ქვედა ფენის მოწყობა მსხვილმარცვლოვანი ასფალტობეტონით   სისქით  7 სმ</t>
  </si>
  <si>
    <t>თხევადი ბიტუმის მოსხმა საფუძვლის ზედა ფენაზე 0.35ლ/მ2</t>
  </si>
  <si>
    <t>საფარის ზედა ფენის მოწყობა წვრილმარცვლოვანი,  ასფალტობეტონის ცხელი ნარევით,  სისქით 5 სმ</t>
  </si>
  <si>
    <r>
      <t>ასფალტობეტონის საფარის მოხსნა  ექსკავატორით ერთციცხვიანი                                            0,5 მ</t>
    </r>
    <r>
      <rPr>
        <vertAlign val="superscript"/>
        <sz val="11"/>
        <rFont val="Sylfaen"/>
        <family val="1"/>
      </rPr>
      <t xml:space="preserve">3    </t>
    </r>
    <r>
      <rPr>
        <sz val="11"/>
        <rFont val="Sylfaen"/>
        <family val="1"/>
      </rPr>
      <t>დატვირთვა ავ/თვითმცლელებზე</t>
    </r>
  </si>
  <si>
    <r>
      <t>IV კატ. გრუნტის დამუშავება (თხრილში) ექსკავატორით ერთციცხვიანი 0,5 მ</t>
    </r>
    <r>
      <rPr>
        <vertAlign val="superscript"/>
        <sz val="11"/>
        <rFont val="Sylfaen"/>
        <family val="1"/>
      </rPr>
      <t>3</t>
    </r>
    <r>
      <rPr>
        <sz val="11"/>
        <rFont val="Sylfaen"/>
        <family val="1"/>
      </rPr>
      <t xml:space="preserve"> დატვირთვა ავ/თვითმცლელზე  </t>
    </r>
  </si>
  <si>
    <r>
      <t>IV კატ. გვერდზე დაყრილი ხელით დამუშავებული გრუნტის დატვირთვა ექსკავატორით ერთციცხვიანი 0,5 მ</t>
    </r>
    <r>
      <rPr>
        <vertAlign val="superscript"/>
        <sz val="11"/>
        <rFont val="Sylfaen"/>
        <family val="1"/>
      </rPr>
      <t>3</t>
    </r>
    <r>
      <rPr>
        <sz val="11"/>
        <rFont val="Sylfaen"/>
        <family val="1"/>
        <charset val="204"/>
      </rPr>
      <t xml:space="preserve"> დატვირთვა ავ/თვითმცლელზე</t>
    </r>
  </si>
  <si>
    <r>
      <t xml:space="preserve"> მ</t>
    </r>
    <r>
      <rPr>
        <vertAlign val="superscript"/>
        <sz val="11"/>
        <rFont val="Sylfaen"/>
        <family val="1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</si>
</sst>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#,##0_);_(\(#,##0\);_(\ \-\ _);_(@_)"/>
    <numFmt numFmtId="165" formatCode="0.0"/>
    <numFmt numFmtId="166" formatCode="0.000"/>
    <numFmt numFmtId="167" formatCode="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0"/>
      <name val="Segoe UI"/>
      <family val="2"/>
    </font>
    <font>
      <sz val="10"/>
      <name val="Segoe UI"/>
      <family val="2"/>
    </font>
    <font>
      <sz val="10"/>
      <name val="Arial"/>
      <family val="2"/>
      <charset val="204"/>
    </font>
    <font>
      <sz val="11"/>
      <name val="Sylfaen"/>
      <family val="1"/>
      <charset val="204"/>
    </font>
    <font>
      <vertAlign val="superscript"/>
      <sz val="11"/>
      <name val="Sylfaen"/>
      <family val="1"/>
      <charset val="204"/>
    </font>
    <font>
      <sz val="11"/>
      <name val="Sylfaen"/>
      <family val="1"/>
    </font>
    <font>
      <vertAlign val="superscript"/>
      <sz val="11"/>
      <name val="Sylfaen"/>
      <family val="1"/>
    </font>
    <font>
      <sz val="11"/>
      <color theme="1"/>
      <name val="Sylfaen"/>
      <family val="1"/>
    </font>
    <font>
      <sz val="11"/>
      <color indexed="8"/>
      <name val="Sylfaen"/>
      <family val="1"/>
      <charset val="204"/>
    </font>
    <font>
      <vertAlign val="superscript"/>
      <sz val="11"/>
      <color indexed="8"/>
      <name val="Sylfaen"/>
      <family val="1"/>
      <charset val="204"/>
    </font>
    <font>
      <sz val="11"/>
      <name val="Arial"/>
      <family val="2"/>
    </font>
    <font>
      <sz val="1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1" fillId="0" borderId="0"/>
  </cellStyleXfs>
  <cellXfs count="81">
    <xf numFmtId="0" fontId="0" fillId="0" borderId="0" xfId="0"/>
    <xf numFmtId="0" fontId="4" fillId="3" borderId="0" xfId="2" applyFont="1" applyFill="1" applyAlignment="1">
      <alignment vertical="center"/>
    </xf>
    <xf numFmtId="0" fontId="3" fillId="3" borderId="1" xfId="2" applyFont="1" applyFill="1" applyBorder="1" applyAlignment="1">
      <alignment vertical="center"/>
    </xf>
    <xf numFmtId="0" fontId="3" fillId="2" borderId="1" xfId="2" applyFont="1" applyFill="1" applyBorder="1" applyAlignment="1">
      <alignment vertical="center"/>
    </xf>
    <xf numFmtId="164" fontId="3" fillId="0" borderId="1" xfId="2" applyNumberFormat="1" applyFont="1" applyBorder="1" applyAlignment="1">
      <alignment horizontal="right" vertical="center"/>
    </xf>
    <xf numFmtId="49" fontId="4" fillId="3" borderId="0" xfId="2" applyNumberFormat="1" applyFont="1" applyFill="1" applyAlignment="1">
      <alignment horizontal="center" vertical="center"/>
    </xf>
    <xf numFmtId="0" fontId="4" fillId="3" borderId="1" xfId="2" applyFont="1" applyFill="1" applyBorder="1" applyAlignment="1">
      <alignment vertical="center"/>
    </xf>
    <xf numFmtId="9" fontId="4" fillId="0" borderId="5" xfId="2" applyNumberFormat="1" applyFont="1" applyBorder="1" applyAlignment="1">
      <alignment horizontal="center" vertical="center"/>
    </xf>
    <xf numFmtId="0" fontId="3" fillId="0" borderId="0" xfId="2" applyFont="1" applyAlignment="1">
      <alignment horizontal="center" vertical="center" wrapText="1"/>
    </xf>
    <xf numFmtId="49" fontId="4" fillId="3" borderId="9" xfId="2" applyNumberFormat="1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center" vertical="center"/>
    </xf>
    <xf numFmtId="1" fontId="4" fillId="3" borderId="10" xfId="2" applyNumberFormat="1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49" fontId="4" fillId="3" borderId="9" xfId="2" applyNumberFormat="1" applyFont="1" applyFill="1" applyBorder="1" applyAlignment="1" applyProtection="1">
      <alignment horizontal="center" vertical="center"/>
      <protection locked="0"/>
    </xf>
    <xf numFmtId="0" fontId="4" fillId="3" borderId="10" xfId="2" applyFont="1" applyFill="1" applyBorder="1" applyAlignment="1" applyProtection="1">
      <alignment horizontal="center" vertical="center"/>
      <protection locked="0"/>
    </xf>
    <xf numFmtId="43" fontId="4" fillId="3" borderId="10" xfId="1" applyFont="1" applyFill="1" applyBorder="1" applyAlignment="1" applyProtection="1">
      <alignment horizontal="center" vertical="center"/>
      <protection locked="0"/>
    </xf>
    <xf numFmtId="43" fontId="3" fillId="3" borderId="10" xfId="1" applyFont="1" applyFill="1" applyBorder="1" applyAlignment="1" applyProtection="1">
      <alignment horizontal="center" vertical="center"/>
    </xf>
    <xf numFmtId="49" fontId="3" fillId="3" borderId="6" xfId="2" applyNumberFormat="1" applyFont="1" applyFill="1" applyBorder="1" applyAlignment="1">
      <alignment horizontal="center" vertical="center"/>
    </xf>
    <xf numFmtId="9" fontId="4" fillId="3" borderId="10" xfId="2" applyNumberFormat="1" applyFont="1" applyFill="1" applyBorder="1" applyAlignment="1">
      <alignment horizontal="center" vertical="center"/>
    </xf>
    <xf numFmtId="43" fontId="3" fillId="3" borderId="10" xfId="1" applyFont="1" applyFill="1" applyBorder="1" applyAlignment="1">
      <alignment horizontal="center" vertical="center"/>
    </xf>
    <xf numFmtId="43" fontId="4" fillId="3" borderId="10" xfId="1" applyFont="1" applyFill="1" applyBorder="1" applyAlignment="1">
      <alignment horizontal="center" vertical="center"/>
    </xf>
    <xf numFmtId="49" fontId="3" fillId="3" borderId="9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43" fontId="3" fillId="3" borderId="8" xfId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vertical="center" wrapText="1"/>
    </xf>
    <xf numFmtId="0" fontId="4" fillId="3" borderId="0" xfId="2" applyFont="1" applyFill="1" applyAlignment="1">
      <alignment vertical="center" wrapText="1"/>
    </xf>
    <xf numFmtId="0" fontId="3" fillId="3" borderId="10" xfId="2" applyFont="1" applyFill="1" applyBorder="1" applyAlignment="1" applyProtection="1">
      <alignment vertical="center" wrapText="1"/>
      <protection locked="0"/>
    </xf>
    <xf numFmtId="0" fontId="4" fillId="3" borderId="10" xfId="2" applyFont="1" applyFill="1" applyBorder="1" applyAlignment="1">
      <alignment vertical="center" wrapText="1"/>
    </xf>
    <xf numFmtId="0" fontId="3" fillId="3" borderId="10" xfId="2" applyFont="1" applyFill="1" applyBorder="1" applyAlignment="1">
      <alignment vertical="center" wrapText="1"/>
    </xf>
    <xf numFmtId="0" fontId="3" fillId="3" borderId="8" xfId="2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4" fillId="4" borderId="11" xfId="2" applyFont="1" applyFill="1" applyBorder="1" applyAlignment="1">
      <alignment horizontal="center" vertical="center"/>
    </xf>
    <xf numFmtId="0" fontId="6" fillId="3" borderId="13" xfId="2" applyFont="1" applyFill="1" applyBorder="1" applyAlignment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8" fillId="3" borderId="13" xfId="2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left" vertical="center" wrapText="1"/>
    </xf>
    <xf numFmtId="0" fontId="11" fillId="3" borderId="13" xfId="0" applyFont="1" applyFill="1" applyBorder="1" applyAlignment="1">
      <alignment horizontal="center" vertical="center" wrapText="1"/>
    </xf>
    <xf numFmtId="2" fontId="13" fillId="3" borderId="13" xfId="0" applyNumberFormat="1" applyFont="1" applyFill="1" applyBorder="1" applyAlignment="1">
      <alignment horizontal="center" vertical="center" wrapText="1"/>
    </xf>
    <xf numFmtId="166" fontId="13" fillId="3" borderId="13" xfId="5" applyNumberFormat="1" applyFont="1" applyFill="1" applyBorder="1" applyAlignment="1">
      <alignment horizontal="center" vertical="center" wrapText="1"/>
    </xf>
    <xf numFmtId="167" fontId="13" fillId="3" borderId="13" xfId="5" applyNumberFormat="1" applyFont="1" applyFill="1" applyBorder="1" applyAlignment="1">
      <alignment horizontal="center" vertical="center" wrapText="1"/>
    </xf>
    <xf numFmtId="1" fontId="6" fillId="3" borderId="12" xfId="2" applyNumberFormat="1" applyFont="1" applyFill="1" applyBorder="1" applyAlignment="1">
      <alignment horizontal="center" vertical="center"/>
    </xf>
    <xf numFmtId="0" fontId="8" fillId="3" borderId="13" xfId="0" applyFont="1" applyFill="1" applyBorder="1" applyAlignment="1" applyProtection="1">
      <alignment vertical="center" wrapText="1"/>
      <protection locked="0"/>
    </xf>
    <xf numFmtId="165" fontId="8" fillId="3" borderId="13" xfId="2" applyNumberFormat="1" applyFont="1" applyFill="1" applyBorder="1" applyAlignment="1" applyProtection="1">
      <alignment horizontal="center" vertical="center"/>
      <protection locked="0"/>
    </xf>
    <xf numFmtId="43" fontId="6" fillId="3" borderId="13" xfId="1" applyFont="1" applyFill="1" applyBorder="1" applyAlignment="1">
      <alignment horizontal="center" vertical="center"/>
    </xf>
    <xf numFmtId="2" fontId="14" fillId="4" borderId="14" xfId="2" applyNumberFormat="1" applyFont="1" applyFill="1" applyBorder="1" applyAlignment="1" applyProtection="1">
      <alignment horizontal="center" vertical="center"/>
      <protection locked="0"/>
    </xf>
    <xf numFmtId="0" fontId="14" fillId="4" borderId="14" xfId="2" applyFont="1" applyFill="1" applyBorder="1" applyAlignment="1" applyProtection="1">
      <alignment vertical="center"/>
      <protection locked="0"/>
    </xf>
    <xf numFmtId="0" fontId="14" fillId="3" borderId="14" xfId="2" applyFont="1" applyFill="1" applyBorder="1" applyAlignment="1" applyProtection="1">
      <alignment vertical="center"/>
      <protection locked="0"/>
    </xf>
    <xf numFmtId="0" fontId="1" fillId="0" borderId="0" xfId="0" applyFont="1"/>
    <xf numFmtId="1" fontId="6" fillId="3" borderId="12" xfId="0" applyNumberFormat="1" applyFont="1" applyFill="1" applyBorder="1" applyAlignment="1">
      <alignment horizontal="center" vertical="center"/>
    </xf>
    <xf numFmtId="0" fontId="6" fillId="3" borderId="13" xfId="4" applyFont="1" applyFill="1" applyBorder="1" applyAlignment="1">
      <alignment horizontal="center" vertical="center"/>
    </xf>
    <xf numFmtId="2" fontId="8" fillId="3" borderId="13" xfId="0" applyNumberFormat="1" applyFont="1" applyFill="1" applyBorder="1" applyAlignment="1">
      <alignment horizontal="center" vertical="center"/>
    </xf>
    <xf numFmtId="43" fontId="8" fillId="3" borderId="13" xfId="1" applyFont="1" applyFill="1" applyBorder="1" applyAlignment="1" applyProtection="1">
      <alignment horizontal="center" vertical="center"/>
      <protection locked="0"/>
    </xf>
    <xf numFmtId="43" fontId="8" fillId="3" borderId="13" xfId="1" applyFont="1" applyFill="1" applyBorder="1" applyAlignment="1">
      <alignment horizontal="center" vertical="center"/>
    </xf>
    <xf numFmtId="0" fontId="8" fillId="3" borderId="13" xfId="2" applyFont="1" applyFill="1" applyBorder="1" applyAlignment="1" applyProtection="1">
      <alignment vertical="center" wrapText="1"/>
      <protection locked="0"/>
    </xf>
    <xf numFmtId="2" fontId="8" fillId="3" borderId="13" xfId="2" applyNumberFormat="1" applyFont="1" applyFill="1" applyBorder="1" applyAlignment="1" applyProtection="1">
      <alignment horizontal="center" vertical="center"/>
      <protection locked="0"/>
    </xf>
    <xf numFmtId="0" fontId="6" fillId="3" borderId="12" xfId="2" applyFont="1" applyFill="1" applyBorder="1" applyAlignment="1">
      <alignment horizontal="center" vertical="center"/>
    </xf>
    <xf numFmtId="2" fontId="8" fillId="3" borderId="13" xfId="0" applyNumberFormat="1" applyFont="1" applyFill="1" applyBorder="1" applyAlignment="1">
      <alignment horizontal="center" vertical="center" wrapText="1"/>
    </xf>
    <xf numFmtId="1" fontId="8" fillId="3" borderId="12" xfId="2" applyNumberFormat="1" applyFont="1" applyFill="1" applyBorder="1" applyAlignment="1">
      <alignment horizontal="center" vertical="center"/>
    </xf>
    <xf numFmtId="0" fontId="8" fillId="3" borderId="13" xfId="2" applyFont="1" applyFill="1" applyBorder="1" applyAlignment="1">
      <alignment horizontal="left" vertical="center" wrapText="1"/>
    </xf>
    <xf numFmtId="2" fontId="11" fillId="3" borderId="13" xfId="0" applyNumberFormat="1" applyFont="1" applyFill="1" applyBorder="1" applyAlignment="1">
      <alignment horizontal="center" vertical="center" wrapText="1"/>
    </xf>
    <xf numFmtId="1" fontId="8" fillId="3" borderId="12" xfId="4" applyNumberFormat="1" applyFont="1" applyFill="1" applyBorder="1" applyAlignment="1" applyProtection="1">
      <alignment horizontal="center" vertical="center"/>
      <protection locked="0"/>
    </xf>
    <xf numFmtId="0" fontId="8" fillId="3" borderId="13" xfId="4" applyFont="1" applyFill="1" applyBorder="1" applyAlignment="1" applyProtection="1">
      <alignment vertical="center" wrapText="1"/>
      <protection locked="0"/>
    </xf>
    <xf numFmtId="1" fontId="8" fillId="3" borderId="12" xfId="0" applyNumberFormat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left" vertical="center" wrapText="1"/>
    </xf>
    <xf numFmtId="0" fontId="8" fillId="3" borderId="13" xfId="3" applyFont="1" applyFill="1" applyBorder="1" applyAlignment="1">
      <alignment horizontal="center" vertical="center"/>
    </xf>
    <xf numFmtId="165" fontId="8" fillId="3" borderId="13" xfId="3" applyNumberFormat="1" applyFont="1" applyFill="1" applyBorder="1" applyAlignment="1">
      <alignment horizontal="center" vertical="center"/>
    </xf>
    <xf numFmtId="9" fontId="4" fillId="4" borderId="5" xfId="2" applyNumberFormat="1" applyFont="1" applyFill="1" applyBorder="1" applyAlignment="1">
      <alignment horizontal="center" vertical="center"/>
    </xf>
    <xf numFmtId="2" fontId="4" fillId="4" borderId="4" xfId="2" applyNumberFormat="1" applyFont="1" applyFill="1" applyBorder="1" applyAlignment="1">
      <alignment horizontal="center" vertical="center"/>
    </xf>
    <xf numFmtId="2" fontId="4" fillId="4" borderId="8" xfId="2" applyNumberFormat="1" applyFont="1" applyFill="1" applyBorder="1" applyAlignment="1">
      <alignment horizontal="center" vertical="center"/>
    </xf>
    <xf numFmtId="0" fontId="4" fillId="4" borderId="4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49" fontId="4" fillId="3" borderId="2" xfId="2" applyNumberFormat="1" applyFont="1" applyFill="1" applyBorder="1" applyAlignment="1">
      <alignment horizontal="center" vertical="center"/>
    </xf>
    <xf numFmtId="49" fontId="4" fillId="3" borderId="6" xfId="2" applyNumberFormat="1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2" fontId="4" fillId="3" borderId="4" xfId="2" applyNumberFormat="1" applyFont="1" applyFill="1" applyBorder="1" applyAlignment="1">
      <alignment horizontal="center" vertical="center"/>
    </xf>
    <xf numFmtId="2" fontId="4" fillId="3" borderId="8" xfId="2" applyNumberFormat="1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</cellXfs>
  <cellStyles count="6">
    <cellStyle name="Comma" xfId="1" builtinId="3"/>
    <cellStyle name="Normal" xfId="0" builtinId="0"/>
    <cellStyle name="Normal 2" xfId="2" xr:uid="{7F97B661-A038-4121-A039-34A17F5BBB51}"/>
    <cellStyle name="Normal 2 9" xfId="4" xr:uid="{45727DD6-38AD-435B-86FA-420ED3C3F568}"/>
    <cellStyle name="Normal 8" xfId="5" xr:uid="{562E0FB9-3E22-4592-BB78-97DEE99067EF}"/>
    <cellStyle name="Обычный_Лист1" xfId="3" xr:uid="{A7CDA3F3-42FA-4765-AA9D-3DA9340C154F}"/>
  </cellStyles>
  <dxfs count="6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topLeftCell="A9" zoomScale="80" zoomScaleNormal="80" workbookViewId="0">
      <selection activeCell="F23" sqref="F23"/>
    </sheetView>
  </sheetViews>
  <sheetFormatPr defaultRowHeight="14.5" x14ac:dyDescent="0.35"/>
  <cols>
    <col min="1" max="1" width="6.453125" customWidth="1"/>
    <col min="2" max="2" width="67.54296875" style="32" customWidth="1"/>
    <col min="5" max="5" width="10.36328125" bestFit="1" customWidth="1"/>
    <col min="6" max="6" width="23.7265625" customWidth="1"/>
    <col min="7" max="8" width="22" customWidth="1"/>
    <col min="9" max="9" width="32.453125" bestFit="1" customWidth="1"/>
  </cols>
  <sheetData>
    <row r="1" spans="1:9" ht="16.5" thickBot="1" x14ac:dyDescent="0.4">
      <c r="A1" s="2" t="s">
        <v>16</v>
      </c>
      <c r="B1" s="26"/>
      <c r="C1" s="3"/>
      <c r="D1" s="3"/>
      <c r="E1" s="3"/>
      <c r="F1" s="3"/>
      <c r="G1" s="3"/>
      <c r="H1" s="4"/>
      <c r="I1" s="4"/>
    </row>
    <row r="2" spans="1:9" ht="16.5" thickBot="1" x14ac:dyDescent="0.4">
      <c r="A2" s="2" t="s">
        <v>0</v>
      </c>
      <c r="B2" s="26"/>
      <c r="C2" s="3"/>
      <c r="D2" s="3"/>
      <c r="E2" s="3"/>
      <c r="F2" s="3"/>
      <c r="G2" s="3"/>
      <c r="H2" s="4"/>
      <c r="I2" s="4"/>
    </row>
    <row r="3" spans="1:9" ht="16.5" thickBot="1" x14ac:dyDescent="0.4">
      <c r="A3" s="5"/>
      <c r="B3" s="27"/>
      <c r="C3" s="6"/>
      <c r="D3" s="6"/>
      <c r="E3" s="6"/>
      <c r="F3" s="6"/>
      <c r="G3" s="68" t="s">
        <v>13</v>
      </c>
      <c r="H3" s="68"/>
      <c r="I3" s="7"/>
    </row>
    <row r="4" spans="1:9" ht="49" customHeight="1" thickBot="1" x14ac:dyDescent="0.4">
      <c r="A4" s="73" t="s">
        <v>1</v>
      </c>
      <c r="B4" s="75" t="s">
        <v>2</v>
      </c>
      <c r="C4" s="75" t="s">
        <v>3</v>
      </c>
      <c r="D4" s="75" t="s">
        <v>4</v>
      </c>
      <c r="E4" s="77" t="s">
        <v>5</v>
      </c>
      <c r="F4" s="79" t="s">
        <v>14</v>
      </c>
      <c r="G4" s="69" t="s">
        <v>5</v>
      </c>
      <c r="H4" s="71" t="s">
        <v>15</v>
      </c>
      <c r="I4" s="7"/>
    </row>
    <row r="5" spans="1:9" ht="49" customHeight="1" thickBot="1" x14ac:dyDescent="0.4">
      <c r="A5" s="74"/>
      <c r="B5" s="76"/>
      <c r="C5" s="76"/>
      <c r="D5" s="76"/>
      <c r="E5" s="78"/>
      <c r="F5" s="80"/>
      <c r="G5" s="70"/>
      <c r="H5" s="72"/>
      <c r="I5" s="8"/>
    </row>
    <row r="6" spans="1:9" ht="16.5" thickBot="1" x14ac:dyDescent="0.4">
      <c r="A6" s="9">
        <v>1</v>
      </c>
      <c r="B6" s="10">
        <v>2</v>
      </c>
      <c r="C6" s="10">
        <v>3</v>
      </c>
      <c r="D6" s="10">
        <v>4</v>
      </c>
      <c r="E6" s="11">
        <v>5</v>
      </c>
      <c r="F6" s="12">
        <v>6</v>
      </c>
      <c r="G6" s="33">
        <v>7</v>
      </c>
      <c r="H6" s="33">
        <v>8</v>
      </c>
      <c r="I6" s="13">
        <v>9</v>
      </c>
    </row>
    <row r="7" spans="1:9" s="49" customFormat="1" ht="31" x14ac:dyDescent="0.35">
      <c r="A7" s="42">
        <v>1</v>
      </c>
      <c r="B7" s="43" t="s">
        <v>28</v>
      </c>
      <c r="C7" s="34" t="s">
        <v>17</v>
      </c>
      <c r="D7" s="44">
        <v>5</v>
      </c>
      <c r="E7" s="45">
        <v>5.02430922753984</v>
      </c>
      <c r="F7" s="45">
        <f>D7*E7</f>
        <v>25.121546137699198</v>
      </c>
      <c r="G7" s="46"/>
      <c r="H7" s="47"/>
      <c r="I7" s="48" t="s">
        <v>6</v>
      </c>
    </row>
    <row r="8" spans="1:9" s="49" customFormat="1" ht="16.5" x14ac:dyDescent="0.35">
      <c r="A8" s="50">
        <f t="shared" ref="A8:A18" si="0">A7+1</f>
        <v>2</v>
      </c>
      <c r="B8" s="43" t="s">
        <v>18</v>
      </c>
      <c r="C8" s="51" t="s">
        <v>7</v>
      </c>
      <c r="D8" s="52">
        <v>10</v>
      </c>
      <c r="E8" s="53">
        <v>12.489282432000001</v>
      </c>
      <c r="F8" s="54">
        <f>D8*E8</f>
        <v>124.89282432000002</v>
      </c>
      <c r="G8" s="46"/>
      <c r="H8" s="47"/>
      <c r="I8" s="48" t="s">
        <v>6</v>
      </c>
    </row>
    <row r="9" spans="1:9" s="49" customFormat="1" ht="31" x14ac:dyDescent="0.35">
      <c r="A9" s="42">
        <f t="shared" si="0"/>
        <v>3</v>
      </c>
      <c r="B9" s="55" t="s">
        <v>29</v>
      </c>
      <c r="C9" s="34" t="s">
        <v>17</v>
      </c>
      <c r="D9" s="56">
        <v>1008</v>
      </c>
      <c r="E9" s="53">
        <v>5.02430922753984</v>
      </c>
      <c r="F9" s="54">
        <f t="shared" ref="F9:F18" si="1">D9*E9</f>
        <v>5064.5037013601586</v>
      </c>
      <c r="G9" s="46"/>
      <c r="H9" s="47"/>
      <c r="I9" s="48" t="s">
        <v>6</v>
      </c>
    </row>
    <row r="10" spans="1:9" s="49" customFormat="1" ht="16.5" x14ac:dyDescent="0.35">
      <c r="A10" s="42">
        <f t="shared" si="0"/>
        <v>4</v>
      </c>
      <c r="B10" s="55" t="s">
        <v>19</v>
      </c>
      <c r="C10" s="34" t="s">
        <v>17</v>
      </c>
      <c r="D10" s="56">
        <v>112</v>
      </c>
      <c r="E10" s="53">
        <v>46.13322937600001</v>
      </c>
      <c r="F10" s="54">
        <f t="shared" si="1"/>
        <v>5166.9216901120008</v>
      </c>
      <c r="G10" s="46"/>
      <c r="H10" s="47"/>
      <c r="I10" s="48" t="s">
        <v>6</v>
      </c>
    </row>
    <row r="11" spans="1:9" s="49" customFormat="1" ht="45.5" x14ac:dyDescent="0.35">
      <c r="A11" s="57">
        <f t="shared" si="0"/>
        <v>5</v>
      </c>
      <c r="B11" s="37" t="s">
        <v>30</v>
      </c>
      <c r="C11" s="35" t="s">
        <v>17</v>
      </c>
      <c r="D11" s="58">
        <v>112</v>
      </c>
      <c r="E11" s="53">
        <v>3.7229545986320005</v>
      </c>
      <c r="F11" s="54">
        <f t="shared" si="1"/>
        <v>416.97091504678406</v>
      </c>
      <c r="G11" s="46"/>
      <c r="H11" s="47"/>
      <c r="I11" s="48" t="s">
        <v>6</v>
      </c>
    </row>
    <row r="12" spans="1:9" s="49" customFormat="1" ht="16.5" x14ac:dyDescent="0.35">
      <c r="A12" s="50">
        <f t="shared" si="0"/>
        <v>6</v>
      </c>
      <c r="B12" s="43" t="s">
        <v>18</v>
      </c>
      <c r="C12" s="51" t="s">
        <v>7</v>
      </c>
      <c r="D12" s="52">
        <v>2184</v>
      </c>
      <c r="E12" s="53">
        <v>12.489282432000001</v>
      </c>
      <c r="F12" s="54">
        <f t="shared" si="1"/>
        <v>27276.592831488004</v>
      </c>
      <c r="G12" s="46"/>
      <c r="H12" s="47"/>
      <c r="I12" s="48" t="s">
        <v>6</v>
      </c>
    </row>
    <row r="13" spans="1:9" s="49" customFormat="1" ht="16.5" x14ac:dyDescent="0.35">
      <c r="A13" s="59">
        <f t="shared" si="0"/>
        <v>7</v>
      </c>
      <c r="B13" s="60" t="s">
        <v>20</v>
      </c>
      <c r="C13" s="36" t="s">
        <v>21</v>
      </c>
      <c r="D13" s="61">
        <v>3500</v>
      </c>
      <c r="E13" s="53">
        <v>0.25682440608000001</v>
      </c>
      <c r="F13" s="54">
        <f t="shared" si="1"/>
        <v>898.88542128000006</v>
      </c>
      <c r="G13" s="46"/>
      <c r="H13" s="47"/>
      <c r="I13" s="48" t="s">
        <v>6</v>
      </c>
    </row>
    <row r="14" spans="1:9" s="49" customFormat="1" ht="29" x14ac:dyDescent="0.35">
      <c r="A14" s="59">
        <f t="shared" si="0"/>
        <v>8</v>
      </c>
      <c r="B14" s="37" t="s">
        <v>22</v>
      </c>
      <c r="C14" s="38" t="s">
        <v>23</v>
      </c>
      <c r="D14" s="39">
        <v>3500</v>
      </c>
      <c r="E14" s="53">
        <v>13.57168964794368</v>
      </c>
      <c r="F14" s="54">
        <f t="shared" si="1"/>
        <v>47500.913767802878</v>
      </c>
      <c r="G14" s="46"/>
      <c r="H14" s="47"/>
      <c r="I14" s="48" t="s">
        <v>6</v>
      </c>
    </row>
    <row r="15" spans="1:9" s="49" customFormat="1" ht="16.5" x14ac:dyDescent="0.35">
      <c r="A15" s="62">
        <f t="shared" si="0"/>
        <v>9</v>
      </c>
      <c r="B15" s="63" t="s">
        <v>24</v>
      </c>
      <c r="C15" s="51" t="s">
        <v>7</v>
      </c>
      <c r="D15" s="40">
        <v>2.4500000000000002</v>
      </c>
      <c r="E15" s="53">
        <v>1753.1433155807999</v>
      </c>
      <c r="F15" s="54">
        <f t="shared" si="1"/>
        <v>4295.2011231729603</v>
      </c>
      <c r="G15" s="46"/>
      <c r="H15" s="47"/>
      <c r="I15" s="48" t="s">
        <v>6</v>
      </c>
    </row>
    <row r="16" spans="1:9" s="49" customFormat="1" ht="29" x14ac:dyDescent="0.35">
      <c r="A16" s="64">
        <f t="shared" si="0"/>
        <v>10</v>
      </c>
      <c r="B16" s="65" t="s">
        <v>25</v>
      </c>
      <c r="C16" s="66" t="s">
        <v>8</v>
      </c>
      <c r="D16" s="67">
        <v>3500</v>
      </c>
      <c r="E16" s="53">
        <v>27.957005507377538</v>
      </c>
      <c r="F16" s="54">
        <f t="shared" si="1"/>
        <v>97849.519275821382</v>
      </c>
      <c r="G16" s="46"/>
      <c r="H16" s="47"/>
      <c r="I16" s="48" t="s">
        <v>6</v>
      </c>
    </row>
    <row r="17" spans="1:9" s="49" customFormat="1" ht="16.5" x14ac:dyDescent="0.35">
      <c r="A17" s="62">
        <f t="shared" si="0"/>
        <v>11</v>
      </c>
      <c r="B17" s="63" t="s">
        <v>26</v>
      </c>
      <c r="C17" s="51" t="s">
        <v>7</v>
      </c>
      <c r="D17" s="41">
        <v>1.2250000000000001</v>
      </c>
      <c r="E17" s="53">
        <v>1753.1433155807999</v>
      </c>
      <c r="F17" s="54">
        <f t="shared" si="1"/>
        <v>2147.6005615864801</v>
      </c>
      <c r="G17" s="46"/>
      <c r="H17" s="47"/>
      <c r="I17" s="48" t="s">
        <v>6</v>
      </c>
    </row>
    <row r="18" spans="1:9" s="49" customFormat="1" ht="29.5" thickBot="1" x14ac:dyDescent="0.4">
      <c r="A18" s="64">
        <f t="shared" si="0"/>
        <v>12</v>
      </c>
      <c r="B18" s="65" t="s">
        <v>27</v>
      </c>
      <c r="C18" s="66" t="s">
        <v>31</v>
      </c>
      <c r="D18" s="67">
        <v>3500</v>
      </c>
      <c r="E18" s="53">
        <v>22.73486044406528</v>
      </c>
      <c r="F18" s="54">
        <f t="shared" si="1"/>
        <v>79572.011554228477</v>
      </c>
      <c r="G18" s="46"/>
      <c r="H18" s="47"/>
      <c r="I18" s="48" t="s">
        <v>6</v>
      </c>
    </row>
    <row r="19" spans="1:9" ht="16.5" thickBot="1" x14ac:dyDescent="0.4">
      <c r="A19" s="14"/>
      <c r="B19" s="28" t="s">
        <v>9</v>
      </c>
      <c r="C19" s="15"/>
      <c r="D19" s="16"/>
      <c r="E19" s="16"/>
      <c r="F19" s="17">
        <f>SUM(F7:F18)</f>
        <v>270339.13521235681</v>
      </c>
      <c r="G19" s="16"/>
      <c r="H19" s="17">
        <f>SUM(H7:H18)</f>
        <v>0</v>
      </c>
      <c r="I19" s="1"/>
    </row>
    <row r="20" spans="1:9" ht="16.5" thickBot="1" x14ac:dyDescent="0.4">
      <c r="A20" s="18"/>
      <c r="B20" s="29" t="s">
        <v>10</v>
      </c>
      <c r="C20" s="19">
        <v>0.03</v>
      </c>
      <c r="D20" s="20"/>
      <c r="E20" s="20"/>
      <c r="F20" s="21">
        <f>C20*F19</f>
        <v>8110.1740563707035</v>
      </c>
      <c r="G20" s="20"/>
      <c r="H20" s="21">
        <f>E20*H19</f>
        <v>0</v>
      </c>
      <c r="I20" s="1"/>
    </row>
    <row r="21" spans="1:9" ht="16.5" thickBot="1" x14ac:dyDescent="0.4">
      <c r="A21" s="22"/>
      <c r="B21" s="30" t="s">
        <v>11</v>
      </c>
      <c r="C21" s="23"/>
      <c r="D21" s="20"/>
      <c r="E21" s="20"/>
      <c r="F21" s="20">
        <f>F20+F19</f>
        <v>278449.30926872749</v>
      </c>
      <c r="G21" s="20"/>
      <c r="H21" s="20">
        <f>H20+H19</f>
        <v>0</v>
      </c>
      <c r="I21" s="1"/>
    </row>
    <row r="22" spans="1:9" ht="16.5" thickBot="1" x14ac:dyDescent="0.4">
      <c r="A22" s="18"/>
      <c r="B22" s="29" t="s">
        <v>12</v>
      </c>
      <c r="C22" s="19">
        <v>0.18</v>
      </c>
      <c r="D22" s="20"/>
      <c r="E22" s="20"/>
      <c r="F22" s="21">
        <f>C22*F21</f>
        <v>50120.875668370943</v>
      </c>
      <c r="G22" s="20"/>
      <c r="H22" s="21">
        <f>E22*H21</f>
        <v>0</v>
      </c>
      <c r="I22" s="1"/>
    </row>
    <row r="23" spans="1:9" ht="16.5" thickBot="1" x14ac:dyDescent="0.4">
      <c r="A23" s="22"/>
      <c r="B23" s="31" t="s">
        <v>11</v>
      </c>
      <c r="C23" s="24"/>
      <c r="D23" s="25"/>
      <c r="E23" s="25"/>
      <c r="F23" s="20">
        <f>F22+F21</f>
        <v>328570.18493709841</v>
      </c>
      <c r="G23" s="25"/>
      <c r="H23" s="20">
        <f>H22+H21</f>
        <v>0</v>
      </c>
      <c r="I23" s="1"/>
    </row>
  </sheetData>
  <mergeCells count="9">
    <mergeCell ref="G3:H3"/>
    <mergeCell ref="G4:G5"/>
    <mergeCell ref="H4:H5"/>
    <mergeCell ref="A4:A5"/>
    <mergeCell ref="B4:B5"/>
    <mergeCell ref="C4:C5"/>
    <mergeCell ref="D4:D5"/>
    <mergeCell ref="E4:E5"/>
    <mergeCell ref="F4:F5"/>
  </mergeCells>
  <conditionalFormatting sqref="B7:B8">
    <cfRule type="cellIs" dxfId="5" priority="4" stopIfTrue="1" operator="equal">
      <formula>0</formula>
    </cfRule>
  </conditionalFormatting>
  <conditionalFormatting sqref="B11:B12">
    <cfRule type="cellIs" dxfId="4" priority="3" stopIfTrue="1" operator="equal">
      <formula>0</formula>
    </cfRule>
  </conditionalFormatting>
  <conditionalFormatting sqref="C15:D15 C17:D17 B14:D14">
    <cfRule type="cellIs" dxfId="3" priority="5" stopIfTrue="1" operator="equal">
      <formula>0</formula>
    </cfRule>
  </conditionalFormatting>
  <conditionalFormatting sqref="D14 A16:D16 A18:D18">
    <cfRule type="cellIs" dxfId="2" priority="6" stopIfTrue="1" operator="equal">
      <formula>8223.307275</formula>
    </cfRule>
  </conditionalFormatting>
  <conditionalFormatting sqref="D15">
    <cfRule type="cellIs" dxfId="1" priority="2" stopIfTrue="1" operator="equal">
      <formula>8223.307275</formula>
    </cfRule>
  </conditionalFormatting>
  <conditionalFormatting sqref="D17">
    <cfRule type="cellIs" dxfId="0" priority="1" stopIfTrue="1" operator="equal">
      <formula>8223.307275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წყალსადენის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Kandelaki</dc:creator>
  <cp:lastModifiedBy>Ketevan Kandelaki</cp:lastModifiedBy>
  <dcterms:created xsi:type="dcterms:W3CDTF">2015-06-05T18:17:20Z</dcterms:created>
  <dcterms:modified xsi:type="dcterms:W3CDTF">2025-11-14T13:18:20Z</dcterms:modified>
</cp:coreProperties>
</file>