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lartsuliani\Desktop\"/>
    </mc:Choice>
  </mc:AlternateContent>
  <xr:revisionPtr revIDLastSave="0" documentId="8_{8C7D2474-CD44-490A-A320-FEA45CB0CEA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TOCK" sheetId="3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3" l="1"/>
  <c r="N4" i="3" s="1"/>
  <c r="K7" i="3"/>
  <c r="J3" i="3"/>
  <c r="L9" i="3" l="1"/>
  <c r="M11" i="3" s="1"/>
</calcChain>
</file>

<file path=xl/sharedStrings.xml><?xml version="1.0" encoding="utf-8"?>
<sst xmlns="http://schemas.openxmlformats.org/spreadsheetml/2006/main" count="231" uniqueCount="122">
  <si>
    <t>Registration Number</t>
  </si>
  <si>
    <t>ავტომობილის მარკა</t>
  </si>
  <si>
    <t>ავტოტრანსპორტის მარკა/მოდელი</t>
  </si>
  <si>
    <t>Approved</t>
  </si>
  <si>
    <t>აქტიური</t>
  </si>
  <si>
    <t>N/A</t>
  </si>
  <si>
    <t>MERCEDES-BENZ</t>
  </si>
  <si>
    <t>FORD</t>
  </si>
  <si>
    <t>მარცხენა</t>
  </si>
  <si>
    <t>Sprinter</t>
  </si>
  <si>
    <t>გაუქმებული</t>
  </si>
  <si>
    <t>FB830BF</t>
  </si>
  <si>
    <t>ანულირებული</t>
  </si>
  <si>
    <t>AH874HA</t>
  </si>
  <si>
    <t>TOYOTA</t>
  </si>
  <si>
    <t>LANDCRUISER</t>
  </si>
  <si>
    <t>BB860VV</t>
  </si>
  <si>
    <t>ER107SE</t>
  </si>
  <si>
    <t>ER109SE</t>
  </si>
  <si>
    <t>Transit 350 L3H2</t>
  </si>
  <si>
    <t>ER108SE</t>
  </si>
  <si>
    <t>ER101SE</t>
  </si>
  <si>
    <t>ER105SE</t>
  </si>
  <si>
    <t>ER106SE</t>
  </si>
  <si>
    <t>ER102SE</t>
  </si>
  <si>
    <t>ER104SE</t>
  </si>
  <si>
    <t>ER100SE</t>
  </si>
  <si>
    <t>JJ072CC</t>
  </si>
  <si>
    <t>SPRINTER 313 CDI</t>
  </si>
  <si>
    <t>AT491TA</t>
  </si>
  <si>
    <t>SPRINTER 316 CDI</t>
  </si>
  <si>
    <t>HH870YY</t>
  </si>
  <si>
    <t>YY894JJ</t>
  </si>
  <si>
    <t>CS577SC</t>
  </si>
  <si>
    <t>CS576SC</t>
  </si>
  <si>
    <t>DD543BB</t>
  </si>
  <si>
    <t>RR974BB</t>
  </si>
  <si>
    <t>NISSAN</t>
  </si>
  <si>
    <t xml:space="preserve">Sprinter </t>
  </si>
  <si>
    <t>Rejected</t>
  </si>
  <si>
    <t>IH935IH</t>
  </si>
  <si>
    <t>TRANSIT 350L </t>
  </si>
  <si>
    <t xml:space="preserve">Transit 350 L3H2  </t>
  </si>
  <si>
    <t xml:space="preserve">EE881NE </t>
  </si>
  <si>
    <t>VITO</t>
  </si>
  <si>
    <t>JU892UJ</t>
  </si>
  <si>
    <t>transit 350</t>
  </si>
  <si>
    <t>AC812AC</t>
  </si>
  <si>
    <t>Vito</t>
  </si>
  <si>
    <t xml:space="preserve">LANDCRUISER LC150 </t>
  </si>
  <si>
    <t>PR721PR</t>
  </si>
  <si>
    <t>PEUGEOT</t>
  </si>
  <si>
    <t>Expert</t>
  </si>
  <si>
    <t>EE824HE</t>
  </si>
  <si>
    <t>EVEREST</t>
  </si>
  <si>
    <t xml:space="preserve">March </t>
  </si>
  <si>
    <t>მარჯვენა</t>
  </si>
  <si>
    <t>Sent</t>
  </si>
  <si>
    <t>დახურული</t>
  </si>
  <si>
    <t>Not Active</t>
  </si>
  <si>
    <t>არააქტიური</t>
  </si>
  <si>
    <t>დისტანციურად დასადასტურებელი</t>
  </si>
  <si>
    <t>დისტანციურად დადასტურებული</t>
  </si>
  <si>
    <t>უარყოფილია კლიენტის მიერ</t>
  </si>
  <si>
    <t>შეჩერებული</t>
  </si>
  <si>
    <t>WF0XXXTTGXKU86146</t>
  </si>
  <si>
    <t>WFOXXXTTGXKU88558</t>
  </si>
  <si>
    <t>WF0XXXTTGXKU89309</t>
  </si>
  <si>
    <t>WFOXXXTTGXKM26719</t>
  </si>
  <si>
    <t>WFOXXXTTGXKM26718</t>
  </si>
  <si>
    <t>WFOXXXTTGXKU88556</t>
  </si>
  <si>
    <t>WF0XXXTTGXKU89302</t>
  </si>
  <si>
    <t>WF0XXXTTGXKU86147</t>
  </si>
  <si>
    <t>WFOXXXTTGXKM26720</t>
  </si>
  <si>
    <t>JTEBH3FJX05085575</t>
  </si>
  <si>
    <t>JTEBH3FJ30K148002</t>
  </si>
  <si>
    <t>WDB9066331S895521</t>
  </si>
  <si>
    <t>WDB9066331S349516</t>
  </si>
  <si>
    <t>WDB9066331S161049</t>
  </si>
  <si>
    <t>WDB9066331S520426</t>
  </si>
  <si>
    <t>MNCLS4D10DW403279</t>
  </si>
  <si>
    <t>MNCLS4D10DW403283</t>
  </si>
  <si>
    <t>WDB9066311S483206</t>
  </si>
  <si>
    <t>AK12289714</t>
  </si>
  <si>
    <t>VF3VBBHXHHZ019037</t>
  </si>
  <si>
    <t>WDF44770313622950</t>
  </si>
  <si>
    <t>WDF44770313623265</t>
  </si>
  <si>
    <t>WDF44770313666997</t>
  </si>
  <si>
    <t>WDF44770313160917</t>
  </si>
  <si>
    <t>WDB9066331S417630</t>
  </si>
  <si>
    <t>გამოშვების წელი</t>
  </si>
  <si>
    <t>WDB9066311S773856</t>
  </si>
  <si>
    <t>სადაზღვევო ფასი</t>
  </si>
  <si>
    <t>სატრანსპორტო საშუალების საიდენტიფიკაციო ნომერი</t>
  </si>
  <si>
    <t>ვალუტა</t>
  </si>
  <si>
    <t>USD</t>
  </si>
  <si>
    <t>HH271BB</t>
  </si>
  <si>
    <t>WDB9036621R782499</t>
  </si>
  <si>
    <t>PD300TR</t>
  </si>
  <si>
    <t>TRANSIT</t>
  </si>
  <si>
    <t>LJXCM3FC7RT030615</t>
  </si>
  <si>
    <t>PD400TR</t>
  </si>
  <si>
    <t>LJXCM3FC0RT030617</t>
  </si>
  <si>
    <t>LJXCM3FC2RT030618</t>
  </si>
  <si>
    <t>PD800TR</t>
  </si>
  <si>
    <t>ER112SE</t>
  </si>
  <si>
    <t>ER113SE</t>
  </si>
  <si>
    <t>ER114SE</t>
  </si>
  <si>
    <t>ER115SE</t>
  </si>
  <si>
    <t>LJXCM3FC7RT090412</t>
  </si>
  <si>
    <t>LJXCM3FC5RT090411</t>
  </si>
  <si>
    <t>LJXCM3FC3RT090410</t>
  </si>
  <si>
    <t>LJXCM3FC9RT090413</t>
  </si>
  <si>
    <t>KF637DD</t>
  </si>
  <si>
    <t>GEELY</t>
  </si>
  <si>
    <t xml:space="preserve">FARIZON </t>
  </si>
  <si>
    <t>LB379P2W1RX802985</t>
  </si>
  <si>
    <t>KD635DD</t>
  </si>
  <si>
    <t>KD638DD</t>
  </si>
  <si>
    <t>LB379P2W5RX802987</t>
  </si>
  <si>
    <t>LB379P2W3RX802986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</si>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</sst>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9"/>
      <name val="Sylfaen"/>
      <family val="1"/>
    </font>
    <font>
      <sz val="11"/>
      <color theme="1"/>
      <name val="Calibri"/>
      <family val="2"/>
      <scheme val="minor"/>
    </font>
    <font>
      <sz val="10"/>
      <name val="Sylfaen"/>
      <family val="1"/>
    </font>
    <font>
      <sz val="10"/>
      <color theme="1"/>
      <name val="Calibri"/>
      <family val="2"/>
      <scheme val="minor"/>
    </font>
    <font>
      <sz val="9"/>
      <name val="Sylfaen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43" fontId="1" fillId="0" borderId="1" xfId="1" applyFont="1" applyBorder="1" applyAlignment="1">
      <alignment horizontal="left" vertical="center"/>
    </xf>
    <xf numFmtId="43" fontId="1" fillId="0" borderId="1" xfId="1" applyFont="1" applyFill="1" applyBorder="1" applyAlignment="1">
      <alignment horizontal="left" vertical="center"/>
    </xf>
    <xf numFmtId="43" fontId="0" fillId="0" borderId="0" xfId="0" applyNumberFormat="1"/>
    <xf numFmtId="0" fontId="5" fillId="0" borderId="1" xfId="0" applyFont="1" applyBorder="1" applyAlignment="1">
      <alignment horizontal="left" vertical="center"/>
    </xf>
    <xf numFmtId="43" fontId="5" fillId="0" borderId="1" xfId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0" fillId="0" borderId="1" xfId="0" applyFill="1" applyBorder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233F8-CEBA-4ED9-8024-58C26A94BCCA}">
  <dimension ref="A2:N39"/>
  <sheetViews>
    <sheetView tabSelected="1" workbookViewId="0">
      <selection activeCell="Q14" sqref="Q14"/>
    </sheetView>
  </sheetViews>
  <sheetFormatPr defaultRowHeight="14.4" x14ac:dyDescent="0.3"/>
  <cols>
    <col min="1" max="1" width="3.6640625" customWidth="1"/>
    <col min="4" max="4" width="14.77734375" customWidth="1"/>
    <col min="5" max="5" width="20.33203125" customWidth="1"/>
    <col min="7" max="7" width="11.109375" bestFit="1" customWidth="1"/>
    <col min="10" max="10" width="11.109375" hidden="1" customWidth="1"/>
    <col min="11" max="14" width="0" hidden="1" customWidth="1"/>
    <col min="15" max="15" width="5.77734375" customWidth="1"/>
  </cols>
  <sheetData>
    <row r="2" spans="1:14" ht="55.2" x14ac:dyDescent="0.3">
      <c r="A2" s="9" t="s">
        <v>121</v>
      </c>
      <c r="B2" s="9" t="s">
        <v>0</v>
      </c>
      <c r="C2" s="9" t="s">
        <v>1</v>
      </c>
      <c r="D2" s="9" t="s">
        <v>2</v>
      </c>
      <c r="E2" s="10" t="s">
        <v>93</v>
      </c>
      <c r="F2" s="9" t="s">
        <v>90</v>
      </c>
      <c r="G2" s="9" t="s">
        <v>92</v>
      </c>
      <c r="H2" s="9" t="s">
        <v>94</v>
      </c>
    </row>
    <row r="3" spans="1:14" x14ac:dyDescent="0.3">
      <c r="A3" s="1">
        <v>1</v>
      </c>
      <c r="B3" s="2" t="s">
        <v>26</v>
      </c>
      <c r="C3" s="2" t="s">
        <v>7</v>
      </c>
      <c r="D3" s="2" t="s">
        <v>41</v>
      </c>
      <c r="E3" s="11" t="s">
        <v>65</v>
      </c>
      <c r="F3" s="1">
        <v>2019</v>
      </c>
      <c r="G3" s="3">
        <v>25000</v>
      </c>
      <c r="H3" s="2" t="s">
        <v>95</v>
      </c>
      <c r="J3" s="5">
        <f>SUM(G3:G28)</f>
        <v>454500</v>
      </c>
    </row>
    <row r="4" spans="1:14" x14ac:dyDescent="0.3">
      <c r="A4" s="1">
        <v>2</v>
      </c>
      <c r="B4" s="2" t="s">
        <v>24</v>
      </c>
      <c r="C4" s="2" t="s">
        <v>7</v>
      </c>
      <c r="D4" s="2" t="s">
        <v>19</v>
      </c>
      <c r="E4" s="11" t="s">
        <v>66</v>
      </c>
      <c r="F4" s="1">
        <v>2019</v>
      </c>
      <c r="G4" s="3">
        <v>25000</v>
      </c>
      <c r="H4" s="2" t="s">
        <v>95</v>
      </c>
      <c r="L4">
        <f>35000*7.36/100</f>
        <v>2576</v>
      </c>
      <c r="N4" t="e">
        <f>L4+#REF!+#REF!</f>
        <v>#REF!</v>
      </c>
    </row>
    <row r="5" spans="1:14" x14ac:dyDescent="0.3">
      <c r="A5" s="1">
        <v>3</v>
      </c>
      <c r="B5" s="2" t="s">
        <v>25</v>
      </c>
      <c r="C5" s="2" t="s">
        <v>7</v>
      </c>
      <c r="D5" s="2" t="s">
        <v>19</v>
      </c>
      <c r="E5" s="11" t="s">
        <v>67</v>
      </c>
      <c r="F5" s="1">
        <v>2019</v>
      </c>
      <c r="G5" s="3">
        <v>25000</v>
      </c>
      <c r="H5" s="2" t="s">
        <v>95</v>
      </c>
      <c r="M5">
        <v>49362</v>
      </c>
    </row>
    <row r="6" spans="1:14" x14ac:dyDescent="0.3">
      <c r="A6" s="1">
        <v>4</v>
      </c>
      <c r="B6" s="2" t="s">
        <v>21</v>
      </c>
      <c r="C6" s="2" t="s">
        <v>7</v>
      </c>
      <c r="D6" s="2" t="s">
        <v>42</v>
      </c>
      <c r="E6" s="11" t="s">
        <v>68</v>
      </c>
      <c r="F6" s="1">
        <v>2019</v>
      </c>
      <c r="G6" s="3">
        <v>25000</v>
      </c>
      <c r="H6" s="2" t="s">
        <v>95</v>
      </c>
    </row>
    <row r="7" spans="1:14" x14ac:dyDescent="0.3">
      <c r="A7" s="1">
        <v>5</v>
      </c>
      <c r="B7" s="2" t="s">
        <v>23</v>
      </c>
      <c r="C7" s="2" t="s">
        <v>7</v>
      </c>
      <c r="D7" s="2" t="s">
        <v>42</v>
      </c>
      <c r="E7" s="11" t="s">
        <v>69</v>
      </c>
      <c r="F7" s="1">
        <v>2019</v>
      </c>
      <c r="G7" s="3">
        <v>25000</v>
      </c>
      <c r="H7" s="2" t="s">
        <v>95</v>
      </c>
      <c r="K7">
        <f>M5-(28*240)</f>
        <v>42642</v>
      </c>
    </row>
    <row r="8" spans="1:14" x14ac:dyDescent="0.3">
      <c r="A8" s="1">
        <v>6</v>
      </c>
      <c r="B8" s="2" t="s">
        <v>17</v>
      </c>
      <c r="C8" s="2" t="s">
        <v>7</v>
      </c>
      <c r="D8" s="2" t="s">
        <v>19</v>
      </c>
      <c r="E8" s="11" t="s">
        <v>70</v>
      </c>
      <c r="F8" s="1">
        <v>2019</v>
      </c>
      <c r="G8" s="3">
        <v>25000</v>
      </c>
      <c r="H8" s="2" t="s">
        <v>95</v>
      </c>
    </row>
    <row r="9" spans="1:14" x14ac:dyDescent="0.3">
      <c r="A9" s="1">
        <v>7</v>
      </c>
      <c r="B9" s="2" t="s">
        <v>18</v>
      </c>
      <c r="C9" s="2" t="s">
        <v>7</v>
      </c>
      <c r="D9" s="2" t="s">
        <v>19</v>
      </c>
      <c r="E9" s="11" t="s">
        <v>71</v>
      </c>
      <c r="F9" s="1">
        <v>2019</v>
      </c>
      <c r="G9" s="3">
        <v>25000</v>
      </c>
      <c r="H9" s="2" t="s">
        <v>95</v>
      </c>
      <c r="L9" s="5">
        <f>K7/J3</f>
        <v>9.3821782178217822E-2</v>
      </c>
    </row>
    <row r="10" spans="1:14" x14ac:dyDescent="0.3">
      <c r="A10" s="1">
        <v>8</v>
      </c>
      <c r="B10" s="2" t="s">
        <v>20</v>
      </c>
      <c r="C10" s="2" t="s">
        <v>7</v>
      </c>
      <c r="D10" s="2" t="s">
        <v>19</v>
      </c>
      <c r="E10" s="11" t="s">
        <v>72</v>
      </c>
      <c r="F10" s="1">
        <v>2019</v>
      </c>
      <c r="G10" s="3">
        <v>25000</v>
      </c>
      <c r="H10" s="2" t="s">
        <v>95</v>
      </c>
    </row>
    <row r="11" spans="1:14" x14ac:dyDescent="0.3">
      <c r="A11" s="1">
        <v>9</v>
      </c>
      <c r="B11" s="2" t="s">
        <v>43</v>
      </c>
      <c r="C11" s="2" t="s">
        <v>6</v>
      </c>
      <c r="D11" s="2" t="s">
        <v>44</v>
      </c>
      <c r="E11" s="11" t="s">
        <v>87</v>
      </c>
      <c r="F11" s="1">
        <v>2019</v>
      </c>
      <c r="G11" s="3">
        <v>18000</v>
      </c>
      <c r="H11" s="2" t="s">
        <v>95</v>
      </c>
      <c r="M11" s="5">
        <f>L9*100</f>
        <v>9.3821782178217816</v>
      </c>
    </row>
    <row r="12" spans="1:14" x14ac:dyDescent="0.3">
      <c r="A12" s="1">
        <v>10</v>
      </c>
      <c r="B12" s="2" t="s">
        <v>45</v>
      </c>
      <c r="C12" s="2" t="s">
        <v>6</v>
      </c>
      <c r="D12" s="2" t="s">
        <v>44</v>
      </c>
      <c r="E12" s="11" t="s">
        <v>88</v>
      </c>
      <c r="F12" s="1">
        <v>2016</v>
      </c>
      <c r="G12" s="3">
        <v>15000</v>
      </c>
      <c r="H12" s="2" t="s">
        <v>95</v>
      </c>
    </row>
    <row r="13" spans="1:14" x14ac:dyDescent="0.3">
      <c r="A13" s="1">
        <v>11</v>
      </c>
      <c r="B13" s="2" t="s">
        <v>22</v>
      </c>
      <c r="C13" s="2" t="s">
        <v>7</v>
      </c>
      <c r="D13" s="2" t="s">
        <v>46</v>
      </c>
      <c r="E13" s="11" t="s">
        <v>73</v>
      </c>
      <c r="F13" s="1">
        <v>2019</v>
      </c>
      <c r="G13" s="3">
        <v>25000</v>
      </c>
      <c r="H13" s="2" t="s">
        <v>95</v>
      </c>
    </row>
    <row r="14" spans="1:14" x14ac:dyDescent="0.3">
      <c r="A14" s="1">
        <v>12</v>
      </c>
      <c r="B14" s="2" t="s">
        <v>47</v>
      </c>
      <c r="C14" s="2" t="s">
        <v>6</v>
      </c>
      <c r="D14" s="2" t="s">
        <v>48</v>
      </c>
      <c r="E14" s="11" t="s">
        <v>85</v>
      </c>
      <c r="F14" s="1">
        <v>2019</v>
      </c>
      <c r="G14" s="4">
        <v>18500</v>
      </c>
      <c r="H14" s="2" t="s">
        <v>95</v>
      </c>
    </row>
    <row r="15" spans="1:14" x14ac:dyDescent="0.3">
      <c r="A15" s="1">
        <v>13</v>
      </c>
      <c r="B15" s="2" t="s">
        <v>13</v>
      </c>
      <c r="C15" s="2" t="s">
        <v>14</v>
      </c>
      <c r="D15" s="2" t="s">
        <v>15</v>
      </c>
      <c r="E15" s="11" t="s">
        <v>74</v>
      </c>
      <c r="F15" s="1">
        <v>2014</v>
      </c>
      <c r="G15" s="3">
        <v>25000</v>
      </c>
      <c r="H15" s="2" t="s">
        <v>95</v>
      </c>
    </row>
    <row r="16" spans="1:14" x14ac:dyDescent="0.3">
      <c r="A16" s="1">
        <v>14</v>
      </c>
      <c r="B16" s="2" t="s">
        <v>16</v>
      </c>
      <c r="C16" s="2" t="s">
        <v>14</v>
      </c>
      <c r="D16" s="2" t="s">
        <v>49</v>
      </c>
      <c r="E16" s="11" t="s">
        <v>75</v>
      </c>
      <c r="F16" s="1">
        <v>2014</v>
      </c>
      <c r="G16" s="3">
        <v>25000</v>
      </c>
      <c r="H16" s="2" t="s">
        <v>95</v>
      </c>
    </row>
    <row r="17" spans="1:8" x14ac:dyDescent="0.3">
      <c r="A17" s="1">
        <v>15</v>
      </c>
      <c r="B17" s="2" t="s">
        <v>50</v>
      </c>
      <c r="C17" s="2" t="s">
        <v>51</v>
      </c>
      <c r="D17" s="2" t="s">
        <v>52</v>
      </c>
      <c r="E17" s="11" t="s">
        <v>84</v>
      </c>
      <c r="F17" s="1">
        <v>2017</v>
      </c>
      <c r="G17" s="3">
        <v>10000</v>
      </c>
      <c r="H17" s="2" t="s">
        <v>95</v>
      </c>
    </row>
    <row r="18" spans="1:8" x14ac:dyDescent="0.3">
      <c r="A18" s="1">
        <v>16</v>
      </c>
      <c r="B18" s="2" t="s">
        <v>53</v>
      </c>
      <c r="C18" s="2" t="s">
        <v>6</v>
      </c>
      <c r="D18" s="2" t="s">
        <v>48</v>
      </c>
      <c r="E18" s="11" t="s">
        <v>86</v>
      </c>
      <c r="F18" s="1">
        <v>2019</v>
      </c>
      <c r="G18" s="4">
        <v>18500</v>
      </c>
      <c r="H18" s="2" t="s">
        <v>95</v>
      </c>
    </row>
    <row r="19" spans="1:8" x14ac:dyDescent="0.3">
      <c r="A19" s="1">
        <v>17</v>
      </c>
      <c r="B19" s="2" t="s">
        <v>29</v>
      </c>
      <c r="C19" s="2" t="s">
        <v>6</v>
      </c>
      <c r="D19" s="2" t="s">
        <v>30</v>
      </c>
      <c r="E19" s="11" t="s">
        <v>76</v>
      </c>
      <c r="F19" s="1">
        <v>2014</v>
      </c>
      <c r="G19" s="4">
        <v>12000</v>
      </c>
      <c r="H19" s="2" t="s">
        <v>95</v>
      </c>
    </row>
    <row r="20" spans="1:8" x14ac:dyDescent="0.3">
      <c r="A20" s="1">
        <v>18</v>
      </c>
      <c r="B20" s="2" t="s">
        <v>31</v>
      </c>
      <c r="C20" s="2" t="s">
        <v>6</v>
      </c>
      <c r="D20" s="2" t="s">
        <v>38</v>
      </c>
      <c r="E20" s="11" t="s">
        <v>77</v>
      </c>
      <c r="F20" s="1">
        <v>2008</v>
      </c>
      <c r="G20" s="4">
        <v>10000</v>
      </c>
      <c r="H20" s="2" t="s">
        <v>95</v>
      </c>
    </row>
    <row r="21" spans="1:8" x14ac:dyDescent="0.3">
      <c r="A21" s="1">
        <v>19</v>
      </c>
      <c r="B21" s="2" t="s">
        <v>11</v>
      </c>
      <c r="C21" s="2" t="s">
        <v>6</v>
      </c>
      <c r="D21" s="2" t="s">
        <v>38</v>
      </c>
      <c r="E21" s="11" t="s">
        <v>78</v>
      </c>
      <c r="F21" s="1">
        <v>2007</v>
      </c>
      <c r="G21" s="4">
        <v>10000</v>
      </c>
      <c r="H21" s="2" t="s">
        <v>95</v>
      </c>
    </row>
    <row r="22" spans="1:8" x14ac:dyDescent="0.3">
      <c r="A22" s="1">
        <v>20</v>
      </c>
      <c r="B22" s="2" t="s">
        <v>32</v>
      </c>
      <c r="C22" s="2" t="s">
        <v>6</v>
      </c>
      <c r="D22" s="2" t="s">
        <v>28</v>
      </c>
      <c r="E22" s="11" t="s">
        <v>79</v>
      </c>
      <c r="F22" s="1">
        <v>2010</v>
      </c>
      <c r="G22" s="4">
        <v>10000</v>
      </c>
      <c r="H22" s="2" t="s">
        <v>95</v>
      </c>
    </row>
    <row r="23" spans="1:8" x14ac:dyDescent="0.3">
      <c r="A23" s="1">
        <v>21</v>
      </c>
      <c r="B23" s="2" t="s">
        <v>33</v>
      </c>
      <c r="C23" s="2" t="s">
        <v>7</v>
      </c>
      <c r="D23" s="2" t="s">
        <v>54</v>
      </c>
      <c r="E23" s="11" t="s">
        <v>81</v>
      </c>
      <c r="F23" s="1">
        <v>2012</v>
      </c>
      <c r="G23" s="4">
        <v>10000</v>
      </c>
      <c r="H23" s="2" t="s">
        <v>95</v>
      </c>
    </row>
    <row r="24" spans="1:8" x14ac:dyDescent="0.3">
      <c r="A24" s="1">
        <v>22</v>
      </c>
      <c r="B24" s="2" t="s">
        <v>34</v>
      </c>
      <c r="C24" s="2" t="s">
        <v>7</v>
      </c>
      <c r="D24" s="2" t="s">
        <v>54</v>
      </c>
      <c r="E24" s="11" t="s">
        <v>80</v>
      </c>
      <c r="F24" s="1">
        <v>2012</v>
      </c>
      <c r="G24" s="4">
        <v>10000</v>
      </c>
      <c r="H24" s="2" t="s">
        <v>95</v>
      </c>
    </row>
    <row r="25" spans="1:8" x14ac:dyDescent="0.3">
      <c r="A25" s="1">
        <v>23</v>
      </c>
      <c r="B25" s="2" t="s">
        <v>35</v>
      </c>
      <c r="C25" s="2" t="s">
        <v>6</v>
      </c>
      <c r="D25" s="2" t="s">
        <v>9</v>
      </c>
      <c r="E25" s="11" t="s">
        <v>82</v>
      </c>
      <c r="F25" s="1">
        <v>2010</v>
      </c>
      <c r="G25" s="4">
        <v>10000</v>
      </c>
      <c r="H25" s="2" t="s">
        <v>95</v>
      </c>
    </row>
    <row r="26" spans="1:8" x14ac:dyDescent="0.3">
      <c r="A26" s="1">
        <v>24</v>
      </c>
      <c r="B26" s="2" t="s">
        <v>36</v>
      </c>
      <c r="C26" s="2" t="s">
        <v>37</v>
      </c>
      <c r="D26" s="2" t="s">
        <v>55</v>
      </c>
      <c r="E26" s="11" t="s">
        <v>83</v>
      </c>
      <c r="F26" s="1">
        <v>2004</v>
      </c>
      <c r="G26" s="4">
        <v>2500</v>
      </c>
      <c r="H26" s="2" t="s">
        <v>95</v>
      </c>
    </row>
    <row r="27" spans="1:8" x14ac:dyDescent="0.3">
      <c r="A27" s="1">
        <v>25</v>
      </c>
      <c r="B27" s="2" t="s">
        <v>40</v>
      </c>
      <c r="C27" s="2" t="s">
        <v>6</v>
      </c>
      <c r="D27" s="2" t="s">
        <v>38</v>
      </c>
      <c r="E27" s="11" t="s">
        <v>89</v>
      </c>
      <c r="F27" s="1">
        <v>2009</v>
      </c>
      <c r="G27" s="4">
        <v>15000</v>
      </c>
      <c r="H27" s="2" t="s">
        <v>95</v>
      </c>
    </row>
    <row r="28" spans="1:8" x14ac:dyDescent="0.3">
      <c r="A28" s="1">
        <v>26</v>
      </c>
      <c r="B28" s="2" t="s">
        <v>27</v>
      </c>
      <c r="C28" s="2" t="s">
        <v>6</v>
      </c>
      <c r="D28" s="2" t="s">
        <v>38</v>
      </c>
      <c r="E28" s="11" t="s">
        <v>91</v>
      </c>
      <c r="F28" s="1">
        <v>2013</v>
      </c>
      <c r="G28" s="4">
        <v>10000</v>
      </c>
      <c r="H28" s="2" t="s">
        <v>95</v>
      </c>
    </row>
    <row r="29" spans="1:8" x14ac:dyDescent="0.3">
      <c r="A29" s="1">
        <v>27</v>
      </c>
      <c r="B29" s="6" t="s">
        <v>96</v>
      </c>
      <c r="C29" s="6" t="s">
        <v>6</v>
      </c>
      <c r="D29" s="6" t="s">
        <v>9</v>
      </c>
      <c r="E29" s="11" t="s">
        <v>97</v>
      </c>
      <c r="F29" s="1">
        <v>2005</v>
      </c>
      <c r="G29" s="7">
        <v>7000</v>
      </c>
      <c r="H29" s="2" t="s">
        <v>95</v>
      </c>
    </row>
    <row r="30" spans="1:8" x14ac:dyDescent="0.3">
      <c r="A30" s="1">
        <v>28</v>
      </c>
      <c r="B30" s="6" t="s">
        <v>98</v>
      </c>
      <c r="C30" s="6" t="s">
        <v>7</v>
      </c>
      <c r="D30" s="6" t="s">
        <v>99</v>
      </c>
      <c r="E30" s="11" t="s">
        <v>100</v>
      </c>
      <c r="F30" s="1">
        <v>2024</v>
      </c>
      <c r="G30" s="7">
        <v>26000</v>
      </c>
      <c r="H30" s="2" t="s">
        <v>95</v>
      </c>
    </row>
    <row r="31" spans="1:8" x14ac:dyDescent="0.3">
      <c r="A31" s="1">
        <v>29</v>
      </c>
      <c r="B31" s="6" t="s">
        <v>101</v>
      </c>
      <c r="C31" s="6" t="s">
        <v>7</v>
      </c>
      <c r="D31" s="6" t="s">
        <v>99</v>
      </c>
      <c r="E31" s="11" t="s">
        <v>102</v>
      </c>
      <c r="F31" s="1">
        <v>2024</v>
      </c>
      <c r="G31" s="7">
        <v>26000</v>
      </c>
      <c r="H31" s="2" t="s">
        <v>95</v>
      </c>
    </row>
    <row r="32" spans="1:8" x14ac:dyDescent="0.3">
      <c r="A32" s="1">
        <v>30</v>
      </c>
      <c r="B32" s="6" t="s">
        <v>104</v>
      </c>
      <c r="C32" s="6" t="s">
        <v>7</v>
      </c>
      <c r="D32" s="6" t="s">
        <v>99</v>
      </c>
      <c r="E32" s="11" t="s">
        <v>103</v>
      </c>
      <c r="F32" s="1">
        <v>2024</v>
      </c>
      <c r="G32" s="7">
        <v>26000</v>
      </c>
      <c r="H32" s="2" t="s">
        <v>95</v>
      </c>
    </row>
    <row r="33" spans="1:8" x14ac:dyDescent="0.3">
      <c r="A33" s="1">
        <v>31</v>
      </c>
      <c r="B33" s="2" t="s">
        <v>105</v>
      </c>
      <c r="C33" s="2" t="s">
        <v>7</v>
      </c>
      <c r="D33" s="8" t="s">
        <v>19</v>
      </c>
      <c r="E33" s="2" t="s">
        <v>110</v>
      </c>
      <c r="F33" s="1">
        <v>2024</v>
      </c>
      <c r="G33" s="7">
        <v>26000</v>
      </c>
      <c r="H33" s="2" t="s">
        <v>95</v>
      </c>
    </row>
    <row r="34" spans="1:8" x14ac:dyDescent="0.3">
      <c r="A34" s="1">
        <v>32</v>
      </c>
      <c r="B34" s="2" t="s">
        <v>106</v>
      </c>
      <c r="C34" s="2" t="s">
        <v>7</v>
      </c>
      <c r="D34" s="2" t="s">
        <v>19</v>
      </c>
      <c r="E34" s="11" t="s">
        <v>111</v>
      </c>
      <c r="F34" s="1">
        <v>2024</v>
      </c>
      <c r="G34" s="7">
        <v>26000</v>
      </c>
      <c r="H34" s="2" t="s">
        <v>95</v>
      </c>
    </row>
    <row r="35" spans="1:8" x14ac:dyDescent="0.3">
      <c r="A35" s="1">
        <v>33</v>
      </c>
      <c r="B35" s="2" t="s">
        <v>107</v>
      </c>
      <c r="C35" s="2" t="s">
        <v>7</v>
      </c>
      <c r="D35" s="2" t="s">
        <v>19</v>
      </c>
      <c r="E35" s="11" t="s">
        <v>109</v>
      </c>
      <c r="F35" s="1">
        <v>2024</v>
      </c>
      <c r="G35" s="7">
        <v>26000</v>
      </c>
      <c r="H35" s="2" t="s">
        <v>95</v>
      </c>
    </row>
    <row r="36" spans="1:8" x14ac:dyDescent="0.3">
      <c r="A36" s="1">
        <v>34</v>
      </c>
      <c r="B36" s="2" t="s">
        <v>108</v>
      </c>
      <c r="C36" s="2" t="s">
        <v>7</v>
      </c>
      <c r="D36" s="2" t="s">
        <v>19</v>
      </c>
      <c r="E36" s="11" t="s">
        <v>112</v>
      </c>
      <c r="F36" s="1">
        <v>2024</v>
      </c>
      <c r="G36" s="7">
        <v>26000</v>
      </c>
      <c r="H36" s="2" t="s">
        <v>95</v>
      </c>
    </row>
    <row r="37" spans="1:8" x14ac:dyDescent="0.3">
      <c r="A37" s="1">
        <v>35</v>
      </c>
      <c r="B37" s="12" t="s">
        <v>113</v>
      </c>
      <c r="C37" s="12" t="s">
        <v>114</v>
      </c>
      <c r="D37" s="12" t="s">
        <v>115</v>
      </c>
      <c r="E37" s="1" t="s">
        <v>116</v>
      </c>
      <c r="F37" s="13">
        <v>2024</v>
      </c>
      <c r="G37" s="14">
        <v>42735</v>
      </c>
      <c r="H37" s="2" t="s">
        <v>95</v>
      </c>
    </row>
    <row r="38" spans="1:8" x14ac:dyDescent="0.3">
      <c r="A38" s="1">
        <v>36</v>
      </c>
      <c r="B38" s="12" t="s">
        <v>117</v>
      </c>
      <c r="C38" s="12" t="s">
        <v>114</v>
      </c>
      <c r="D38" s="12" t="s">
        <v>115</v>
      </c>
      <c r="E38" s="1" t="s">
        <v>119</v>
      </c>
      <c r="F38" s="13">
        <v>2024</v>
      </c>
      <c r="G38" s="14">
        <v>42735</v>
      </c>
      <c r="H38" s="2" t="s">
        <v>95</v>
      </c>
    </row>
    <row r="39" spans="1:8" x14ac:dyDescent="0.3">
      <c r="A39" s="1">
        <v>37</v>
      </c>
      <c r="B39" s="12" t="s">
        <v>118</v>
      </c>
      <c r="C39" s="12" t="s">
        <v>114</v>
      </c>
      <c r="D39" s="12" t="s">
        <v>115</v>
      </c>
      <c r="E39" s="1" t="s">
        <v>120</v>
      </c>
      <c r="F39" s="13">
        <v>2024</v>
      </c>
      <c r="G39" s="14">
        <v>42735</v>
      </c>
      <c r="H39" s="2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B1:CW12"/>
  <sheetViews>
    <sheetView workbookViewId="0"/>
  </sheetViews>
  <sheetFormatPr defaultRowHeight="14.4" x14ac:dyDescent="0.3"/>
  <sheetData>
    <row r="1" spans="2:101" x14ac:dyDescent="0.3">
      <c r="B1" t="s">
        <v>5</v>
      </c>
      <c r="C1" t="s">
        <v>5</v>
      </c>
      <c r="D1" t="s">
        <v>5</v>
      </c>
      <c r="E1" t="s">
        <v>5</v>
      </c>
      <c r="AV1" t="s">
        <v>5</v>
      </c>
      <c r="AX1" t="s">
        <v>5</v>
      </c>
      <c r="CE1" t="s">
        <v>5</v>
      </c>
      <c r="CW1" t="s">
        <v>56</v>
      </c>
    </row>
    <row r="2" spans="2:101" x14ac:dyDescent="0.3">
      <c r="B2" t="s">
        <v>5</v>
      </c>
      <c r="C2" t="s">
        <v>5</v>
      </c>
      <c r="D2" t="s">
        <v>5</v>
      </c>
      <c r="E2" t="s">
        <v>4</v>
      </c>
      <c r="AV2" t="s">
        <v>5</v>
      </c>
      <c r="AX2" t="s">
        <v>5</v>
      </c>
      <c r="CE2" t="s">
        <v>3</v>
      </c>
      <c r="CW2" t="s">
        <v>8</v>
      </c>
    </row>
    <row r="3" spans="2:101" x14ac:dyDescent="0.3">
      <c r="B3" t="s">
        <v>3</v>
      </c>
      <c r="C3" t="s">
        <v>3</v>
      </c>
      <c r="D3" t="s">
        <v>3</v>
      </c>
      <c r="E3" t="s">
        <v>10</v>
      </c>
      <c r="AV3" t="s">
        <v>3</v>
      </c>
      <c r="AX3" t="s">
        <v>3</v>
      </c>
      <c r="CE3" t="s">
        <v>39</v>
      </c>
    </row>
    <row r="4" spans="2:101" x14ac:dyDescent="0.3">
      <c r="B4" t="s">
        <v>39</v>
      </c>
      <c r="C4" t="s">
        <v>39</v>
      </c>
      <c r="D4" t="s">
        <v>39</v>
      </c>
      <c r="E4" t="s">
        <v>12</v>
      </c>
      <c r="AV4" t="s">
        <v>39</v>
      </c>
      <c r="AX4" t="s">
        <v>39</v>
      </c>
    </row>
    <row r="5" spans="2:101" x14ac:dyDescent="0.3">
      <c r="B5" t="s">
        <v>57</v>
      </c>
      <c r="E5" t="s">
        <v>58</v>
      </c>
    </row>
    <row r="6" spans="2:101" x14ac:dyDescent="0.3">
      <c r="E6" t="s">
        <v>59</v>
      </c>
    </row>
    <row r="7" spans="2:101" x14ac:dyDescent="0.3">
      <c r="E7" t="s">
        <v>60</v>
      </c>
    </row>
    <row r="8" spans="2:101" x14ac:dyDescent="0.3">
      <c r="E8" t="s">
        <v>61</v>
      </c>
    </row>
    <row r="9" spans="2:101" x14ac:dyDescent="0.3">
      <c r="E9" t="s">
        <v>62</v>
      </c>
    </row>
    <row r="10" spans="2:101" x14ac:dyDescent="0.3">
      <c r="E10" t="s">
        <v>63</v>
      </c>
    </row>
    <row r="11" spans="2:101" x14ac:dyDescent="0.3">
      <c r="E11" t="s">
        <v>64</v>
      </c>
    </row>
    <row r="12" spans="2:101" x14ac:dyDescent="0.3">
      <c r="E12" t="s">
        <v>5</v>
      </c>
    </row>
  </sheetData>
  <pageMargins left="0.7" right="0.7" top="0.75" bottom="0.75" header="0.3" footer="0.3"/>
  <ignoredErrors>
    <ignoredError sqref="B1:CW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STOCK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Beridze</dc:creator>
  <cp:lastModifiedBy>Ucha Lartsuliani</cp:lastModifiedBy>
  <dcterms:created xsi:type="dcterms:W3CDTF">2024-08-12T11:39:46Z</dcterms:created>
  <dcterms:modified xsi:type="dcterms:W3CDTF">2025-11-18T10:26:10Z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17.2.3.0</vt:lpwstr>
  </property>
</Properties>
</file>