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irine_mushkudiani_giz_de/Documents/BURO procurement/PROGRESS/Revised docs/"/>
    </mc:Choice>
  </mc:AlternateContent>
  <xr:revisionPtr revIDLastSave="57" documentId="13_ncr:1_{98273D2C-62A1-4D78-AB83-D8F01F331BCA}" xr6:coauthVersionLast="47" xr6:coauthVersionMax="47" xr10:uidLastSave="{89B83C72-B8F3-4143-A50A-AFB1A165D651}"/>
  <bookViews>
    <workbookView xWindow="-120" yWindow="-120" windowWidth="29040" windowHeight="15720" xr2:uid="{00000000-000D-0000-FFFF-FFFF00000000}"/>
  </bookViews>
  <sheets>
    <sheet name="Contract for Work " sheetId="8" r:id="rId1"/>
  </sheets>
  <externalReferences>
    <externalReference r:id="rId2"/>
    <externalReference r:id="rId3"/>
    <externalReference r:id="rId4"/>
  </externalReferences>
  <definedNames>
    <definedName name="Erstattungsart">[1]Lists!$B$4:$B$7</definedName>
    <definedName name="lSFK" localSheetId="0">'[2]List of key experts'!$B$11:$B$34</definedName>
    <definedName name="lSFK">'[3]List of key experts'!$B$11:$B$34</definedName>
    <definedName name="_xlnm.Print_Area" localSheetId="0">'Contract for Work '!$A$1:$G$48</definedName>
    <definedName name="type" localSheetId="0">[2]Listen!$B$4:$B$7</definedName>
    <definedName name="type">[3]Listen!$B$4:$B$7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" l="1"/>
  <c r="F29" i="8" l="1"/>
  <c r="D48" i="8"/>
  <c r="F40" i="8"/>
  <c r="F41" i="8" s="1"/>
  <c r="F39" i="8"/>
  <c r="F38" i="8"/>
  <c r="F32" i="8"/>
  <c r="F31" i="8"/>
  <c r="F30" i="8"/>
  <c r="E21" i="8"/>
  <c r="E20" i="8"/>
  <c r="E19" i="8"/>
  <c r="E18" i="8"/>
  <c r="E13" i="8"/>
  <c r="E12" i="8"/>
  <c r="E14" i="8" s="1"/>
  <c r="C7" i="8"/>
  <c r="C6" i="8"/>
  <c r="C5" i="8"/>
  <c r="E23" i="8" l="1"/>
  <c r="E45" i="8" s="1"/>
  <c r="F33" i="8"/>
</calcChain>
</file>

<file path=xl/sharedStrings.xml><?xml version="1.0" encoding="utf-8"?>
<sst xmlns="http://schemas.openxmlformats.org/spreadsheetml/2006/main" count="66" uniqueCount="48">
  <si>
    <t>CONFIDENTIAL</t>
  </si>
  <si>
    <t>Tender number:</t>
  </si>
  <si>
    <t>Assignment:</t>
  </si>
  <si>
    <t>Project number (PN):</t>
  </si>
  <si>
    <t>Date:</t>
  </si>
  <si>
    <t>Type of reimbursement</t>
  </si>
  <si>
    <t>Number</t>
  </si>
  <si>
    <t>Explanations</t>
  </si>
  <si>
    <t>Subtotal</t>
  </si>
  <si>
    <t>2. Travel expenses</t>
  </si>
  <si>
    <t>Item</t>
  </si>
  <si>
    <t>Total 
GEL</t>
  </si>
  <si>
    <t>Total travel expense budget</t>
  </si>
  <si>
    <t>Per-diem allowance</t>
  </si>
  <si>
    <t xml:space="preserve"> </t>
  </si>
  <si>
    <t>1. Fixed Price</t>
  </si>
  <si>
    <t>Description</t>
  </si>
  <si>
    <t>Remuneration</t>
  </si>
  <si>
    <t>Milestone 1</t>
  </si>
  <si>
    <t>Milestone 3</t>
  </si>
  <si>
    <t>Total
GEL</t>
  </si>
  <si>
    <t>Quantity</t>
  </si>
  <si>
    <t>Number of Days</t>
  </si>
  <si>
    <t>21.9025.4-003.00</t>
  </si>
  <si>
    <t>Development of knowledge packeges and mentoring/learning on the job program for the selected public or private local support structures in Georgia’s agriculture sector</t>
  </si>
  <si>
    <t>Milestone 2</t>
  </si>
  <si>
    <t>Budget/Price</t>
  </si>
  <si>
    <t xml:space="preserve">Total </t>
  </si>
  <si>
    <t>Lump sum/number</t>
  </si>
  <si>
    <t>Overnight accommodation allowance</t>
  </si>
  <si>
    <t>3.1. Cost related validation + Awareness worksop + Final Event</t>
  </si>
  <si>
    <t>3.2. Other required Services for the events:</t>
  </si>
  <si>
    <t>Unit</t>
  </si>
  <si>
    <t>5. Total costs</t>
  </si>
  <si>
    <t xml:space="preserve">Total (net) </t>
  </si>
  <si>
    <t>Unit Price
GEL</t>
  </si>
  <si>
    <t>Conduct a Mentoring/Learning on the Job Session</t>
  </si>
  <si>
    <t>3 missions × 2 days per mission = 6 days per expert. 
6 days x 2 expert  = 12 days in total</t>
  </si>
  <si>
    <t>3 missions × 1 overnight per mission = 3 overnights per expert
3 overnights x 2 expert  = 6 overnights in total</t>
  </si>
  <si>
    <t>Development of Knowledge Packages for Local Support Structures in Georgian Language</t>
  </si>
  <si>
    <t>Development of Mentoring/Learning On-Job Program for Local Support Structures in English Language</t>
  </si>
  <si>
    <t xml:space="preserve">Transportation </t>
  </si>
  <si>
    <t xml:space="preserve">Tbilisi → Kakheti → Tbilisi 
Tbilisi → Guria → Tbilisi 
Tbilisi  → Imereti → Tbilisi 
3 trips for 2 experts 
 </t>
  </si>
  <si>
    <t>Kick-off meeting held; Inception Report with work plan, methodology, structure and timeline for both tasks submitted (English); Final versions of knowledge packages provided. (11 WDs in total)</t>
  </si>
  <si>
    <t>Consultations/interviews to understand priority learning/coaching needs and expectations conducted; Scope and approaches/directions of mentoring/learning programme developed with expected outcomes and program phases; Validation workshop for target groups/beneficiaries conducted; Final version of the mentoring/learning on the job program (in English language) provided. (12 WDs in total)</t>
  </si>
  <si>
    <t>At least one mentoring/learning session among selected support structure conducted; Mentoringeffectiveness assessed and mentoring intensity/methods adjusted based on the session results; Final report of the mentoring/learning on the job program implementation (in English language) provided (4 WDs in total)</t>
  </si>
  <si>
    <t>21.11.2025</t>
  </si>
  <si>
    <t>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</si>
</sst>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.00;\-#,##0.00;\-"/>
    <numFmt numFmtId="165" formatCode="#,##0.00\ &quot;€&quot;"/>
    <numFmt numFmtId="166" formatCode="_-* #,##0.00\ [$₾-437]_-;\-* #,##0.00\ [$₾-437]_-;_-* &quot;-&quot;??\ [$₾-437]_-;_-@_-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 tint="4.9989318521683403E-2"/>
      <name val="Arial"/>
      <family val="2"/>
    </font>
    <font>
      <b/>
      <u/>
      <sz val="12"/>
      <color rgb="FF0000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3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medium">
        <color theme="0"/>
      </top>
      <bottom style="medium">
        <color theme="0"/>
      </bottom>
      <diagonal/>
    </border>
    <border>
      <left/>
      <right/>
      <top style="double">
        <color indexed="64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/>
      <bottom/>
      <diagonal/>
    </border>
  </borders>
  <cellStyleXfs count="10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3" applyFont="0" applyFill="0" applyAlignment="0" applyProtection="0"/>
    <xf numFmtId="0" fontId="9" fillId="0" borderId="5" applyNumberFormat="0" applyFill="0" applyAlignment="0" applyProtection="0"/>
    <xf numFmtId="0" fontId="8" fillId="0" borderId="3" applyNumberFormat="0">
      <alignment vertical="center" wrapText="1"/>
    </xf>
    <xf numFmtId="0" fontId="15" fillId="0" borderId="23" applyNumberFormat="0" applyFill="0" applyAlignment="0" applyProtection="0"/>
    <xf numFmtId="44" fontId="23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11" xfId="0" applyFont="1" applyBorder="1"/>
    <xf numFmtId="0" fontId="6" fillId="2" borderId="14" xfId="1" applyFont="1" applyFill="1" applyBorder="1" applyAlignment="1">
      <alignment vertical="center"/>
    </xf>
    <xf numFmtId="0" fontId="5" fillId="2" borderId="14" xfId="0" applyFont="1" applyFill="1" applyBorder="1"/>
    <xf numFmtId="0" fontId="3" fillId="2" borderId="14" xfId="0" applyFont="1" applyFill="1" applyBorder="1"/>
    <xf numFmtId="0" fontId="3" fillId="5" borderId="13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/>
    </xf>
    <xf numFmtId="0" fontId="13" fillId="6" borderId="21" xfId="0" applyFont="1" applyFill="1" applyBorder="1" applyAlignment="1">
      <alignment horizontal="center" vertical="top"/>
    </xf>
    <xf numFmtId="0" fontId="13" fillId="6" borderId="2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top"/>
    </xf>
    <xf numFmtId="0" fontId="13" fillId="6" borderId="22" xfId="0" applyFont="1" applyFill="1" applyBorder="1" applyAlignment="1">
      <alignment horizontal="center" vertical="top" wrapText="1"/>
    </xf>
    <xf numFmtId="0" fontId="14" fillId="0" borderId="0" xfId="0" applyFont="1"/>
    <xf numFmtId="0" fontId="6" fillId="2" borderId="0" xfId="1" applyFont="1" applyFill="1" applyBorder="1" applyAlignment="1">
      <alignment vertical="center"/>
    </xf>
    <xf numFmtId="0" fontId="3" fillId="5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top"/>
      <protection locked="0"/>
    </xf>
    <xf numFmtId="0" fontId="6" fillId="2" borderId="14" xfId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6" borderId="24" xfId="0" applyFont="1" applyFill="1" applyBorder="1" applyAlignment="1">
      <alignment horizontal="center" vertical="top"/>
    </xf>
    <xf numFmtId="0" fontId="2" fillId="6" borderId="25" xfId="0" applyFont="1" applyFill="1" applyBorder="1" applyAlignment="1">
      <alignment vertical="top"/>
    </xf>
    <xf numFmtId="0" fontId="2" fillId="6" borderId="24" xfId="0" applyFont="1" applyFill="1" applyBorder="1" applyAlignment="1">
      <alignment horizontal="center" vertical="top" wrapText="1"/>
    </xf>
    <xf numFmtId="0" fontId="17" fillId="5" borderId="26" xfId="0" applyFont="1" applyFill="1" applyBorder="1" applyAlignment="1" applyProtection="1">
      <alignment horizontal="left" vertical="top" wrapText="1"/>
      <protection locked="0"/>
    </xf>
    <xf numFmtId="0" fontId="18" fillId="5" borderId="27" xfId="0" applyFont="1" applyFill="1" applyBorder="1" applyAlignment="1" applyProtection="1">
      <alignment horizontal="left" vertical="top" wrapText="1"/>
      <protection locked="0"/>
    </xf>
    <xf numFmtId="0" fontId="18" fillId="5" borderId="27" xfId="0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>
      <alignment horizontal="center" vertical="center"/>
    </xf>
    <xf numFmtId="0" fontId="19" fillId="5" borderId="27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4" borderId="17" xfId="0" applyFont="1" applyFill="1" applyBorder="1" applyAlignment="1">
      <alignment horizontal="center" vertical="top"/>
    </xf>
    <xf numFmtId="0" fontId="6" fillId="2" borderId="28" xfId="1" applyFont="1" applyFill="1" applyBorder="1" applyAlignment="1">
      <alignment vertical="center"/>
    </xf>
    <xf numFmtId="0" fontId="6" fillId="2" borderId="29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7" fillId="7" borderId="30" xfId="8" applyFont="1" applyFill="1" applyBorder="1" applyAlignment="1">
      <alignment horizontal="center" vertical="center" wrapText="1"/>
    </xf>
    <xf numFmtId="0" fontId="7" fillId="7" borderId="31" xfId="8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34" xfId="6" applyFont="1" applyBorder="1" applyAlignment="1">
      <alignment vertical="center"/>
    </xf>
    <xf numFmtId="0" fontId="7" fillId="0" borderId="5" xfId="6" applyFont="1" applyAlignment="1">
      <alignment vertical="center"/>
    </xf>
    <xf numFmtId="165" fontId="7" fillId="0" borderId="5" xfId="6" applyNumberFormat="1" applyFont="1" applyAlignment="1">
      <alignment vertical="center"/>
    </xf>
    <xf numFmtId="0" fontId="5" fillId="0" borderId="28" xfId="0" applyFont="1" applyBorder="1"/>
    <xf numFmtId="0" fontId="5" fillId="0" borderId="0" xfId="0" applyFont="1"/>
    <xf numFmtId="0" fontId="20" fillId="0" borderId="0" xfId="0" applyFont="1"/>
    <xf numFmtId="0" fontId="3" fillId="5" borderId="7" xfId="0" applyFont="1" applyFill="1" applyBorder="1" applyAlignment="1" applyProtection="1">
      <alignment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3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center"/>
    </xf>
    <xf numFmtId="0" fontId="5" fillId="0" borderId="29" xfId="0" applyFont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20" fillId="0" borderId="28" xfId="0" applyFont="1" applyBorder="1"/>
    <xf numFmtId="0" fontId="20" fillId="0" borderId="29" xfId="0" applyFont="1" applyBorder="1"/>
    <xf numFmtId="0" fontId="22" fillId="5" borderId="7" xfId="0" applyFont="1" applyFill="1" applyBorder="1" applyAlignment="1" applyProtection="1">
      <alignment vertical="top" wrapText="1"/>
      <protection locked="0"/>
    </xf>
    <xf numFmtId="0" fontId="22" fillId="5" borderId="3" xfId="0" applyFont="1" applyFill="1" applyBorder="1" applyAlignment="1" applyProtection="1">
      <alignment vertical="top" wrapText="1"/>
      <protection locked="0"/>
    </xf>
    <xf numFmtId="0" fontId="22" fillId="5" borderId="10" xfId="0" applyFont="1" applyFill="1" applyBorder="1" applyAlignment="1" applyProtection="1">
      <alignment vertical="top" wrapText="1"/>
      <protection locked="0"/>
    </xf>
    <xf numFmtId="0" fontId="22" fillId="5" borderId="10" xfId="0" applyFont="1" applyFill="1" applyBorder="1" applyAlignment="1" applyProtection="1">
      <alignment horizontal="left" vertical="top" wrapText="1"/>
      <protection locked="0"/>
    </xf>
    <xf numFmtId="166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6" fontId="7" fillId="0" borderId="5" xfId="6" applyNumberFormat="1" applyFont="1" applyAlignment="1">
      <alignment vertical="center"/>
    </xf>
    <xf numFmtId="167" fontId="7" fillId="0" borderId="5" xfId="9" applyNumberFormat="1" applyFont="1" applyBorder="1" applyAlignment="1">
      <alignment vertical="center"/>
    </xf>
    <xf numFmtId="0" fontId="2" fillId="0" borderId="42" xfId="0" applyFont="1" applyBorder="1" applyAlignment="1">
      <alignment vertical="top"/>
    </xf>
    <xf numFmtId="0" fontId="12" fillId="5" borderId="5" xfId="0" applyFont="1" applyFill="1" applyBorder="1"/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18" fillId="5" borderId="26" xfId="0" applyFont="1" applyFill="1" applyBorder="1" applyAlignment="1" applyProtection="1">
      <alignment horizontal="center" vertical="top" wrapText="1"/>
      <protection locked="0"/>
    </xf>
    <xf numFmtId="0" fontId="18" fillId="5" borderId="38" xfId="0" applyFont="1" applyFill="1" applyBorder="1" applyAlignment="1" applyProtection="1">
      <alignment horizontal="center" vertical="top" wrapText="1"/>
      <protection locked="0"/>
    </xf>
    <xf numFmtId="0" fontId="19" fillId="5" borderId="26" xfId="0" applyFont="1" applyFill="1" applyBorder="1" applyAlignment="1">
      <alignment horizontal="left" vertical="top" wrapText="1"/>
    </xf>
    <xf numFmtId="0" fontId="19" fillId="5" borderId="38" xfId="0" applyFont="1" applyFill="1" applyBorder="1" applyAlignment="1">
      <alignment horizontal="left" vertical="top" wrapText="1"/>
    </xf>
    <xf numFmtId="0" fontId="18" fillId="5" borderId="26" xfId="0" applyFont="1" applyFill="1" applyBorder="1" applyAlignment="1" applyProtection="1">
      <alignment horizontal="left" vertical="top" wrapText="1"/>
      <protection locked="0"/>
    </xf>
    <xf numFmtId="0" fontId="18" fillId="5" borderId="38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5" fontId="7" fillId="0" borderId="5" xfId="6" applyNumberFormat="1" applyFont="1" applyAlignment="1">
      <alignment horizontal="center" vertical="center"/>
    </xf>
    <xf numFmtId="165" fontId="7" fillId="0" borderId="35" xfId="6" applyNumberFormat="1" applyFont="1" applyBorder="1" applyAlignment="1">
      <alignment horizontal="center" vertical="center"/>
    </xf>
    <xf numFmtId="0" fontId="7" fillId="7" borderId="31" xfId="8" applyFont="1" applyFill="1" applyBorder="1" applyAlignment="1">
      <alignment horizontal="center" vertical="center" wrapText="1"/>
    </xf>
    <xf numFmtId="0" fontId="7" fillId="7" borderId="32" xfId="8" applyFont="1" applyFill="1" applyBorder="1" applyAlignment="1">
      <alignment horizontal="center" vertical="center" wrapText="1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18" fillId="5" borderId="39" xfId="0" applyFont="1" applyFill="1" applyBorder="1" applyAlignment="1" applyProtection="1">
      <alignment horizontal="left" vertical="top" wrapText="1"/>
      <protection locked="0"/>
    </xf>
    <xf numFmtId="0" fontId="18" fillId="5" borderId="5" xfId="0" applyFont="1" applyFill="1" applyBorder="1" applyAlignment="1" applyProtection="1">
      <alignment horizontal="left" vertical="top" wrapText="1"/>
      <protection locked="0"/>
    </xf>
    <xf numFmtId="0" fontId="18" fillId="5" borderId="40" xfId="0" applyFont="1" applyFill="1" applyBorder="1" applyAlignment="1" applyProtection="1">
      <alignment horizontal="left" vertical="top" wrapText="1"/>
      <protection locked="0"/>
    </xf>
    <xf numFmtId="0" fontId="18" fillId="5" borderId="41" xfId="0" applyFont="1" applyFill="1" applyBorder="1" applyAlignment="1" applyProtection="1">
      <alignment horizontal="left" vertical="top" wrapText="1"/>
      <protection locked="0"/>
    </xf>
    <xf numFmtId="0" fontId="2" fillId="6" borderId="43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7" fillId="5" borderId="0" xfId="0" applyFont="1" applyFill="1" applyAlignment="1" applyProtection="1">
      <alignment vertical="top" wrapText="1"/>
      <protection locked="0"/>
    </xf>
    <xf numFmtId="0" fontId="2" fillId="5" borderId="18" xfId="0" applyFont="1" applyFill="1" applyBorder="1" applyAlignment="1" applyProtection="1">
      <alignment horizontal="left" vertical="top"/>
      <protection locked="0"/>
    </xf>
  </cellXfs>
  <cellStyles count="10">
    <cellStyle name="Beschriftung" xfId="7" xr:uid="{00000000-0005-0000-0000-000000000000}"/>
    <cellStyle name="Currency" xfId="9" builtinId="4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2" xfId="8" builtinId="17"/>
    <cellStyle name="Heading 3" xfId="1" builtinId="18"/>
    <cellStyle name="Normal" xfId="0" builtinId="0"/>
    <cellStyle name="Tabelle Zahl" xfId="5" xr:uid="{00000000-0005-0000-0000-000007000000}"/>
  </cellStyles>
  <dxfs count="22"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/>
      </border>
      <protection locked="0" hidden="0"/>
    </dxf>
    <dxf>
      <border outline="0">
        <top style="medium">
          <color rgb="FFFFFFFF"/>
        </top>
        <bottom style="double">
          <color rgb="FF000000"/>
        </bottom>
      </border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 tint="4.9989318521683403E-2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outline="0">
        <left style="hair">
          <color indexed="64"/>
        </left>
        <right style="hair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/>
      </border>
      <protection locked="0" hidden="0"/>
    </dxf>
    <dxf>
      <border outline="0">
        <top style="medium">
          <color rgb="FFFFFFFF"/>
        </top>
        <bottom style="double">
          <color rgb="FF000000"/>
        </bottom>
      </border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 tint="4.9989318521683403E-2"/>
        <name val="Arial"/>
        <scheme val="none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643777</xdr:colOff>
      <xdr:row>0</xdr:row>
      <xdr:rowOff>31190</xdr:rowOff>
    </xdr:from>
    <xdr:to>
      <xdr:col>5</xdr:col>
      <xdr:colOff>2343335</xdr:colOff>
      <xdr:row>2</xdr:row>
      <xdr:rowOff>384334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676ABA-6493-4C4E-8603-697F4C1B8E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7267760" y="28015"/>
          <a:ext cx="1702733" cy="74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https://gizonline.sharepoint.com/Users/Tamar.Khurtsilava/Desktop/42-2-2020-preisblatt-en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15CFB01-D97A-414B-83E0-B6D229483528}" name="Table6212" displayName="Table6212" ref="A28:G32" totalsRowShown="0" headerRowDxfId="21" headerRowBorderDxfId="20" tableBorderDxfId="19">
  <tableColumns count="7">
    <tableColumn id="1" xr3:uid="{893D32AC-6BFA-4724-B10A-838A64EB3CA6}" name="Item" dataDxfId="18"/>
    <tableColumn id="2" xr3:uid="{A4FB3B56-9362-4E28-9158-B05667ED6F93}" name="Description" dataDxfId="17"/>
    <tableColumn id="3" xr3:uid="{EF3D6B80-4EC7-4D93-87C9-123BE6C38067}" name="Quantity" dataDxfId="16"/>
    <tableColumn id="4" xr3:uid="{0090E7A6-FD29-4898-95D4-950ABC3965B8}" name="Number of Days" dataDxfId="15"/>
    <tableColumn id="5" xr3:uid="{E6F2FD37-8563-4535-8401-F97D81068E0D}" name="Unit Price_x000a_GEL" dataDxfId="14"/>
    <tableColumn id="6" xr3:uid="{6950B406-F2BC-4C59-B6EC-A741D32B1892}" name="Total_x000a_GEL" dataDxfId="13">
      <calculatedColumnFormula>C29*D29*E29</calculatedColumnFormula>
    </tableColumn>
    <tableColumn id="7" xr3:uid="{EB0E9BD9-049B-4D72-9A5E-4BE22F165CFA}" name="Explanations" dataDxfId="1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A4B0D45-E905-478A-A563-549E218E13AC}" name="Table6236" displayName="Table6236" ref="A37:G40" totalsRowShown="0" headerRowDxfId="11" headerRowBorderDxfId="10" tableBorderDxfId="9">
  <tableColumns count="7">
    <tableColumn id="1" xr3:uid="{7CAB084C-4C7A-4003-AB40-F95685C4F025}" name="Item" dataDxfId="8"/>
    <tableColumn id="2" xr3:uid="{CCFA0592-1F13-43DD-8F13-7E09DD21675E}" name="Description" dataDxfId="7"/>
    <tableColumn id="3" xr3:uid="{B67BDFDA-F916-4CAD-914F-FEDA756AF087}" name="Quantity" dataDxfId="6"/>
    <tableColumn id="4" xr3:uid="{4F1D9430-3101-4D6F-946E-80E2D7C69F68}" name="Unit" dataDxfId="5"/>
    <tableColumn id="5" xr3:uid="{F5138B5B-F00A-4B4D-BA2E-05E5833BC3D9}" name="Unit Price_x000a_GEL" dataDxfId="4"/>
    <tableColumn id="6" xr3:uid="{F1D87033-BDC1-4FF8-B240-5F753655C8A7}" name="Total_x000a_GEL" dataDxfId="3">
      <calculatedColumnFormula>C38*E38</calculatedColumnFormula>
    </tableColumn>
    <tableColumn id="7" xr3:uid="{0D709D43-4541-497D-8C8F-742D71DF7B3B}" name="Explanations" dataDxfId="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0566-DD5D-4E3B-B9A2-129E4C4CAEF7}">
  <dimension ref="A1:S49"/>
  <sheetViews>
    <sheetView showGridLines="0" tabSelected="1" zoomScale="85" zoomScaleNormal="85" workbookViewId="0">
      <selection activeCell="D47" sqref="D47:G47"/>
    </sheetView>
  </sheetViews>
  <sheetFormatPr defaultColWidth="9.140625" defaultRowHeight="15" x14ac:dyDescent="0.25"/>
  <cols>
    <col min="1" max="1" width="19" style="21" customWidth="1"/>
    <col min="2" max="2" width="36.42578125" style="21" customWidth="1"/>
    <col min="3" max="3" width="15.42578125" style="21" customWidth="1"/>
    <col min="4" max="4" width="14" style="21" customWidth="1"/>
    <col min="5" max="5" width="14.5703125" style="21" customWidth="1"/>
    <col min="6" max="6" width="44.5703125" style="21" customWidth="1"/>
    <col min="7" max="7" width="29.28515625" style="21" customWidth="1"/>
    <col min="8" max="16384" width="9.140625" style="21"/>
  </cols>
  <sheetData>
    <row r="1" spans="1:19" customFormat="1" ht="15.75" x14ac:dyDescent="0.25">
      <c r="A1" s="18" t="s">
        <v>0</v>
      </c>
    </row>
    <row r="3" spans="1:19" ht="64.5" customHeight="1" x14ac:dyDescent="0.25">
      <c r="A3" s="85" t="s">
        <v>47</v>
      </c>
      <c r="B3" s="85"/>
      <c r="C3" s="85"/>
      <c r="D3" s="85"/>
      <c r="E3" s="85"/>
      <c r="F3" s="22"/>
    </row>
    <row r="4" spans="1:19" ht="29.25" customHeight="1" thickBot="1" x14ac:dyDescent="0.3">
      <c r="A4" s="23" t="s">
        <v>1</v>
      </c>
      <c r="B4" s="108">
        <v>83505010</v>
      </c>
      <c r="C4" s="23" t="s">
        <v>2</v>
      </c>
      <c r="D4" s="100" t="s">
        <v>24</v>
      </c>
      <c r="E4" s="100"/>
      <c r="F4" s="100"/>
      <c r="G4" s="100"/>
    </row>
    <row r="5" spans="1:19" ht="15.75" thickBot="1" x14ac:dyDescent="0.25">
      <c r="A5" s="23" t="s">
        <v>3</v>
      </c>
      <c r="B5" s="12" t="s">
        <v>23</v>
      </c>
      <c r="C5" s="23" t="str">
        <f>IF(A3="Price schedule","Contractor:","")</f>
        <v>Contractor:</v>
      </c>
      <c r="D5" s="107"/>
      <c r="E5" s="107"/>
      <c r="F5" s="107"/>
      <c r="G5" s="107"/>
    </row>
    <row r="6" spans="1:19" x14ac:dyDescent="0.2">
      <c r="A6" s="23" t="s">
        <v>4</v>
      </c>
      <c r="B6" s="6" t="s">
        <v>46</v>
      </c>
      <c r="C6" s="23" t="str">
        <f>IF(A3="Price Schedule","Tax ID","")</f>
        <v>Tax ID</v>
      </c>
      <c r="D6" s="107"/>
      <c r="E6" s="107"/>
      <c r="F6" s="107"/>
      <c r="G6" s="107"/>
    </row>
    <row r="7" spans="1:19" ht="22.5" customHeight="1" x14ac:dyDescent="0.25">
      <c r="A7" s="23"/>
      <c r="B7" s="24"/>
      <c r="C7" s="23" t="str">
        <f>IF(A3="Price schedule","Address:","")</f>
        <v>Address:</v>
      </c>
    </row>
    <row r="8" spans="1:19" ht="15.75" thickBot="1" x14ac:dyDescent="0.3">
      <c r="A8" s="25" t="s">
        <v>15</v>
      </c>
      <c r="B8" s="26"/>
      <c r="C8" s="26"/>
      <c r="D8" s="27"/>
      <c r="E8" s="27"/>
      <c r="F8" s="27"/>
    </row>
    <row r="9" spans="1:19" ht="15.75" thickBot="1" x14ac:dyDescent="0.3">
      <c r="A9" s="28"/>
      <c r="B9" s="28"/>
      <c r="C9" s="28"/>
      <c r="D9" s="23"/>
      <c r="E9" s="23"/>
      <c r="F9" s="23"/>
    </row>
    <row r="10" spans="1:19" ht="24" x14ac:dyDescent="0.25">
      <c r="A10" s="29" t="s">
        <v>10</v>
      </c>
      <c r="B10" s="30" t="s">
        <v>16</v>
      </c>
      <c r="C10" s="31" t="s">
        <v>6</v>
      </c>
      <c r="D10" s="31" t="s">
        <v>17</v>
      </c>
      <c r="E10" s="31" t="s">
        <v>11</v>
      </c>
      <c r="F10" s="105" t="s">
        <v>7</v>
      </c>
      <c r="G10" s="106"/>
    </row>
    <row r="11" spans="1:19" ht="38.25" x14ac:dyDescent="0.25">
      <c r="A11" s="32" t="s">
        <v>18</v>
      </c>
      <c r="B11" s="33" t="s">
        <v>39</v>
      </c>
      <c r="C11" s="34">
        <v>3</v>
      </c>
      <c r="D11" s="35"/>
      <c r="E11" s="36">
        <f>C11*D11</f>
        <v>0</v>
      </c>
      <c r="F11" s="101" t="s">
        <v>43</v>
      </c>
      <c r="G11" s="102"/>
    </row>
    <row r="12" spans="1:19" ht="69" customHeight="1" x14ac:dyDescent="0.25">
      <c r="A12" s="32" t="s">
        <v>25</v>
      </c>
      <c r="B12" s="37" t="s">
        <v>40</v>
      </c>
      <c r="C12" s="34">
        <v>5</v>
      </c>
      <c r="D12" s="35"/>
      <c r="E12" s="36">
        <f t="shared" ref="E12:E13" si="0">C12*D12</f>
        <v>0</v>
      </c>
      <c r="F12" s="103" t="s">
        <v>44</v>
      </c>
      <c r="G12" s="104"/>
    </row>
    <row r="13" spans="1:19" ht="54" customHeight="1" x14ac:dyDescent="0.25">
      <c r="A13" s="32" t="s">
        <v>19</v>
      </c>
      <c r="B13" s="37" t="s">
        <v>36</v>
      </c>
      <c r="C13" s="34">
        <v>1</v>
      </c>
      <c r="D13" s="35"/>
      <c r="E13" s="36">
        <f t="shared" si="0"/>
        <v>0</v>
      </c>
      <c r="F13" s="103" t="s">
        <v>45</v>
      </c>
      <c r="G13" s="104"/>
      <c r="J13" s="38"/>
    </row>
    <row r="14" spans="1:19" ht="15.75" thickBot="1" x14ac:dyDescent="0.3">
      <c r="A14" s="79" t="s">
        <v>8</v>
      </c>
      <c r="B14" s="79"/>
      <c r="C14" s="79"/>
      <c r="D14" s="79"/>
      <c r="E14" s="39">
        <f>SUM(E11:E13)</f>
        <v>0</v>
      </c>
      <c r="G14" s="40"/>
    </row>
    <row r="15" spans="1:19" ht="16.5" thickTop="1" thickBot="1" x14ac:dyDescent="0.3">
      <c r="A15" s="41"/>
      <c r="B15" s="41"/>
      <c r="C15" s="41"/>
      <c r="D15" s="41"/>
      <c r="E15" s="41"/>
      <c r="F15" s="41"/>
      <c r="G15" s="41"/>
    </row>
    <row r="16" spans="1:19" ht="15.75" thickBot="1" x14ac:dyDescent="0.3">
      <c r="A16" s="42" t="s">
        <v>9</v>
      </c>
      <c r="B16" s="19"/>
      <c r="C16" s="19"/>
      <c r="D16" s="19"/>
      <c r="E16" s="19"/>
      <c r="F16" s="19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x14ac:dyDescent="0.25">
      <c r="A17" s="46" t="s">
        <v>10</v>
      </c>
      <c r="B17" s="47" t="s">
        <v>5</v>
      </c>
      <c r="C17" s="47" t="s">
        <v>6</v>
      </c>
      <c r="D17" s="47" t="s">
        <v>26</v>
      </c>
      <c r="E17" s="47" t="s">
        <v>27</v>
      </c>
      <c r="F17" s="98" t="s">
        <v>7</v>
      </c>
      <c r="G17" s="99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ht="25.5" x14ac:dyDescent="0.25">
      <c r="A18" s="32" t="s">
        <v>12</v>
      </c>
      <c r="B18" s="33" t="s">
        <v>28</v>
      </c>
      <c r="C18" s="34">
        <v>0</v>
      </c>
      <c r="D18" s="35">
        <v>0</v>
      </c>
      <c r="E18" s="36">
        <f>C18*D18</f>
        <v>0</v>
      </c>
      <c r="F18" s="88"/>
      <c r="G18" s="89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51" customHeight="1" x14ac:dyDescent="0.25">
      <c r="A19" s="32" t="s">
        <v>41</v>
      </c>
      <c r="B19" s="37" t="s">
        <v>28</v>
      </c>
      <c r="C19" s="34">
        <v>3</v>
      </c>
      <c r="D19" s="35"/>
      <c r="E19" s="36">
        <f>C19*D19</f>
        <v>0</v>
      </c>
      <c r="F19" s="90" t="s">
        <v>42</v>
      </c>
      <c r="G19" s="91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ht="29.25" customHeight="1" x14ac:dyDescent="0.25">
      <c r="A20" s="32" t="s">
        <v>13</v>
      </c>
      <c r="B20" s="37" t="s">
        <v>28</v>
      </c>
      <c r="C20" s="34">
        <v>12</v>
      </c>
      <c r="D20" s="35"/>
      <c r="E20" s="36">
        <f>C20*D20</f>
        <v>0</v>
      </c>
      <c r="F20" s="90" t="s">
        <v>37</v>
      </c>
      <c r="G20" s="91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38.25" x14ac:dyDescent="0.25">
      <c r="A21" s="32" t="s">
        <v>29</v>
      </c>
      <c r="B21" s="33" t="s">
        <v>28</v>
      </c>
      <c r="C21" s="34">
        <v>6</v>
      </c>
      <c r="D21" s="35"/>
      <c r="E21" s="36">
        <f>C21*D21</f>
        <v>0</v>
      </c>
      <c r="F21" s="92" t="s">
        <v>38</v>
      </c>
      <c r="G21" s="9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6" customHeight="1" x14ac:dyDescent="0.25">
      <c r="A22" s="48"/>
      <c r="B22" s="49"/>
      <c r="C22" s="50"/>
      <c r="D22" s="75"/>
      <c r="E22" s="76"/>
      <c r="F22" s="94"/>
      <c r="G22" s="95"/>
      <c r="H22" s="45"/>
      <c r="I22" s="45"/>
      <c r="J22" s="45"/>
      <c r="K22" s="45"/>
      <c r="L22" s="45"/>
      <c r="M22" s="45"/>
      <c r="N22" s="44"/>
      <c r="O22" s="44"/>
      <c r="P22" s="44"/>
      <c r="Q22" s="44"/>
      <c r="R22" s="44"/>
      <c r="S22" s="44"/>
    </row>
    <row r="23" spans="1:19" x14ac:dyDescent="0.25">
      <c r="A23" s="51" t="s">
        <v>8</v>
      </c>
      <c r="B23" s="52"/>
      <c r="C23" s="52"/>
      <c r="D23" s="77"/>
      <c r="E23" s="78">
        <f>SUM(E18:E22)</f>
        <v>0</v>
      </c>
      <c r="F23" s="96"/>
      <c r="G23" s="97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x14ac:dyDescent="0.2">
      <c r="A24" s="54"/>
      <c r="B24" s="55"/>
      <c r="C24" s="55"/>
      <c r="D24" s="55"/>
      <c r="E24" s="55"/>
      <c r="F24" s="83"/>
      <c r="G24" s="84"/>
      <c r="H24" s="45"/>
      <c r="I24" s="45"/>
      <c r="J24" s="45"/>
      <c r="K24" s="45"/>
      <c r="L24" s="45"/>
      <c r="M24" s="45"/>
      <c r="N24" s="56"/>
      <c r="O24" s="56"/>
      <c r="P24" s="56"/>
      <c r="Q24" s="56"/>
      <c r="R24" s="56"/>
      <c r="S24" s="56"/>
    </row>
    <row r="25" spans="1:19" s="44" customFormat="1" ht="14.25" hidden="1" x14ac:dyDescent="0.25">
      <c r="A25" s="42" t="s">
        <v>30</v>
      </c>
      <c r="B25" s="19"/>
      <c r="C25" s="19"/>
      <c r="D25" s="19"/>
      <c r="E25" s="19"/>
      <c r="F25" s="19"/>
      <c r="G25" s="43"/>
      <c r="H25" s="45"/>
      <c r="I25" s="45"/>
      <c r="J25" s="45"/>
      <c r="K25" s="45"/>
      <c r="L25" s="45"/>
      <c r="M25" s="45"/>
    </row>
    <row r="26" spans="1:19" customFormat="1" ht="15.75" hidden="1" thickBot="1" x14ac:dyDescent="0.3">
      <c r="A26" s="3"/>
      <c r="B26" s="4"/>
      <c r="C26" s="4"/>
      <c r="D26" s="4"/>
      <c r="E26" s="5"/>
      <c r="F26" s="5"/>
      <c r="G26" s="5"/>
    </row>
    <row r="27" spans="1:19" customFormat="1" ht="15.75" hidden="1" thickBot="1" x14ac:dyDescent="0.3">
      <c r="A27" s="86"/>
      <c r="B27" s="86"/>
      <c r="C27" s="86"/>
      <c r="D27" s="86"/>
      <c r="E27" s="1"/>
      <c r="F27" s="1"/>
      <c r="G27" s="1"/>
    </row>
    <row r="28" spans="1:19" customFormat="1" ht="24.75" hidden="1" thickBot="1" x14ac:dyDescent="0.3">
      <c r="A28" s="16" t="s">
        <v>10</v>
      </c>
      <c r="B28" s="16" t="s">
        <v>16</v>
      </c>
      <c r="C28" s="14" t="s">
        <v>21</v>
      </c>
      <c r="D28" s="17" t="s">
        <v>22</v>
      </c>
      <c r="E28" s="17" t="s">
        <v>35</v>
      </c>
      <c r="F28" s="17" t="s">
        <v>20</v>
      </c>
      <c r="G28" s="15" t="s">
        <v>7</v>
      </c>
      <c r="H28" t="s">
        <v>14</v>
      </c>
    </row>
    <row r="29" spans="1:19" customFormat="1" hidden="1" x14ac:dyDescent="0.25">
      <c r="A29" s="71"/>
      <c r="B29" s="58"/>
      <c r="C29" s="11"/>
      <c r="D29" s="7"/>
      <c r="E29" s="7"/>
      <c r="F29" s="9">
        <f>C29*D29*E29</f>
        <v>0</v>
      </c>
      <c r="G29" s="73"/>
    </row>
    <row r="30" spans="1:19" customFormat="1" hidden="1" x14ac:dyDescent="0.25">
      <c r="A30" s="72"/>
      <c r="B30" s="61"/>
      <c r="C30" s="11"/>
      <c r="D30" s="10"/>
      <c r="E30" s="10"/>
      <c r="F30" s="9">
        <f t="shared" ref="F30:F32" si="1">C30*D30*E30</f>
        <v>0</v>
      </c>
      <c r="G30" s="74"/>
    </row>
    <row r="31" spans="1:19" customFormat="1" hidden="1" x14ac:dyDescent="0.25">
      <c r="A31" s="71"/>
      <c r="B31" s="61"/>
      <c r="C31" s="11"/>
      <c r="D31" s="10"/>
      <c r="E31" s="10"/>
      <c r="F31" s="9">
        <f t="shared" si="1"/>
        <v>0</v>
      </c>
      <c r="G31" s="74"/>
    </row>
    <row r="32" spans="1:19" customFormat="1" ht="15.75" hidden="1" thickBot="1" x14ac:dyDescent="0.3">
      <c r="A32" s="71"/>
      <c r="B32" s="61"/>
      <c r="C32" s="11"/>
      <c r="D32" s="10"/>
      <c r="E32" s="10"/>
      <c r="F32" s="9">
        <f t="shared" si="1"/>
        <v>0</v>
      </c>
      <c r="G32" s="74"/>
    </row>
    <row r="33" spans="1:19" customFormat="1" ht="16.5" hidden="1" thickTop="1" thickBot="1" x14ac:dyDescent="0.3">
      <c r="A33" s="82" t="s">
        <v>8</v>
      </c>
      <c r="B33" s="82"/>
      <c r="C33" s="82"/>
      <c r="D33" s="82"/>
      <c r="E33" s="82"/>
      <c r="F33" s="13">
        <f>SUM(F29:F32)</f>
        <v>0</v>
      </c>
      <c r="G33" s="2"/>
    </row>
    <row r="34" spans="1:19" customFormat="1" x14ac:dyDescent="0.25">
      <c r="A34" s="62"/>
      <c r="B34" s="62"/>
      <c r="C34" s="62"/>
      <c r="D34" s="62"/>
      <c r="E34" s="62"/>
      <c r="F34" s="63"/>
      <c r="G34" s="64"/>
    </row>
    <row r="35" spans="1:19" customFormat="1" ht="15.75" thickBot="1" x14ac:dyDescent="0.3">
      <c r="A35" s="3" t="s">
        <v>31</v>
      </c>
      <c r="B35" s="4"/>
      <c r="C35" s="4"/>
      <c r="D35" s="4"/>
      <c r="E35" s="5"/>
      <c r="F35" s="5"/>
      <c r="G35" s="5"/>
    </row>
    <row r="36" spans="1:19" customFormat="1" ht="15.75" thickBot="1" x14ac:dyDescent="0.3">
      <c r="A36" s="87"/>
      <c r="B36" s="87"/>
      <c r="C36" s="87"/>
      <c r="D36" s="87"/>
      <c r="E36" s="1"/>
      <c r="F36" s="1"/>
      <c r="G36" s="1"/>
    </row>
    <row r="37" spans="1:19" customFormat="1" ht="24.75" thickBot="1" x14ac:dyDescent="0.3">
      <c r="A37" s="16" t="s">
        <v>10</v>
      </c>
      <c r="B37" s="16" t="s">
        <v>16</v>
      </c>
      <c r="C37" s="14" t="s">
        <v>21</v>
      </c>
      <c r="D37" s="17" t="s">
        <v>32</v>
      </c>
      <c r="E37" s="17" t="s">
        <v>35</v>
      </c>
      <c r="F37" s="17" t="s">
        <v>20</v>
      </c>
      <c r="G37" s="15" t="s">
        <v>7</v>
      </c>
    </row>
    <row r="38" spans="1:19" customFormat="1" x14ac:dyDescent="0.25">
      <c r="A38" s="60"/>
      <c r="B38" s="59"/>
      <c r="C38" s="11"/>
      <c r="D38" s="8"/>
      <c r="E38" s="10"/>
      <c r="F38" s="9">
        <f t="shared" ref="F38:F40" si="2">C38*E38</f>
        <v>0</v>
      </c>
      <c r="G38" s="59"/>
    </row>
    <row r="39" spans="1:19" customFormat="1" x14ac:dyDescent="0.25">
      <c r="A39" s="57"/>
      <c r="B39" s="59"/>
      <c r="C39" s="11"/>
      <c r="D39" s="8"/>
      <c r="E39" s="10"/>
      <c r="F39" s="9">
        <f t="shared" si="2"/>
        <v>0</v>
      </c>
      <c r="G39" s="59"/>
    </row>
    <row r="40" spans="1:19" customFormat="1" ht="15.75" thickBot="1" x14ac:dyDescent="0.3">
      <c r="A40" s="20"/>
      <c r="B40" s="65"/>
      <c r="C40" s="11"/>
      <c r="D40" s="8"/>
      <c r="E40" s="7"/>
      <c r="F40" s="9">
        <f t="shared" si="2"/>
        <v>0</v>
      </c>
      <c r="G40" s="7"/>
    </row>
    <row r="41" spans="1:19" customFormat="1" ht="16.5" thickTop="1" thickBot="1" x14ac:dyDescent="0.3">
      <c r="A41" s="82" t="s">
        <v>8</v>
      </c>
      <c r="B41" s="82"/>
      <c r="C41" s="82"/>
      <c r="D41" s="82"/>
      <c r="E41" s="82"/>
      <c r="F41" s="66">
        <f>SUM(F38:F40)</f>
        <v>0</v>
      </c>
      <c r="G41" s="2"/>
    </row>
    <row r="42" spans="1:19" ht="15.75" thickTop="1" x14ac:dyDescent="0.2">
      <c r="A42" s="54"/>
      <c r="B42" s="55"/>
      <c r="C42" s="55"/>
      <c r="D42" s="55"/>
      <c r="E42" s="55"/>
      <c r="F42" s="83"/>
      <c r="G42" s="84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19" x14ac:dyDescent="0.2">
      <c r="A43" s="42" t="s">
        <v>33</v>
      </c>
      <c r="B43" s="19"/>
      <c r="C43" s="19"/>
      <c r="D43" s="19"/>
      <c r="E43" s="19"/>
      <c r="F43" s="19"/>
      <c r="G43" s="43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19" x14ac:dyDescent="0.2">
      <c r="A44" s="48"/>
      <c r="B44" s="49"/>
      <c r="C44" s="49"/>
      <c r="D44" s="49"/>
      <c r="E44" s="49"/>
      <c r="F44" s="49"/>
      <c r="G44" s="6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19" x14ac:dyDescent="0.2">
      <c r="A45" s="51" t="s">
        <v>34</v>
      </c>
      <c r="B45" s="52"/>
      <c r="C45" s="52"/>
      <c r="D45" s="52"/>
      <c r="E45" s="77">
        <f>SUM(E14,E23,F33,F41)</f>
        <v>0</v>
      </c>
      <c r="F45" s="53"/>
      <c r="G45" s="68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19" x14ac:dyDescent="0.2">
      <c r="A46" s="69"/>
      <c r="B46" s="56"/>
      <c r="C46" s="56"/>
      <c r="D46" s="56"/>
      <c r="E46" s="56"/>
      <c r="F46" s="56"/>
      <c r="G46" s="70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19" customFormat="1" ht="24" customHeight="1" x14ac:dyDescent="0.25">
      <c r="D47" s="80"/>
      <c r="E47" s="80"/>
      <c r="F47" s="80"/>
      <c r="G47" s="80"/>
    </row>
    <row r="48" spans="1:19" customFormat="1" x14ac:dyDescent="0.25">
      <c r="D48" s="81" t="str">
        <f>IF(A23="Price schedule","Full first and last name of authorized person","Full first and last name, function, OU")</f>
        <v>Full first and last name, function, OU</v>
      </c>
      <c r="E48" s="81"/>
      <c r="F48" s="81"/>
      <c r="G48" s="81"/>
    </row>
    <row r="49" customFormat="1" x14ac:dyDescent="0.25"/>
  </sheetData>
  <sheetProtection formatRows="0" insertRows="0" deleteRows="0"/>
  <mergeCells count="21">
    <mergeCell ref="F11:G11"/>
    <mergeCell ref="F12:G12"/>
    <mergeCell ref="F13:G13"/>
    <mergeCell ref="F10:G10"/>
    <mergeCell ref="D4:G4"/>
    <mergeCell ref="D47:G47"/>
    <mergeCell ref="D48:G48"/>
    <mergeCell ref="A41:E41"/>
    <mergeCell ref="F42:G42"/>
    <mergeCell ref="A3:E3"/>
    <mergeCell ref="F24:G24"/>
    <mergeCell ref="A27:D27"/>
    <mergeCell ref="A33:E33"/>
    <mergeCell ref="A36:D36"/>
    <mergeCell ref="F18:G18"/>
    <mergeCell ref="F19:G19"/>
    <mergeCell ref="F20:G20"/>
    <mergeCell ref="F21:G21"/>
    <mergeCell ref="F22:G22"/>
    <mergeCell ref="F23:G23"/>
    <mergeCell ref="F17:G17"/>
  </mergeCells>
  <conditionalFormatting sqref="D47:G47">
    <cfRule type="expression" dxfId="1" priority="2">
      <formula>$A$4="Price schedule"</formula>
    </cfRule>
  </conditionalFormatting>
  <conditionalFormatting sqref="D47:G48">
    <cfRule type="expression" dxfId="0" priority="1">
      <formula>$A$4="Price schedule"</formula>
    </cfRule>
  </conditionalFormatting>
  <dataValidations count="3">
    <dataValidation type="list" allowBlank="1" showInputMessage="1" showErrorMessage="1" sqref="B18:B21" xr:uid="{81041F63-4E02-4842-A06C-4EE18B5B0F3E}">
      <formula1>"Please select, Lump sum/number, against evidence, not applicable"</formula1>
    </dataValidation>
    <dataValidation type="list" allowBlank="1" showInputMessage="1" showErrorMessage="1" sqref="A4" xr:uid="{20EB7658-F4B6-4EA5-855B-88E882018F2A}">
      <formula1>"Tender number:, Contract number:"</formula1>
    </dataValidation>
    <dataValidation type="list" allowBlank="1" showInputMessage="1" showErrorMessage="1" sqref="A3" xr:uid="{3EDEAF6C-098D-4E0B-A859-39FC6890CD08}">
      <formula1>"Price schedule, Estimation of the anticipated Contract Amount"</formula1>
    </dataValidation>
  </dataValidations>
  <pageMargins left="0.7" right="0.7" top="0.75" bottom="0.75" header="0.3" footer="0.3"/>
  <pageSetup paperSize="9" scale="75" orientation="landscape" r:id="rId1"/>
  <colBreaks count="1" manualBreakCount="1">
    <brk id="7" max="1048575" man="1"/>
  </col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53a3853a0304e47be5f246e3687f6db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SENECA SEDE - Sector Network Eastern Europe, Caucasus, Central Asia and Afghanistan / Sustainable Economic Development</TermName>
          <TermId xmlns="http://schemas.microsoft.com/office/infopath/2007/PartnerControls">78574cff-3c07-4544-a38b-ca11d99990da</TermId>
        </TermInfo>
        <TermInfo xmlns="http://schemas.microsoft.com/office/infopath/2007/PartnerControls">
          <TermName xmlns="http://schemas.microsoft.com/office/infopath/2007/PartnerControls">SENECA Green - Sector Network Eastern Europe, Caucasus, Central Asia and Afghanistan / Energy, Climate, Biodiversity</TermName>
          <TermId xmlns="http://schemas.microsoft.com/office/infopath/2007/PartnerControls">6991b224-07f8-4deb-b631-df57fbf4ff84</TermId>
        </TermInfo>
        <TermInfo xmlns="http://schemas.microsoft.com/office/infopath/2007/PartnerControls">
          <TermName xmlns="http://schemas.microsoft.com/office/infopath/2007/PartnerControls">SENECA.gov - Sector Network Eastern Europe, Caucasus, Central Asia and Afghanistan / Governance and Conflict</TermName>
          <TermId xmlns="http://schemas.microsoft.com/office/infopath/2007/PartnerControls">7a94e5ea-4896-458d-827d-ff15dc02d294</TermId>
        </TermInfo>
      </Terms>
    </o53a3853a0304e47be5f246e3687f6db>
    <ge9523c06b1442f3bdc9511e856f55d6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3800 - Südosteuropa, Südkaukasus</TermName>
          <TermId xmlns="http://schemas.microsoft.com/office/infopath/2007/PartnerControls">01aad4d3-6745-4043-8bd0-8159595db70d</TermId>
        </TermInfo>
      </Terms>
    </ge9523c06b1442f3bdc9511e856f55d6>
    <m7206992d5d245c29b1b9bf055481b7d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fe97db39-f7b9-4278-8779-716c49b9df64</TermId>
        </TermInfo>
        <TermInfo xmlns="http://schemas.microsoft.com/office/infopath/2007/PartnerControls">
          <TermName xmlns="http://schemas.microsoft.com/office/infopath/2007/PartnerControls">Aserbaidschan</TermName>
          <TermId xmlns="http://schemas.microsoft.com/office/infopath/2007/PartnerControls">a79bca7d-6c3d-4e57-8f6b-d07ba87d092c</TermId>
        </TermInfo>
        <TermInfo xmlns="http://schemas.microsoft.com/office/infopath/2007/PartnerControls">
          <TermName xmlns="http://schemas.microsoft.com/office/infopath/2007/PartnerControls">Armenien</TermName>
          <TermId xmlns="http://schemas.microsoft.com/office/infopath/2007/PartnerControls">ca7d9e99-f6c5-4704-9961-e149146ee505</TermId>
        </TermInfo>
      </Terms>
    </m7206992d5d245c29b1b9bf055481b7d>
    <_dlc_DocIdPersistId xmlns="4fc64875-cbcd-42ed-9c51-ba010c13c105" xsi:nil="true"/>
    <TaxCatchAll xmlns="484c8c59-755d-4516-b8d2-1621b38262b4">
      <Value>33</Value>
      <Value>32</Value>
      <Value>31</Value>
      <Value>30</Value>
      <Value>27</Value>
      <Value>18</Value>
      <Value>16</Value>
      <Value>14</Value>
      <Value>13</Value>
      <Value>9</Value>
      <Value>7</Value>
      <Value>5</Value>
      <Value>1</Value>
    </TaxCatchAll>
    <f8424ca25d8645479a7e8bf160fb009e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Georgia</TermName>
          <TermId xmlns="http://schemas.microsoft.com/office/infopath/2007/PartnerControls">4fac07b5-7789-486d-84ac-8ab2c975a9b0</TermId>
        </TermInfo>
        <TermInfo xmlns="http://schemas.microsoft.com/office/infopath/2007/PartnerControls">
          <TermName xmlns="http://schemas.microsoft.com/office/infopath/2007/PartnerControls">GIZArmenia</TermName>
          <TermId xmlns="http://schemas.microsoft.com/office/infopath/2007/PartnerControls">66992600-e67f-4acc-a23b-e353a6839844</TermId>
        </TermInfo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883434d3-d002-48c4-ac2b-f9150d97b693</TermId>
        </TermInfo>
      </Terms>
    </f8424ca25d8645479a7e8bf160fb009e>
    <nd147ccf88e4455990e8620a67dcb4ac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Agenda 2030</TermName>
          <TermId xmlns="http://schemas.microsoft.com/office/infopath/2007/PartnerControls">f3951d75-9e71-4d55-b27d-9696a143b43c</TermId>
        </TermInfo>
        <TermInfo xmlns="http://schemas.microsoft.com/office/infopath/2007/PartnerControls">
          <TermName xmlns="http://schemas.microsoft.com/office/infopath/2007/PartnerControls">Wald</TermName>
          <TermId xmlns="http://schemas.microsoft.com/office/infopath/2007/PartnerControls">ba12741e-4e1f-4e52-b6c1-9a98eec52c94</TermId>
        </TermInfo>
        <TermInfo xmlns="http://schemas.microsoft.com/office/infopath/2007/PartnerControls">
          <TermName xmlns="http://schemas.microsoft.com/office/infopath/2007/PartnerControls">Öffentliche Finanzen</TermName>
          <TermId xmlns="http://schemas.microsoft.com/office/infopath/2007/PartnerControls">d311fdff-e03d-4f0d-a2a5-a2dfc412d1b8</TermId>
        </TermInfo>
      </Terms>
    </nd147ccf88e4455990e8620a67dcb4ac>
    <_dlc_DocId xmlns="4fc64875-cbcd-42ed-9c51-ba010c13c105">SRS77PDXHJUR-2049389585-40</_dlc_DocId>
    <_dlc_DocIdUrl xmlns="4fc64875-cbcd-42ed-9c51-ba010c13c105">
      <Url>https://gizonline.sharepoint.com/sites/group_1189/_layouts/15/DocIdRedir.aspx?ID=SRS77PDXHJUR-2049389585-40</Url>
      <Description>SRS77PDXHJUR-2049389585-40</Description>
    </_dlc_DocIdUrl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DA Document" ma:contentTypeID="0x0101006C0ACDB728C2EF46BDBF36705F35438200BB0467E1E15DC946B88D4CD8BF94FC1B" ma:contentTypeVersion="18" ma:contentTypeDescription="Document with IDA metadata" ma:contentTypeScope="" ma:versionID="35742a2b614aafce509347153bd448a1">
  <xsd:schema xmlns:xsd="http://www.w3.org/2001/XMLSchema" xmlns:xs="http://www.w3.org/2001/XMLSchema" xmlns:p="http://schemas.microsoft.com/office/2006/metadata/properties" xmlns:ns2="4fc64875-cbcd-42ed-9c51-ba010c13c105" xmlns:ns3="e2c45029-6eb1-43af-8e9a-ddd19d6e0c24" xmlns:ns4="484c8c59-755d-4516-b8d2-1621b38262b4" xmlns:ns5="2d7aea67-fd5b-4b6f-9787-c3a6a229ee41" xmlns:ns6="2aa51a9b-a475-4006-a344-d3f0f480aa5d" targetNamespace="http://schemas.microsoft.com/office/2006/metadata/properties" ma:root="true" ma:fieldsID="d2d9d15adb50499bfa584c1365760078" ns2:_="" ns3:_="" ns4:_="" ns5:_="" ns6:_="">
    <xsd:import namespace="4fc64875-cbcd-42ed-9c51-ba010c13c105"/>
    <xsd:import namespace="e2c45029-6eb1-43af-8e9a-ddd19d6e0c24"/>
    <xsd:import namespace="484c8c59-755d-4516-b8d2-1621b38262b4"/>
    <xsd:import namespace="2d7aea67-fd5b-4b6f-9787-c3a6a229ee41"/>
    <xsd:import namespace="2aa51a9b-a475-4006-a344-d3f0f480aa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f8424ca25d8645479a7e8bf160fb009e" minOccurs="0"/>
                <xsd:element ref="ns4:TaxCatchAll" minOccurs="0"/>
                <xsd:element ref="ns4:TaxCatchAllLabel" minOccurs="0"/>
                <xsd:element ref="ns5:ge9523c06b1442f3bdc9511e856f55d6" minOccurs="0"/>
                <xsd:element ref="ns5:o53a3853a0304e47be5f246e3687f6db" minOccurs="0"/>
                <xsd:element ref="ns3:m7206992d5d245c29b1b9bf055481b7d" minOccurs="0"/>
                <xsd:element ref="ns5:nd147ccf88e4455990e8620a67dcb4ac" minOccurs="0"/>
                <xsd:element ref="ns6:MediaServiceMetadata" minOccurs="0"/>
                <xsd:element ref="ns6:MediaServiceFastMetadata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64875-cbcd-42ed-9c51-ba010c13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SharedWithUsers" ma:index="2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45029-6eb1-43af-8e9a-ddd19d6e0c24" elementFormDefault="qualified">
    <xsd:import namespace="http://schemas.microsoft.com/office/2006/documentManagement/types"/>
    <xsd:import namespace="http://schemas.microsoft.com/office/infopath/2007/PartnerControls"/>
    <xsd:element name="f8424ca25d8645479a7e8bf160fb009e" ma:index="11" nillable="true" ma:taxonomy="true" ma:internalName="f8424ca25d8645479a7e8bf160fb009e" ma:taxonomyFieldName="RelatedAdditionalKeywords" ma:displayName="RelatedAdditionalKeywords" ma:readOnly="false" ma:default="" ma:fieldId="{f8424ca2-5d86-4547-9a7e-8bf160fb009e}" ma:taxonomyMulti="true" ma:sspId="0aed264e-563a-469a-8ebe-271e849ec10c" ma:termSetId="9de170e7-6b49-4f22-bfd1-e55c04a597a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7206992d5d245c29b1b9bf055481b7d" ma:index="19" nillable="true" ma:taxonomy="true" ma:internalName="m7206992d5d245c29b1b9bf055481b7d" ma:taxonomyFieldName="RelatedRegions" ma:displayName="RelatedRegions" ma:readOnly="false" ma:default="" ma:fieldId="{67206992-d5d2-45c2-9b1b-9bf055481b7d}" ma:taxonomyMulti="true" ma:sspId="0aed264e-563a-469a-8ebe-271e849ec10c" ma:termSetId="f0c213a5-5882-4d87-9b49-530111a9ba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933fb1-51a8-43a3-8057-9d63a2755ae4}" ma:internalName="TaxCatchAll" ma:readOnly="false" ma:showField="CatchAllData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e933fb1-51a8-43a3-8057-9d63a2755ae4}" ma:internalName="TaxCatchAllLabel" ma:readOnly="true" ma:showField="CatchAllDataLabel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aea67-fd5b-4b6f-9787-c3a6a229ee41" elementFormDefault="qualified">
    <xsd:import namespace="http://schemas.microsoft.com/office/2006/documentManagement/types"/>
    <xsd:import namespace="http://schemas.microsoft.com/office/infopath/2007/PartnerControls"/>
    <xsd:element name="ge9523c06b1442f3bdc9511e856f55d6" ma:index="15" nillable="true" ma:taxonomy="true" ma:internalName="ge9523c06b1442f3bdc9511e856f55d6" ma:taxonomyFieldName="RelatedOrganisations" ma:displayName="RelatedOrganisations" ma:readOnly="false" ma:default="" ma:fieldId="{0e9523c0-6b14-42f3-bdc9-511e856f55d6}" ma:taxonomyMulti="true" ma:sspId="0aed264e-563a-469a-8ebe-271e849ec10c" ma:termSetId="5e9c49e9-8490-421e-b253-d3ab8443ff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3a3853a0304e47be5f246e3687f6db" ma:index="17" nillable="true" ma:taxonomy="true" ma:internalName="o53a3853a0304e47be5f246e3687f6db" ma:taxonomyFieldName="RelatedSectorNetworks" ma:displayName="RelatedSectorNetworks" ma:readOnly="false" ma:default="" ma:fieldId="{853a3853-a030-4e47-be5f-246e3687f6db}" ma:taxonomyMulti="true" ma:sspId="0aed264e-563a-469a-8ebe-271e849ec10c" ma:termSetId="c6419ea4-789b-4c2c-85a8-a396a7a3ad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147ccf88e4455990e8620a67dcb4ac" ma:index="21" nillable="true" ma:taxonomy="true" ma:internalName="nd147ccf88e4455990e8620a67dcb4ac" ma:taxonomyFieldName="RelatedTopics" ma:displayName="RelatedTopics" ma:readOnly="false" ma:default="" ma:fieldId="{7d147ccf-88e4-4559-90e8-620a67dcb4ac}" ma:taxonomyMulti="true" ma:sspId="0aed264e-563a-469a-8ebe-271e849ec10c" ma:termSetId="f3c4c3a4-1945-4052-b7a0-c8142a114f1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51a9b-a475-4006-a344-d3f0f480a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F00B44-8BC2-4115-BADC-13ABABD9FFE8}">
  <ds:schemaRefs>
    <ds:schemaRef ds:uri="http://purl.org/dc/terms/"/>
    <ds:schemaRef ds:uri="2aa51a9b-a475-4006-a344-d3f0f480aa5d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e2c45029-6eb1-43af-8e9a-ddd19d6e0c24"/>
    <ds:schemaRef ds:uri="http://schemas.microsoft.com/office/2006/metadata/properties"/>
    <ds:schemaRef ds:uri="http://schemas.openxmlformats.org/package/2006/metadata/core-properties"/>
    <ds:schemaRef ds:uri="484c8c59-755d-4516-b8d2-1621b38262b4"/>
    <ds:schemaRef ds:uri="2d7aea67-fd5b-4b6f-9787-c3a6a229ee41"/>
    <ds:schemaRef ds:uri="4fc64875-cbcd-42ed-9c51-ba010c13c10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DA76BE-88ED-4EBA-ABE0-17588E8998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BBFE2-3AF7-4268-8063-F1C395788C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C697831-9C0D-4C84-8812-700DF37E0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c64875-cbcd-42ed-9c51-ba010c13c105"/>
    <ds:schemaRef ds:uri="e2c45029-6eb1-43af-8e9a-ddd19d6e0c24"/>
    <ds:schemaRef ds:uri="484c8c59-755d-4516-b8d2-1621b38262b4"/>
    <ds:schemaRef ds:uri="2d7aea67-fd5b-4b6f-9787-c3a6a229ee41"/>
    <ds:schemaRef ds:uri="2aa51a9b-a475-4006-a344-d3f0f480a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for Work </vt:lpstr>
      <vt:lpstr>'Contract for Work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Mushkudiani, Irine GIZ GE</cp:lastModifiedBy>
  <cp:revision/>
  <cp:lastPrinted>2025-11-26T07:35:09Z</cp:lastPrinted>
  <dcterms:created xsi:type="dcterms:W3CDTF">2015-06-05T18:17:20Z</dcterms:created>
  <dcterms:modified xsi:type="dcterms:W3CDTF">2025-11-26T07:35:41Z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0x0101006C0ACDB728C2EF46BDBF36705F35438200BB0467E1E15DC946B88D4CD8BF94FC1B</vt:lpwstr>
  </property>
  <property fmtid="{D5CDD505-2E9C-101B-9397-08002B2CF9AE}" pid="3" name="_dlc_DocIdItemGuid">
    <vt:lpwstr>06665caa-535c-48f9-9fdc-792f47154c6e</vt:lpwstr>
  </property>
  <property fmtid="{D5CDD505-2E9C-101B-9397-08002B2CF9AE}" pid="4" name="RelatedOrganisations">
    <vt:lpwstr>1;#3800 - Südosteuropa, Südkaukasus|01aad4d3-6745-4043-8bd0-8159595db70d</vt:lpwstr>
  </property>
  <property fmtid="{D5CDD505-2E9C-101B-9397-08002B2CF9AE}" pid="5" name="RelatedRegions">
    <vt:lpwstr>13;#Georgien|fe97db39-f7b9-4278-8779-716c49b9df64;#30;#Aserbaidschan|a79bca7d-6c3d-4e57-8f6b-d07ba87d092c;#31;#Armenien|ca7d9e99-f6c5-4704-9961-e149146ee505</vt:lpwstr>
  </property>
  <property fmtid="{D5CDD505-2E9C-101B-9397-08002B2CF9AE}" pid="6" name="RelatedSectorNetworks">
    <vt:lpwstr>7;#SENECA SEDE - Sector Network Eastern Europe, Caucasus, Central Asia and Afghanistan / Sustainable Economic Development|78574cff-3c07-4544-a38b-ca11d99990da;#5;#SENECA Green - Sector Network Eastern Europe, Caucasus, Central Asia and Afghanistan / Energy, Climate, Biodiversity|6991b224-07f8-4deb-b631-df57fbf4ff84;#9;#SENECA.gov - Sector Network Eastern Europe, Caucasus, Central Asia and Afghanistan / Governance and Conflict|7a94e5ea-4896-458d-827d-ff15dc02d294</vt:lpwstr>
  </property>
  <property fmtid="{D5CDD505-2E9C-101B-9397-08002B2CF9AE}" pid="7" name="RelatedTopics">
    <vt:lpwstr>18;#Agenda 2030|f3951d75-9e71-4d55-b27d-9696a143b43c;#14;#Wald|ba12741e-4e1f-4e52-b6c1-9a98eec52c94;#16;#Öffentliche Finanzen|d311fdff-e03d-4f0d-a2a5-a2dfc412d1b8</vt:lpwstr>
  </property>
  <property fmtid="{D5CDD505-2E9C-101B-9397-08002B2CF9AE}" pid="8" name="RelatedAdditionalKeywords">
    <vt:lpwstr>27;#Georgia|4fac07b5-7789-486d-84ac-8ab2c975a9b0;#32;#GIZArmenia|66992600-e67f-4acc-a23b-e353a6839844;#33;#Georgien|883434d3-d002-48c4-ac2b-f9150d97b693</vt:lpwstr>
  </property>
</Properties>
</file>