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Procurement\Keti Kandelaki 2025\Summer Season uniforms\Announcement\"/>
    </mc:Choice>
  </mc:AlternateContent>
  <xr:revisionPtr revIDLastSave="0" documentId="13_ncr:1_{CFA7B4DB-E36E-419C-8C33-9554FC6883F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დანართი N1 - Annex N1" sheetId="1" r:id="rId1"/>
    <sheet name="ზომები Sizes LEG Ent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5" i="4" l="1"/>
  <c r="M55" i="4"/>
  <c r="L55" i="4"/>
  <c r="K55" i="4"/>
  <c r="J55" i="4"/>
  <c r="I55" i="4"/>
  <c r="H55" i="4"/>
  <c r="G55" i="4"/>
  <c r="F55" i="4"/>
  <c r="E55" i="4"/>
  <c r="N54" i="4"/>
  <c r="M54" i="4"/>
  <c r="L54" i="4"/>
  <c r="K54" i="4"/>
  <c r="J54" i="4"/>
  <c r="I54" i="4"/>
  <c r="H54" i="4"/>
  <c r="G54" i="4"/>
  <c r="F54" i="4"/>
  <c r="N53" i="4"/>
  <c r="M53" i="4"/>
  <c r="L53" i="4"/>
  <c r="K53" i="4"/>
  <c r="J53" i="4"/>
  <c r="I53" i="4"/>
  <c r="H53" i="4"/>
  <c r="G53" i="4"/>
  <c r="F53" i="4"/>
  <c r="N52" i="4"/>
  <c r="M52" i="4"/>
  <c r="L52" i="4"/>
  <c r="K52" i="4"/>
  <c r="J52" i="4"/>
  <c r="I52" i="4"/>
  <c r="H52" i="4"/>
  <c r="G52" i="4"/>
  <c r="F52" i="4"/>
  <c r="N51" i="4"/>
  <c r="M51" i="4"/>
  <c r="L51" i="4"/>
  <c r="K51" i="4"/>
  <c r="J51" i="4"/>
  <c r="I51" i="4"/>
  <c r="H51" i="4"/>
  <c r="G51" i="4"/>
  <c r="F51" i="4"/>
  <c r="E51" i="4"/>
  <c r="N50" i="4"/>
  <c r="M50" i="4"/>
  <c r="L50" i="4"/>
  <c r="K50" i="4"/>
  <c r="J50" i="4"/>
  <c r="I50" i="4"/>
  <c r="H50" i="4"/>
  <c r="G50" i="4"/>
  <c r="F50" i="4"/>
  <c r="E43" i="4"/>
  <c r="E42" i="4"/>
  <c r="E41" i="4"/>
  <c r="E40" i="4"/>
  <c r="E39" i="4"/>
  <c r="E38" i="4"/>
  <c r="E32" i="4"/>
  <c r="E31" i="4"/>
  <c r="E30" i="4"/>
  <c r="E29" i="4"/>
  <c r="E28" i="4"/>
  <c r="E27" i="4"/>
  <c r="E50" i="4" s="1"/>
  <c r="E21" i="4"/>
  <c r="E20" i="4"/>
  <c r="E54" i="4" s="1"/>
  <c r="E19" i="4"/>
  <c r="E18" i="4"/>
  <c r="E17" i="4"/>
  <c r="E16" i="4"/>
  <c r="E10" i="4"/>
  <c r="E9" i="4"/>
  <c r="E8" i="4"/>
  <c r="E53" i="4" s="1"/>
  <c r="E7" i="4"/>
  <c r="E52" i="4" s="1"/>
  <c r="E6" i="4"/>
  <c r="E5" i="4"/>
  <c r="L6" i="1"/>
  <c r="L7" i="1"/>
  <c r="L8" i="1"/>
  <c r="L9" i="1"/>
  <c r="L10" i="1"/>
  <c r="L5" i="1"/>
  <c r="J6" i="1"/>
  <c r="J7" i="1"/>
  <c r="J8" i="1"/>
  <c r="J9" i="1"/>
  <c r="J10" i="1"/>
  <c r="J5" i="1"/>
  <c r="L11" i="1" l="1"/>
</calcChain>
</file>

<file path=xl/sharedStrings.xml><?xml version="1.0" encoding="utf-8"?>
<sst xmlns="http://schemas.openxmlformats.org/spreadsheetml/2006/main" count="162" uniqueCount="46">
  <si>
    <t>#</t>
  </si>
  <si>
    <t>SENG</t>
  </si>
  <si>
    <t>ზომები</t>
  </si>
  <si>
    <t>S</t>
  </si>
  <si>
    <t>M</t>
  </si>
  <si>
    <t>L</t>
  </si>
  <si>
    <t>XL</t>
  </si>
  <si>
    <t>2XL</t>
  </si>
  <si>
    <t>3XL</t>
  </si>
  <si>
    <t>4XL</t>
  </si>
  <si>
    <t>5XL</t>
  </si>
  <si>
    <t>6 XL</t>
  </si>
  <si>
    <t xml:space="preserve">GST </t>
  </si>
  <si>
    <t>Total</t>
  </si>
  <si>
    <t xml:space="preserve">მუშა-ზეინკალი, მძღოლი / Workers, locksmiths, Drivers.  </t>
  </si>
  <si>
    <t>კიტელი/ზაფხულის ქურთუკი  / Kitel/ Summer Season coat</t>
  </si>
  <si>
    <t xml:space="preserve">შარვალი თხელი / Thin trousers </t>
  </si>
  <si>
    <t>მუშა-ზეინკალი / Workers, locksmiths</t>
  </si>
  <si>
    <t xml:space="preserve">მუშა-ზეინკალი, მძღოლი, აღმრიცხველი, შემდუღებელი / Workers, locksmiths, drivers, counters, welders. </t>
  </si>
  <si>
    <t xml:space="preserve">მაისური მოკლემკლავიანი / Short-sleeved T-short </t>
  </si>
  <si>
    <t>ინჟინრის, უფროსი ინჟინერი, ზონის მენეჯერი / engineer, senior engineer, counters</t>
  </si>
  <si>
    <t xml:space="preserve">შარვალი თხელი ჯიბის გარეშე / Thin trousers withour pockets </t>
  </si>
  <si>
    <t xml:space="preserve"> ინჟინერი, უფროსი ინჟინერი / engineer, senior engineer) </t>
  </si>
  <si>
    <t>ინჟინრის, უფროსი ინჟინერი, აღმრიცხველი, ბიზნეს ცენტრის მენეჯერი, ზონის მენეჯერი / engineer, senior engineer, counter, zone managers</t>
  </si>
  <si>
    <t>ჟილეტი კორპორატიული დიზაინით / Corporate waistcoat</t>
  </si>
  <si>
    <t xml:space="preserve">დასახელება / name </t>
  </si>
  <si>
    <t>პოზიცია / position</t>
  </si>
  <si>
    <t xml:space="preserve">ფოტომასალა / photo </t>
  </si>
  <si>
    <t>GWP რაოდ (ცალი) / QTY (PCS)</t>
  </si>
  <si>
    <t>RWC რაოდ (ცალი)  / QTY (PCS)</t>
  </si>
  <si>
    <t>GST რაოდ (ცალი) / QTY (PCS)</t>
  </si>
  <si>
    <t>SENG რაოდ (ცალი) / QTY (PCS)</t>
  </si>
  <si>
    <t>კონსოლიდირებული რაოდ (ცალი) / Consolidated QTY (PCS)</t>
  </si>
  <si>
    <t xml:space="preserve">ერთ ფასი ლარი დღგ-ს ჩთ / Unit Price Gel Inc VAT </t>
  </si>
  <si>
    <t xml:space="preserve">სულ ფასი ლარი დღგ-ს ჩთ / Total price Gel Inc VAT </t>
  </si>
  <si>
    <t xml:space="preserve">მოწოდების ვადა / Delivery tearm </t>
  </si>
  <si>
    <t>საგარანტიო პერიოდი / Guarantee</t>
  </si>
  <si>
    <t xml:space="preserve">სულ ფასი ლარი დღგ-ს ჩათვლით / Total price Gel Inc. VAT </t>
  </si>
  <si>
    <t>მაისური მოკლემკლავიანი პოლოს სტილში - კაცისათვის  / Short-sleeved Polo Style shirt for man</t>
  </si>
  <si>
    <t>GWP  Tbilisi</t>
  </si>
  <si>
    <t xml:space="preserve">GWP  Rustavi </t>
  </si>
  <si>
    <t>ზომები / Sizes</t>
  </si>
  <si>
    <t>რაოდ ცალი / QTY (PCS)</t>
  </si>
  <si>
    <t xml:space="preserve">პოზიცია / Position </t>
  </si>
  <si>
    <t xml:space="preserve">დასახელება / Name </t>
  </si>
  <si>
    <t xml:space="preserve">ქსოვილის სერტიფიკატი ან/და ქვეყანა / Fabric certificate and/or country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</si>
</sst>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Sylfae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2" tint="-9.9978637043366805E-2"/>
      <name val="Sylfaen"/>
      <family val="1"/>
      <charset val="204"/>
    </font>
    <font>
      <b/>
      <sz val="10"/>
      <color theme="1"/>
      <name val="Sylfaen"/>
      <family val="1"/>
    </font>
    <font>
      <b/>
      <sz val="10"/>
      <color rgb="FF000000"/>
      <name val="Sylfaen"/>
      <family val="1"/>
    </font>
    <font>
      <b/>
      <sz val="10"/>
      <color theme="1"/>
      <name val="Calibri"/>
      <family val="2"/>
      <scheme val="minor"/>
    </font>
    <font>
      <sz val="10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7" xfId="0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6" xfId="0" applyBorder="1"/>
    <xf numFmtId="0" fontId="2" fillId="0" borderId="14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4" fillId="3" borderId="11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3" borderId="2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4</xdr:row>
      <xdr:rowOff>1104900</xdr:rowOff>
    </xdr:from>
    <xdr:to>
      <xdr:col>4</xdr:col>
      <xdr:colOff>2599055</xdr:colOff>
      <xdr:row>4</xdr:row>
      <xdr:rowOff>3458845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6C95F9-B0E2-4BCF-9877-4B3D84A41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495550"/>
          <a:ext cx="2256155" cy="2353945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5</xdr:row>
      <xdr:rowOff>828675</xdr:rowOff>
    </xdr:from>
    <xdr:to>
      <xdr:col>4</xdr:col>
      <xdr:colOff>2568575</xdr:colOff>
      <xdr:row>5</xdr:row>
      <xdr:rowOff>3202305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68219D-3B45-4BFE-854F-DCCFF11D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91050" y="6400800"/>
          <a:ext cx="2263775" cy="2373630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6</xdr:row>
      <xdr:rowOff>400050</xdr:rowOff>
    </xdr:from>
    <xdr:to>
      <xdr:col>4</xdr:col>
      <xdr:colOff>2419350</xdr:colOff>
      <xdr:row>6</xdr:row>
      <xdr:rowOff>2326640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7CA6E5F-B0BE-4ED3-A83E-5375BA8CB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0153650"/>
          <a:ext cx="2066925" cy="192659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495300</xdr:colOff>
      <xdr:row>7</xdr:row>
      <xdr:rowOff>542925</xdr:rowOff>
    </xdr:from>
    <xdr:to>
      <xdr:col>4</xdr:col>
      <xdr:colOff>2561602</xdr:colOff>
      <xdr:row>7</xdr:row>
      <xdr:rowOff>2469515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CD1C9AF-7A93-47B2-AD1E-1D31447CDFA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2830175"/>
          <a:ext cx="2066302" cy="192659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647699</xdr:colOff>
      <xdr:row>8</xdr:row>
      <xdr:rowOff>419100</xdr:rowOff>
    </xdr:from>
    <xdr:to>
      <xdr:col>4</xdr:col>
      <xdr:colOff>2390774</xdr:colOff>
      <xdr:row>8</xdr:row>
      <xdr:rowOff>2028825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3FE0AF0-7530-41F5-AC1F-6BEB276C0935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49" y="15240000"/>
          <a:ext cx="1743075" cy="16097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523875</xdr:colOff>
      <xdr:row>9</xdr:row>
      <xdr:rowOff>238125</xdr:rowOff>
    </xdr:from>
    <xdr:to>
      <xdr:col>4</xdr:col>
      <xdr:colOff>2495550</xdr:colOff>
      <xdr:row>9</xdr:row>
      <xdr:rowOff>2362354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2BF0177-B9F7-4206-ABCE-8E2C3C475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10125" y="17592675"/>
          <a:ext cx="1971675" cy="2124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O11"/>
  <sheetViews>
    <sheetView tabSelected="1" topLeftCell="B6" zoomScale="80" zoomScaleNormal="80" workbookViewId="0">
      <selection activeCell="C8" sqref="C8"/>
    </sheetView>
  </sheetViews>
  <sheetFormatPr defaultColWidth="9.21875" defaultRowHeight="13.8" x14ac:dyDescent="0.3"/>
  <cols>
    <col min="1" max="1" width="3.21875" style="1" customWidth="1"/>
    <col min="2" max="2" width="5" style="1" customWidth="1"/>
    <col min="3" max="3" width="30.77734375" style="1" customWidth="1"/>
    <col min="4" max="4" width="23.44140625" style="1" customWidth="1"/>
    <col min="5" max="5" width="42.44140625" style="1" customWidth="1"/>
    <col min="6" max="9" width="9.77734375" style="1" customWidth="1"/>
    <col min="10" max="10" width="15.44140625" style="1" customWidth="1"/>
    <col min="11" max="11" width="15" style="1" customWidth="1"/>
    <col min="12" max="12" width="18" style="1" customWidth="1"/>
    <col min="13" max="13" width="19.21875" style="1" customWidth="1"/>
    <col min="14" max="14" width="22" style="1" customWidth="1"/>
    <col min="15" max="15" width="27.44140625" style="1" customWidth="1"/>
    <col min="16" max="16384" width="9.21875" style="1"/>
  </cols>
  <sheetData>
    <row r="4" spans="2:15" s="26" customFormat="1" ht="69" x14ac:dyDescent="0.3">
      <c r="B4" s="8" t="s">
        <v>0</v>
      </c>
      <c r="C4" s="8" t="s">
        <v>25</v>
      </c>
      <c r="D4" s="8" t="s">
        <v>26</v>
      </c>
      <c r="E4" s="24" t="s">
        <v>27</v>
      </c>
      <c r="F4" s="25" t="s">
        <v>28</v>
      </c>
      <c r="G4" s="25" t="s">
        <v>29</v>
      </c>
      <c r="H4" s="25" t="s">
        <v>30</v>
      </c>
      <c r="I4" s="25" t="s">
        <v>31</v>
      </c>
      <c r="J4" s="24" t="s">
        <v>32</v>
      </c>
      <c r="K4" s="8" t="s">
        <v>33</v>
      </c>
      <c r="L4" s="8" t="s">
        <v>34</v>
      </c>
      <c r="M4" s="8" t="s">
        <v>35</v>
      </c>
      <c r="N4" s="8" t="s">
        <v>36</v>
      </c>
      <c r="O4" s="8" t="s">
        <v>45</v>
      </c>
    </row>
    <row r="5" spans="2:15" s="3" customFormat="1" ht="329.4" customHeight="1" x14ac:dyDescent="0.3">
      <c r="B5" s="19">
        <v>1</v>
      </c>
      <c r="C5" s="20" t="s">
        <v>15</v>
      </c>
      <c r="D5" s="31" t="s">
        <v>14</v>
      </c>
      <c r="E5" s="29"/>
      <c r="F5" s="68">
        <v>956</v>
      </c>
      <c r="G5" s="68">
        <v>163</v>
      </c>
      <c r="H5" s="68">
        <v>40</v>
      </c>
      <c r="I5" s="68">
        <v>6</v>
      </c>
      <c r="J5" s="30">
        <f>SUM(F5+G5+H5+I5)</f>
        <v>1165</v>
      </c>
      <c r="K5" s="21"/>
      <c r="L5" s="19">
        <f>K5*J5</f>
        <v>0</v>
      </c>
      <c r="M5" s="21"/>
      <c r="N5" s="21"/>
      <c r="O5" s="22"/>
    </row>
    <row r="6" spans="2:15" s="3" customFormat="1" ht="329.4" customHeight="1" x14ac:dyDescent="0.3">
      <c r="B6" s="19">
        <v>2</v>
      </c>
      <c r="C6" s="7" t="s">
        <v>24</v>
      </c>
      <c r="D6" s="5" t="s">
        <v>23</v>
      </c>
      <c r="E6" s="29"/>
      <c r="F6" s="68">
        <v>871</v>
      </c>
      <c r="G6" s="68">
        <v>62</v>
      </c>
      <c r="H6" s="68">
        <v>8</v>
      </c>
      <c r="I6" s="68">
        <v>1</v>
      </c>
      <c r="J6" s="30">
        <f t="shared" ref="J6:J10" si="0">SUM(F6+G6+H6+I6)</f>
        <v>942</v>
      </c>
      <c r="K6" s="21"/>
      <c r="L6" s="19">
        <f t="shared" ref="L6:L10" si="1">K6*J6</f>
        <v>0</v>
      </c>
      <c r="M6" s="21"/>
      <c r="N6" s="21"/>
      <c r="O6" s="22"/>
    </row>
    <row r="7" spans="2:15" s="3" customFormat="1" ht="199.5" customHeight="1" x14ac:dyDescent="0.3">
      <c r="B7" s="19">
        <v>3</v>
      </c>
      <c r="C7" s="2" t="s">
        <v>16</v>
      </c>
      <c r="D7" s="5" t="s">
        <v>17</v>
      </c>
      <c r="E7" s="6"/>
      <c r="F7" s="68">
        <v>1030</v>
      </c>
      <c r="G7" s="68">
        <v>223</v>
      </c>
      <c r="H7" s="68">
        <v>40</v>
      </c>
      <c r="I7" s="68">
        <v>6</v>
      </c>
      <c r="J7" s="30">
        <f t="shared" si="0"/>
        <v>1299</v>
      </c>
      <c r="K7" s="4"/>
      <c r="L7" s="19">
        <f t="shared" si="1"/>
        <v>0</v>
      </c>
      <c r="M7" s="4"/>
      <c r="N7" s="4"/>
      <c r="O7" s="8"/>
    </row>
    <row r="8" spans="2:15" s="3" customFormat="1" ht="199.5" customHeight="1" x14ac:dyDescent="0.3">
      <c r="B8" s="19">
        <v>4</v>
      </c>
      <c r="C8" s="2" t="s">
        <v>21</v>
      </c>
      <c r="D8" s="5" t="s">
        <v>22</v>
      </c>
      <c r="E8" s="6"/>
      <c r="F8" s="68">
        <v>379</v>
      </c>
      <c r="G8" s="68">
        <v>67</v>
      </c>
      <c r="H8" s="68">
        <v>8</v>
      </c>
      <c r="I8" s="68">
        <v>1</v>
      </c>
      <c r="J8" s="30">
        <f t="shared" si="0"/>
        <v>455</v>
      </c>
      <c r="K8" s="4"/>
      <c r="L8" s="19">
        <f t="shared" si="1"/>
        <v>0</v>
      </c>
      <c r="M8" s="4"/>
      <c r="N8" s="4"/>
      <c r="O8" s="8"/>
    </row>
    <row r="9" spans="2:15" s="3" customFormat="1" ht="199.5" customHeight="1" x14ac:dyDescent="0.3">
      <c r="B9" s="19">
        <v>5</v>
      </c>
      <c r="C9" s="2" t="s">
        <v>19</v>
      </c>
      <c r="D9" s="5" t="s">
        <v>18</v>
      </c>
      <c r="E9" s="6"/>
      <c r="F9" s="68">
        <v>1975</v>
      </c>
      <c r="G9" s="68">
        <v>296</v>
      </c>
      <c r="H9" s="68">
        <v>80</v>
      </c>
      <c r="I9" s="68">
        <v>12</v>
      </c>
      <c r="J9" s="30">
        <f t="shared" si="0"/>
        <v>2363</v>
      </c>
      <c r="K9" s="4"/>
      <c r="L9" s="19">
        <f t="shared" si="1"/>
        <v>0</v>
      </c>
      <c r="M9" s="4"/>
      <c r="N9" s="4"/>
      <c r="O9" s="8"/>
    </row>
    <row r="10" spans="2:15" s="3" customFormat="1" ht="199.5" customHeight="1" x14ac:dyDescent="0.3">
      <c r="B10" s="19">
        <v>6</v>
      </c>
      <c r="C10" s="2" t="s">
        <v>38</v>
      </c>
      <c r="D10" s="5" t="s">
        <v>20</v>
      </c>
      <c r="E10" s="6"/>
      <c r="F10" s="68">
        <v>952</v>
      </c>
      <c r="G10" s="68">
        <v>100</v>
      </c>
      <c r="H10" s="68">
        <v>16</v>
      </c>
      <c r="I10" s="68">
        <v>2</v>
      </c>
      <c r="J10" s="30">
        <f t="shared" si="0"/>
        <v>1070</v>
      </c>
      <c r="K10" s="4"/>
      <c r="L10" s="19">
        <f t="shared" si="1"/>
        <v>0</v>
      </c>
      <c r="M10" s="4"/>
      <c r="N10" s="4"/>
      <c r="O10" s="8"/>
    </row>
    <row r="11" spans="2:15" s="3" customFormat="1" ht="14.4" thickBot="1" x14ac:dyDescent="0.35">
      <c r="B11" s="4"/>
      <c r="C11" s="50" t="s">
        <v>37</v>
      </c>
      <c r="D11" s="51"/>
      <c r="E11" s="6"/>
      <c r="F11" s="23"/>
      <c r="G11" s="23"/>
      <c r="H11" s="23"/>
      <c r="I11" s="23"/>
      <c r="J11" s="27"/>
      <c r="K11" s="4"/>
      <c r="L11" s="28">
        <f>SUM(L5:L10)</f>
        <v>0</v>
      </c>
      <c r="M11" s="4"/>
      <c r="N11" s="4"/>
      <c r="O11" s="4"/>
    </row>
  </sheetData>
  <mergeCells count="1">
    <mergeCell ref="C11:D11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E8873-150B-459E-8D15-1126AADD21A4}">
  <sheetPr>
    <tabColor rgb="FFFFFF00"/>
  </sheetPr>
  <dimension ref="B2:P56"/>
  <sheetViews>
    <sheetView topLeftCell="A43" workbookViewId="0">
      <selection activeCell="E43" sqref="E43"/>
    </sheetView>
  </sheetViews>
  <sheetFormatPr defaultRowHeight="14.4" x14ac:dyDescent="0.3"/>
  <cols>
    <col min="1" max="1" width="2.21875" customWidth="1"/>
    <col min="2" max="2" width="6.44140625" customWidth="1"/>
    <col min="3" max="3" width="24.77734375" bestFit="1" customWidth="1"/>
    <col min="4" max="4" width="42.77734375" customWidth="1"/>
  </cols>
  <sheetData>
    <row r="2" spans="2:14" ht="24.6" customHeight="1" thickBot="1" x14ac:dyDescent="0.35"/>
    <row r="3" spans="2:14" x14ac:dyDescent="0.3">
      <c r="B3" s="58" t="s">
        <v>39</v>
      </c>
      <c r="C3" s="59"/>
      <c r="D3" s="59"/>
      <c r="E3" s="60"/>
      <c r="F3" s="64" t="s">
        <v>41</v>
      </c>
      <c r="G3" s="65"/>
      <c r="H3" s="65"/>
      <c r="I3" s="65"/>
      <c r="J3" s="65"/>
      <c r="K3" s="65"/>
      <c r="L3" s="65"/>
      <c r="M3" s="65"/>
      <c r="N3" s="65"/>
    </row>
    <row r="4" spans="2:14" s="41" customFormat="1" ht="41.4" x14ac:dyDescent="0.3">
      <c r="B4" s="33" t="s">
        <v>0</v>
      </c>
      <c r="C4" s="32" t="s">
        <v>44</v>
      </c>
      <c r="D4" s="32" t="s">
        <v>43</v>
      </c>
      <c r="E4" s="40" t="s">
        <v>42</v>
      </c>
      <c r="F4" s="33" t="s">
        <v>3</v>
      </c>
      <c r="G4" s="32" t="s">
        <v>4</v>
      </c>
      <c r="H4" s="32" t="s">
        <v>5</v>
      </c>
      <c r="I4" s="32" t="s">
        <v>6</v>
      </c>
      <c r="J4" s="32" t="s">
        <v>7</v>
      </c>
      <c r="K4" s="32" t="s">
        <v>8</v>
      </c>
      <c r="L4" s="32" t="s">
        <v>9</v>
      </c>
      <c r="M4" s="32" t="s">
        <v>10</v>
      </c>
      <c r="N4" s="32" t="s">
        <v>11</v>
      </c>
    </row>
    <row r="5" spans="2:14" ht="41.4" x14ac:dyDescent="0.3">
      <c r="B5" s="9">
        <v>1</v>
      </c>
      <c r="C5" s="20" t="s">
        <v>15</v>
      </c>
      <c r="D5" s="31" t="s">
        <v>14</v>
      </c>
      <c r="E5" s="16">
        <f t="shared" ref="E5:E10" si="0">SUM(F5:N5)</f>
        <v>956</v>
      </c>
      <c r="F5" s="35">
        <v>107</v>
      </c>
      <c r="G5" s="16">
        <v>193</v>
      </c>
      <c r="H5" s="16">
        <v>222</v>
      </c>
      <c r="I5" s="16">
        <v>228</v>
      </c>
      <c r="J5" s="16">
        <v>125</v>
      </c>
      <c r="K5" s="16">
        <v>56</v>
      </c>
      <c r="L5" s="16">
        <v>16</v>
      </c>
      <c r="M5" s="16">
        <v>7</v>
      </c>
      <c r="N5" s="36">
        <v>2</v>
      </c>
    </row>
    <row r="6" spans="2:14" ht="41.4" x14ac:dyDescent="0.3">
      <c r="B6" s="9">
        <v>2</v>
      </c>
      <c r="C6" s="7" t="s">
        <v>24</v>
      </c>
      <c r="D6" s="5" t="s">
        <v>23</v>
      </c>
      <c r="E6" s="16">
        <f t="shared" si="0"/>
        <v>871</v>
      </c>
      <c r="F6" s="35">
        <v>57</v>
      </c>
      <c r="G6" s="16">
        <v>156</v>
      </c>
      <c r="H6" s="16">
        <v>245</v>
      </c>
      <c r="I6" s="16">
        <v>232</v>
      </c>
      <c r="J6" s="16">
        <v>98</v>
      </c>
      <c r="K6" s="16">
        <v>52</v>
      </c>
      <c r="L6" s="16">
        <v>23</v>
      </c>
      <c r="M6" s="16">
        <v>6</v>
      </c>
      <c r="N6" s="36">
        <v>2</v>
      </c>
    </row>
    <row r="7" spans="2:14" ht="27.6" x14ac:dyDescent="0.3">
      <c r="B7" s="9">
        <v>3</v>
      </c>
      <c r="C7" s="2" t="s">
        <v>16</v>
      </c>
      <c r="D7" s="5" t="s">
        <v>17</v>
      </c>
      <c r="E7" s="16">
        <f t="shared" si="0"/>
        <v>1030</v>
      </c>
      <c r="F7" s="35">
        <v>106</v>
      </c>
      <c r="G7" s="16">
        <v>197</v>
      </c>
      <c r="H7" s="16">
        <v>286</v>
      </c>
      <c r="I7" s="16">
        <v>226</v>
      </c>
      <c r="J7" s="16">
        <v>134</v>
      </c>
      <c r="K7" s="16">
        <v>52</v>
      </c>
      <c r="L7" s="16">
        <v>18</v>
      </c>
      <c r="M7" s="16">
        <v>6</v>
      </c>
      <c r="N7" s="36">
        <v>5</v>
      </c>
    </row>
    <row r="8" spans="2:14" ht="41.4" x14ac:dyDescent="0.3">
      <c r="B8" s="9">
        <v>4</v>
      </c>
      <c r="C8" s="2" t="s">
        <v>21</v>
      </c>
      <c r="D8" s="5" t="s">
        <v>22</v>
      </c>
      <c r="E8" s="16">
        <f t="shared" si="0"/>
        <v>379</v>
      </c>
      <c r="F8" s="35">
        <v>32</v>
      </c>
      <c r="G8" s="16">
        <v>84</v>
      </c>
      <c r="H8" s="16">
        <v>89</v>
      </c>
      <c r="I8" s="16">
        <v>88</v>
      </c>
      <c r="J8" s="16">
        <v>45</v>
      </c>
      <c r="K8" s="16">
        <v>25</v>
      </c>
      <c r="L8" s="16">
        <v>10</v>
      </c>
      <c r="M8" s="16">
        <v>5</v>
      </c>
      <c r="N8" s="36">
        <v>1</v>
      </c>
    </row>
    <row r="9" spans="2:14" ht="41.4" x14ac:dyDescent="0.3">
      <c r="B9" s="9">
        <v>5</v>
      </c>
      <c r="C9" s="2" t="s">
        <v>19</v>
      </c>
      <c r="D9" s="5" t="s">
        <v>18</v>
      </c>
      <c r="E9" s="16">
        <f t="shared" si="0"/>
        <v>1975</v>
      </c>
      <c r="F9" s="35">
        <v>192</v>
      </c>
      <c r="G9" s="16">
        <v>374</v>
      </c>
      <c r="H9" s="16">
        <v>401</v>
      </c>
      <c r="I9" s="16">
        <v>587</v>
      </c>
      <c r="J9" s="16">
        <v>247</v>
      </c>
      <c r="K9" s="16">
        <v>125</v>
      </c>
      <c r="L9" s="16">
        <v>34</v>
      </c>
      <c r="M9" s="16">
        <v>10</v>
      </c>
      <c r="N9" s="36">
        <v>5</v>
      </c>
    </row>
    <row r="10" spans="2:14" ht="55.2" x14ac:dyDescent="0.3">
      <c r="B10" s="9">
        <v>6</v>
      </c>
      <c r="C10" s="2" t="s">
        <v>38</v>
      </c>
      <c r="D10" s="5" t="s">
        <v>20</v>
      </c>
      <c r="E10" s="16">
        <f t="shared" si="0"/>
        <v>952</v>
      </c>
      <c r="F10" s="35">
        <v>74</v>
      </c>
      <c r="G10" s="16">
        <v>219</v>
      </c>
      <c r="H10" s="16">
        <v>261</v>
      </c>
      <c r="I10" s="16">
        <v>221</v>
      </c>
      <c r="J10" s="16">
        <v>86</v>
      </c>
      <c r="K10" s="16">
        <v>52</v>
      </c>
      <c r="L10" s="16">
        <v>22</v>
      </c>
      <c r="M10" s="16">
        <v>13</v>
      </c>
      <c r="N10" s="36">
        <v>4</v>
      </c>
    </row>
    <row r="11" spans="2:14" ht="15" thickBot="1" x14ac:dyDescent="0.35">
      <c r="B11" s="11"/>
      <c r="C11" s="12"/>
      <c r="D11" s="12"/>
      <c r="E11" s="17"/>
      <c r="F11" s="37"/>
      <c r="G11" s="38"/>
      <c r="H11" s="38"/>
      <c r="I11" s="38"/>
      <c r="J11" s="38"/>
      <c r="K11" s="38"/>
      <c r="L11" s="38"/>
      <c r="M11" s="38"/>
      <c r="N11" s="38"/>
    </row>
    <row r="13" spans="2:14" ht="15" thickBot="1" x14ac:dyDescent="0.35"/>
    <row r="14" spans="2:14" x14ac:dyDescent="0.3">
      <c r="B14" s="58" t="s">
        <v>40</v>
      </c>
      <c r="C14" s="59"/>
      <c r="D14" s="59"/>
      <c r="E14" s="60"/>
      <c r="F14" s="61" t="s">
        <v>41</v>
      </c>
      <c r="G14" s="62"/>
      <c r="H14" s="62"/>
      <c r="I14" s="62"/>
      <c r="J14" s="62"/>
      <c r="K14" s="62"/>
      <c r="L14" s="62"/>
      <c r="M14" s="62"/>
      <c r="N14" s="63"/>
    </row>
    <row r="15" spans="2:14" s="41" customFormat="1" ht="41.4" x14ac:dyDescent="0.3">
      <c r="B15" s="33" t="s">
        <v>0</v>
      </c>
      <c r="C15" s="32" t="s">
        <v>44</v>
      </c>
      <c r="D15" s="32" t="s">
        <v>43</v>
      </c>
      <c r="E15" s="40" t="s">
        <v>42</v>
      </c>
      <c r="F15" s="33" t="s">
        <v>3</v>
      </c>
      <c r="G15" s="32" t="s">
        <v>4</v>
      </c>
      <c r="H15" s="32" t="s">
        <v>5</v>
      </c>
      <c r="I15" s="32" t="s">
        <v>6</v>
      </c>
      <c r="J15" s="32" t="s">
        <v>7</v>
      </c>
      <c r="K15" s="32" t="s">
        <v>8</v>
      </c>
      <c r="L15" s="32" t="s">
        <v>9</v>
      </c>
      <c r="M15" s="32" t="s">
        <v>10</v>
      </c>
      <c r="N15" s="36" t="s">
        <v>11</v>
      </c>
    </row>
    <row r="16" spans="2:14" ht="41.4" x14ac:dyDescent="0.3">
      <c r="B16" s="9">
        <v>1</v>
      </c>
      <c r="C16" s="20" t="s">
        <v>15</v>
      </c>
      <c r="D16" s="31" t="s">
        <v>14</v>
      </c>
      <c r="E16" s="16">
        <f t="shared" ref="E16:E21" si="1">SUM(F16:N16)</f>
        <v>163</v>
      </c>
      <c r="F16" s="35">
        <v>2</v>
      </c>
      <c r="G16" s="16">
        <v>18</v>
      </c>
      <c r="H16" s="16">
        <v>26</v>
      </c>
      <c r="I16" s="16">
        <v>88</v>
      </c>
      <c r="J16" s="16">
        <v>16</v>
      </c>
      <c r="K16" s="16">
        <v>9</v>
      </c>
      <c r="L16" s="16">
        <v>1</v>
      </c>
      <c r="M16" s="16">
        <v>3</v>
      </c>
      <c r="N16" s="36"/>
    </row>
    <row r="17" spans="2:15" ht="41.4" x14ac:dyDescent="0.3">
      <c r="B17" s="9">
        <v>2</v>
      </c>
      <c r="C17" s="7" t="s">
        <v>24</v>
      </c>
      <c r="D17" s="5" t="s">
        <v>23</v>
      </c>
      <c r="E17" s="16">
        <f t="shared" si="1"/>
        <v>62</v>
      </c>
      <c r="F17" s="35">
        <v>2</v>
      </c>
      <c r="G17" s="16">
        <v>21</v>
      </c>
      <c r="H17" s="16">
        <v>12</v>
      </c>
      <c r="I17" s="16">
        <v>17</v>
      </c>
      <c r="J17" s="16">
        <v>9</v>
      </c>
      <c r="K17" s="16"/>
      <c r="L17" s="16"/>
      <c r="M17" s="16">
        <v>1</v>
      </c>
      <c r="N17" s="36"/>
    </row>
    <row r="18" spans="2:15" ht="27.6" x14ac:dyDescent="0.3">
      <c r="B18" s="9">
        <v>3</v>
      </c>
      <c r="C18" s="2" t="s">
        <v>16</v>
      </c>
      <c r="D18" s="5" t="s">
        <v>17</v>
      </c>
      <c r="E18" s="16">
        <f t="shared" si="1"/>
        <v>223</v>
      </c>
      <c r="F18" s="35">
        <v>3</v>
      </c>
      <c r="G18" s="16">
        <v>30</v>
      </c>
      <c r="H18" s="16">
        <v>42</v>
      </c>
      <c r="I18" s="16">
        <v>113</v>
      </c>
      <c r="J18" s="16">
        <v>23</v>
      </c>
      <c r="K18" s="16">
        <v>9</v>
      </c>
      <c r="L18" s="16"/>
      <c r="M18" s="16">
        <v>3</v>
      </c>
      <c r="N18" s="36"/>
    </row>
    <row r="19" spans="2:15" ht="41.4" x14ac:dyDescent="0.3">
      <c r="B19" s="9">
        <v>4</v>
      </c>
      <c r="C19" s="2" t="s">
        <v>21</v>
      </c>
      <c r="D19" s="5" t="s">
        <v>22</v>
      </c>
      <c r="E19" s="16">
        <f t="shared" si="1"/>
        <v>67</v>
      </c>
      <c r="F19" s="35">
        <v>2</v>
      </c>
      <c r="G19" s="16">
        <v>11</v>
      </c>
      <c r="H19" s="16">
        <v>15</v>
      </c>
      <c r="I19" s="16">
        <v>22</v>
      </c>
      <c r="J19" s="16">
        <v>15</v>
      </c>
      <c r="K19" s="16"/>
      <c r="L19" s="16">
        <v>2</v>
      </c>
      <c r="M19" s="16"/>
      <c r="N19" s="36"/>
    </row>
    <row r="20" spans="2:15" ht="41.4" x14ac:dyDescent="0.3">
      <c r="B20" s="9">
        <v>5</v>
      </c>
      <c r="C20" s="2" t="s">
        <v>19</v>
      </c>
      <c r="D20" s="5" t="s">
        <v>18</v>
      </c>
      <c r="E20" s="16">
        <f t="shared" si="1"/>
        <v>296</v>
      </c>
      <c r="F20" s="35">
        <v>2</v>
      </c>
      <c r="G20" s="16">
        <v>32</v>
      </c>
      <c r="H20" s="16">
        <v>47</v>
      </c>
      <c r="I20" s="16">
        <v>165</v>
      </c>
      <c r="J20" s="16">
        <v>29</v>
      </c>
      <c r="K20" s="16">
        <v>17</v>
      </c>
      <c r="L20" s="16"/>
      <c r="M20" s="16">
        <v>4</v>
      </c>
      <c r="N20" s="36"/>
    </row>
    <row r="21" spans="2:15" ht="55.2" x14ac:dyDescent="0.3">
      <c r="B21" s="9">
        <v>6</v>
      </c>
      <c r="C21" s="2" t="s">
        <v>38</v>
      </c>
      <c r="D21" s="5" t="s">
        <v>20</v>
      </c>
      <c r="E21" s="16">
        <f t="shared" si="1"/>
        <v>100</v>
      </c>
      <c r="F21" s="35">
        <v>3</v>
      </c>
      <c r="G21" s="16">
        <v>28</v>
      </c>
      <c r="H21" s="16">
        <v>20</v>
      </c>
      <c r="I21" s="16">
        <v>30</v>
      </c>
      <c r="J21" s="16">
        <v>17</v>
      </c>
      <c r="K21" s="16"/>
      <c r="L21" s="16"/>
      <c r="M21" s="16">
        <v>2</v>
      </c>
      <c r="N21" s="36"/>
    </row>
    <row r="22" spans="2:15" ht="15" thickBot="1" x14ac:dyDescent="0.35">
      <c r="B22" s="11"/>
      <c r="C22" s="12"/>
      <c r="D22" s="12"/>
      <c r="E22" s="17"/>
      <c r="F22" s="37"/>
      <c r="G22" s="38"/>
      <c r="H22" s="38"/>
      <c r="I22" s="38"/>
      <c r="J22" s="38"/>
      <c r="K22" s="38"/>
      <c r="L22" s="38"/>
      <c r="M22" s="38"/>
      <c r="N22" s="39"/>
    </row>
    <row r="24" spans="2:15" ht="15" thickBot="1" x14ac:dyDescent="0.35"/>
    <row r="25" spans="2:15" x14ac:dyDescent="0.3">
      <c r="B25" s="52" t="s">
        <v>12</v>
      </c>
      <c r="C25" s="53"/>
      <c r="D25" s="53"/>
      <c r="E25" s="53"/>
      <c r="F25" s="54" t="s">
        <v>2</v>
      </c>
      <c r="G25" s="55"/>
      <c r="H25" s="55"/>
      <c r="I25" s="55"/>
      <c r="J25" s="55"/>
      <c r="K25" s="55"/>
      <c r="L25" s="55"/>
      <c r="M25" s="55"/>
      <c r="N25" s="56"/>
    </row>
    <row r="26" spans="2:15" s="41" customFormat="1" ht="41.4" x14ac:dyDescent="0.3">
      <c r="B26" s="33" t="s">
        <v>0</v>
      </c>
      <c r="C26" s="32" t="s">
        <v>44</v>
      </c>
      <c r="D26" s="32" t="s">
        <v>43</v>
      </c>
      <c r="E26" s="40" t="s">
        <v>42</v>
      </c>
      <c r="F26" s="33" t="s">
        <v>3</v>
      </c>
      <c r="G26" s="32" t="s">
        <v>4</v>
      </c>
      <c r="H26" s="32" t="s">
        <v>5</v>
      </c>
      <c r="I26" s="32" t="s">
        <v>6</v>
      </c>
      <c r="J26" s="32" t="s">
        <v>7</v>
      </c>
      <c r="K26" s="32" t="s">
        <v>8</v>
      </c>
      <c r="L26" s="32" t="s">
        <v>9</v>
      </c>
      <c r="M26" s="32" t="s">
        <v>10</v>
      </c>
      <c r="N26" s="36" t="s">
        <v>11</v>
      </c>
      <c r="O26"/>
    </row>
    <row r="27" spans="2:15" ht="41.4" x14ac:dyDescent="0.3">
      <c r="B27" s="9">
        <v>1</v>
      </c>
      <c r="C27" s="20" t="s">
        <v>15</v>
      </c>
      <c r="D27" s="31" t="s">
        <v>14</v>
      </c>
      <c r="E27" s="16">
        <f>SUM(F27:N27)</f>
        <v>40</v>
      </c>
      <c r="F27" s="35">
        <v>4</v>
      </c>
      <c r="G27" s="16">
        <v>8</v>
      </c>
      <c r="H27" s="16">
        <v>7</v>
      </c>
      <c r="I27" s="16">
        <v>4</v>
      </c>
      <c r="J27" s="16">
        <v>13</v>
      </c>
      <c r="K27" s="16">
        <v>2</v>
      </c>
      <c r="L27" s="16">
        <v>2</v>
      </c>
      <c r="M27" s="16"/>
      <c r="N27" s="36"/>
    </row>
    <row r="28" spans="2:15" ht="41.4" x14ac:dyDescent="0.3">
      <c r="B28" s="9">
        <v>2</v>
      </c>
      <c r="C28" s="7" t="s">
        <v>24</v>
      </c>
      <c r="D28" s="5" t="s">
        <v>23</v>
      </c>
      <c r="E28" s="16">
        <f>SUM(F28:N28)</f>
        <v>8</v>
      </c>
      <c r="F28" s="35">
        <v>1</v>
      </c>
      <c r="G28" s="16"/>
      <c r="H28" s="16">
        <v>4</v>
      </c>
      <c r="I28" s="16">
        <v>2</v>
      </c>
      <c r="J28" s="16">
        <v>1</v>
      </c>
      <c r="K28" s="16"/>
      <c r="L28" s="16"/>
      <c r="M28" s="16"/>
      <c r="N28" s="36"/>
    </row>
    <row r="29" spans="2:15" ht="27.6" x14ac:dyDescent="0.3">
      <c r="B29" s="9">
        <v>3</v>
      </c>
      <c r="C29" s="2" t="s">
        <v>16</v>
      </c>
      <c r="D29" s="5" t="s">
        <v>17</v>
      </c>
      <c r="E29" s="16">
        <f>SUM(F29:N29)</f>
        <v>40</v>
      </c>
      <c r="F29" s="35">
        <v>7</v>
      </c>
      <c r="G29" s="16">
        <v>9</v>
      </c>
      <c r="H29" s="16">
        <v>6</v>
      </c>
      <c r="I29" s="16">
        <v>11</v>
      </c>
      <c r="J29" s="16">
        <v>7</v>
      </c>
      <c r="K29" s="16"/>
      <c r="L29" s="16"/>
      <c r="M29" s="16"/>
      <c r="N29" s="36"/>
    </row>
    <row r="30" spans="2:15" ht="41.4" x14ac:dyDescent="0.3">
      <c r="B30" s="9">
        <v>4</v>
      </c>
      <c r="C30" s="2" t="s">
        <v>21</v>
      </c>
      <c r="D30" s="5" t="s">
        <v>22</v>
      </c>
      <c r="E30" s="16">
        <f t="shared" ref="E30:E32" si="2">SUM(F30:N30)</f>
        <v>8</v>
      </c>
      <c r="F30" s="35">
        <v>1</v>
      </c>
      <c r="G30" s="16"/>
      <c r="H30" s="16">
        <v>5</v>
      </c>
      <c r="I30" s="16">
        <v>2</v>
      </c>
      <c r="J30" s="16"/>
      <c r="K30" s="16"/>
      <c r="L30" s="16"/>
      <c r="M30" s="16"/>
      <c r="N30" s="36"/>
    </row>
    <row r="31" spans="2:15" ht="41.4" x14ac:dyDescent="0.3">
      <c r="B31" s="9">
        <v>5</v>
      </c>
      <c r="C31" s="2" t="s">
        <v>19</v>
      </c>
      <c r="D31" s="5" t="s">
        <v>18</v>
      </c>
      <c r="E31" s="16">
        <f t="shared" si="2"/>
        <v>80</v>
      </c>
      <c r="F31" s="35">
        <v>6</v>
      </c>
      <c r="G31" s="16">
        <v>16</v>
      </c>
      <c r="H31" s="16">
        <v>14</v>
      </c>
      <c r="I31" s="16">
        <v>10</v>
      </c>
      <c r="J31" s="16">
        <v>26</v>
      </c>
      <c r="K31" s="16">
        <v>4</v>
      </c>
      <c r="L31" s="16">
        <v>4</v>
      </c>
      <c r="M31" s="16"/>
      <c r="N31" s="36"/>
    </row>
    <row r="32" spans="2:15" ht="55.2" x14ac:dyDescent="0.3">
      <c r="B32" s="9">
        <v>6</v>
      </c>
      <c r="C32" s="2" t="s">
        <v>38</v>
      </c>
      <c r="D32" s="5" t="s">
        <v>20</v>
      </c>
      <c r="E32" s="16">
        <f t="shared" si="2"/>
        <v>16</v>
      </c>
      <c r="F32" s="35">
        <v>2</v>
      </c>
      <c r="G32" s="16"/>
      <c r="H32" s="16">
        <v>8</v>
      </c>
      <c r="I32" s="16">
        <v>4</v>
      </c>
      <c r="J32" s="16">
        <v>2</v>
      </c>
      <c r="K32" s="16"/>
      <c r="L32" s="16"/>
      <c r="M32" s="16"/>
      <c r="N32" s="36"/>
    </row>
    <row r="33" spans="2:15" ht="15" thickBot="1" x14ac:dyDescent="0.35">
      <c r="B33" s="11"/>
      <c r="C33" s="12"/>
      <c r="D33" s="12"/>
      <c r="E33" s="13"/>
      <c r="F33" s="14"/>
      <c r="G33" s="14"/>
      <c r="H33" s="14"/>
      <c r="I33" s="14"/>
      <c r="J33" s="14"/>
      <c r="K33" s="14"/>
      <c r="L33" s="14"/>
      <c r="M33" s="14"/>
      <c r="N33" s="15"/>
    </row>
    <row r="35" spans="2:15" ht="15" thickBot="1" x14ac:dyDescent="0.35"/>
    <row r="36" spans="2:15" x14ac:dyDescent="0.3">
      <c r="B36" s="52" t="s">
        <v>1</v>
      </c>
      <c r="C36" s="53"/>
      <c r="D36" s="53"/>
      <c r="E36" s="53"/>
      <c r="F36" s="54" t="s">
        <v>2</v>
      </c>
      <c r="G36" s="55"/>
      <c r="H36" s="55"/>
      <c r="I36" s="55"/>
      <c r="J36" s="55"/>
      <c r="K36" s="55"/>
      <c r="L36" s="55"/>
      <c r="M36" s="55"/>
      <c r="N36" s="56"/>
    </row>
    <row r="37" spans="2:15" s="41" customFormat="1" ht="41.4" x14ac:dyDescent="0.3">
      <c r="B37" s="33" t="s">
        <v>0</v>
      </c>
      <c r="C37" s="32" t="s">
        <v>44</v>
      </c>
      <c r="D37" s="32" t="s">
        <v>43</v>
      </c>
      <c r="E37" s="40" t="s">
        <v>42</v>
      </c>
      <c r="F37" s="33" t="s">
        <v>3</v>
      </c>
      <c r="G37" s="32" t="s">
        <v>4</v>
      </c>
      <c r="H37" s="32" t="s">
        <v>5</v>
      </c>
      <c r="I37" s="32" t="s">
        <v>6</v>
      </c>
      <c r="J37" s="32" t="s">
        <v>7</v>
      </c>
      <c r="K37" s="32" t="s">
        <v>8</v>
      </c>
      <c r="L37" s="32" t="s">
        <v>9</v>
      </c>
      <c r="M37" s="32" t="s">
        <v>10</v>
      </c>
      <c r="N37" s="44" t="s">
        <v>11</v>
      </c>
      <c r="O37"/>
    </row>
    <row r="38" spans="2:15" ht="41.4" x14ac:dyDescent="0.3">
      <c r="B38" s="9">
        <v>1</v>
      </c>
      <c r="C38" s="20" t="s">
        <v>15</v>
      </c>
      <c r="D38" s="31" t="s">
        <v>14</v>
      </c>
      <c r="E38" s="16">
        <f>SUM(F38:N38)</f>
        <v>6</v>
      </c>
      <c r="F38" s="35"/>
      <c r="G38" s="16"/>
      <c r="H38" s="16">
        <v>3</v>
      </c>
      <c r="I38" s="16">
        <v>3</v>
      </c>
      <c r="J38" s="16"/>
      <c r="K38" s="16"/>
      <c r="L38" s="16"/>
      <c r="M38" s="16"/>
      <c r="N38" s="36"/>
    </row>
    <row r="39" spans="2:15" ht="41.4" x14ac:dyDescent="0.3">
      <c r="B39" s="9">
        <v>2</v>
      </c>
      <c r="C39" s="7" t="s">
        <v>24</v>
      </c>
      <c r="D39" s="5" t="s">
        <v>23</v>
      </c>
      <c r="E39" s="16">
        <f>SUM(F39:N39)</f>
        <v>1</v>
      </c>
      <c r="F39" s="35"/>
      <c r="G39" s="16"/>
      <c r="H39" s="16"/>
      <c r="I39" s="16">
        <v>1</v>
      </c>
      <c r="J39" s="16"/>
      <c r="K39" s="16"/>
      <c r="L39" s="16"/>
      <c r="M39" s="16"/>
      <c r="N39" s="36"/>
    </row>
    <row r="40" spans="2:15" ht="27.6" x14ac:dyDescent="0.3">
      <c r="B40" s="9">
        <v>3</v>
      </c>
      <c r="C40" s="2" t="s">
        <v>16</v>
      </c>
      <c r="D40" s="5" t="s">
        <v>17</v>
      </c>
      <c r="E40" s="16">
        <f>SUM(F40:N40)</f>
        <v>6</v>
      </c>
      <c r="F40" s="35"/>
      <c r="G40" s="16"/>
      <c r="H40" s="16">
        <v>3</v>
      </c>
      <c r="I40" s="16">
        <v>3</v>
      </c>
      <c r="J40" s="16"/>
      <c r="K40" s="16"/>
      <c r="L40" s="16"/>
      <c r="M40" s="16"/>
      <c r="N40" s="36"/>
    </row>
    <row r="41" spans="2:15" ht="41.4" x14ac:dyDescent="0.3">
      <c r="B41" s="9">
        <v>4</v>
      </c>
      <c r="C41" s="2" t="s">
        <v>21</v>
      </c>
      <c r="D41" s="5" t="s">
        <v>22</v>
      </c>
      <c r="E41" s="16">
        <f t="shared" ref="E41:E43" si="3">SUM(F41:N41)</f>
        <v>1</v>
      </c>
      <c r="F41" s="35"/>
      <c r="G41" s="16"/>
      <c r="H41" s="16"/>
      <c r="I41" s="16">
        <v>1</v>
      </c>
      <c r="J41" s="16"/>
      <c r="K41" s="16"/>
      <c r="L41" s="16"/>
      <c r="M41" s="16"/>
      <c r="N41" s="36"/>
    </row>
    <row r="42" spans="2:15" ht="41.4" x14ac:dyDescent="0.3">
      <c r="B42" s="9">
        <v>5</v>
      </c>
      <c r="C42" s="2" t="s">
        <v>19</v>
      </c>
      <c r="D42" s="5" t="s">
        <v>18</v>
      </c>
      <c r="E42" s="16">
        <f t="shared" si="3"/>
        <v>12</v>
      </c>
      <c r="F42" s="35"/>
      <c r="G42" s="16"/>
      <c r="H42" s="16">
        <v>6</v>
      </c>
      <c r="I42" s="16">
        <v>6</v>
      </c>
      <c r="J42" s="16"/>
      <c r="K42" s="16"/>
      <c r="L42" s="16"/>
      <c r="M42" s="16"/>
      <c r="N42" s="36"/>
    </row>
    <row r="43" spans="2:15" ht="55.2" x14ac:dyDescent="0.3">
      <c r="B43" s="9">
        <v>6</v>
      </c>
      <c r="C43" s="2" t="s">
        <v>38</v>
      </c>
      <c r="D43" s="5" t="s">
        <v>20</v>
      </c>
      <c r="E43" s="16">
        <f t="shared" si="3"/>
        <v>2</v>
      </c>
      <c r="F43" s="35"/>
      <c r="G43" s="16"/>
      <c r="H43" s="16"/>
      <c r="I43" s="16">
        <v>2</v>
      </c>
      <c r="J43" s="16"/>
      <c r="K43" s="16"/>
      <c r="L43" s="16"/>
      <c r="M43" s="16"/>
      <c r="N43" s="36"/>
    </row>
    <row r="44" spans="2:15" ht="15" thickBot="1" x14ac:dyDescent="0.35">
      <c r="B44" s="11"/>
      <c r="C44" s="12"/>
      <c r="D44" s="12"/>
      <c r="E44" s="17"/>
      <c r="F44" s="18"/>
      <c r="G44" s="14"/>
      <c r="H44" s="14"/>
      <c r="I44" s="14"/>
      <c r="J44" s="14"/>
      <c r="K44" s="14"/>
      <c r="L44" s="14"/>
      <c r="M44" s="14"/>
      <c r="N44" s="15"/>
    </row>
    <row r="47" spans="2:15" ht="15" thickBot="1" x14ac:dyDescent="0.35"/>
    <row r="48" spans="2:15" ht="15" thickBot="1" x14ac:dyDescent="0.35">
      <c r="B48" s="52" t="s">
        <v>13</v>
      </c>
      <c r="C48" s="53"/>
      <c r="D48" s="53"/>
      <c r="E48" s="57"/>
      <c r="F48" s="66" t="s">
        <v>41</v>
      </c>
      <c r="G48" s="67"/>
      <c r="H48" s="67"/>
      <c r="I48" s="67"/>
      <c r="J48" s="67"/>
      <c r="K48" s="67"/>
      <c r="L48" s="67"/>
      <c r="M48" s="67"/>
      <c r="N48" s="67"/>
    </row>
    <row r="49" spans="2:16" s="41" customFormat="1" ht="41.4" x14ac:dyDescent="0.3">
      <c r="B49" s="33" t="s">
        <v>0</v>
      </c>
      <c r="C49" s="32" t="s">
        <v>44</v>
      </c>
      <c r="D49" s="32" t="s">
        <v>43</v>
      </c>
      <c r="E49" s="45" t="s">
        <v>42</v>
      </c>
      <c r="F49" s="42" t="s">
        <v>3</v>
      </c>
      <c r="G49" s="43" t="s">
        <v>4</v>
      </c>
      <c r="H49" s="43" t="s">
        <v>5</v>
      </c>
      <c r="I49" s="43" t="s">
        <v>6</v>
      </c>
      <c r="J49" s="43" t="s">
        <v>7</v>
      </c>
      <c r="K49" s="43" t="s">
        <v>8</v>
      </c>
      <c r="L49" s="43" t="s">
        <v>9</v>
      </c>
      <c r="M49" s="43" t="s">
        <v>10</v>
      </c>
      <c r="N49" s="43" t="s">
        <v>11</v>
      </c>
      <c r="O49"/>
    </row>
    <row r="50" spans="2:16" ht="41.4" x14ac:dyDescent="0.3">
      <c r="B50" s="9">
        <v>1</v>
      </c>
      <c r="C50" s="20" t="s">
        <v>15</v>
      </c>
      <c r="D50" s="31" t="s">
        <v>14</v>
      </c>
      <c r="E50" s="34">
        <f t="shared" ref="E50:N55" si="4">E5+E16+E27+E38</f>
        <v>1165</v>
      </c>
      <c r="F50" s="9">
        <f t="shared" si="4"/>
        <v>113</v>
      </c>
      <c r="G50" s="10">
        <f t="shared" si="4"/>
        <v>219</v>
      </c>
      <c r="H50" s="10">
        <f t="shared" si="4"/>
        <v>258</v>
      </c>
      <c r="I50" s="10">
        <f t="shared" si="4"/>
        <v>323</v>
      </c>
      <c r="J50" s="10">
        <f t="shared" si="4"/>
        <v>154</v>
      </c>
      <c r="K50" s="10">
        <f t="shared" si="4"/>
        <v>67</v>
      </c>
      <c r="L50" s="10">
        <f t="shared" si="4"/>
        <v>19</v>
      </c>
      <c r="M50" s="10">
        <f t="shared" si="4"/>
        <v>10</v>
      </c>
      <c r="N50" s="10">
        <f t="shared" si="4"/>
        <v>2</v>
      </c>
    </row>
    <row r="51" spans="2:16" ht="41.4" x14ac:dyDescent="0.3">
      <c r="B51" s="9">
        <v>2</v>
      </c>
      <c r="C51" s="7" t="s">
        <v>24</v>
      </c>
      <c r="D51" s="5" t="s">
        <v>23</v>
      </c>
      <c r="E51" s="34">
        <f t="shared" si="4"/>
        <v>942</v>
      </c>
      <c r="F51" s="9">
        <f t="shared" si="4"/>
        <v>60</v>
      </c>
      <c r="G51" s="10">
        <f t="shared" si="4"/>
        <v>177</v>
      </c>
      <c r="H51" s="10">
        <f t="shared" si="4"/>
        <v>261</v>
      </c>
      <c r="I51" s="10">
        <f t="shared" si="4"/>
        <v>252</v>
      </c>
      <c r="J51" s="10">
        <f t="shared" si="4"/>
        <v>108</v>
      </c>
      <c r="K51" s="10">
        <f t="shared" si="4"/>
        <v>52</v>
      </c>
      <c r="L51" s="10">
        <f t="shared" si="4"/>
        <v>23</v>
      </c>
      <c r="M51" s="10">
        <f t="shared" si="4"/>
        <v>7</v>
      </c>
      <c r="N51" s="10">
        <f t="shared" si="4"/>
        <v>2</v>
      </c>
    </row>
    <row r="52" spans="2:16" ht="27.6" x14ac:dyDescent="0.3">
      <c r="B52" s="9">
        <v>3</v>
      </c>
      <c r="C52" s="2" t="s">
        <v>16</v>
      </c>
      <c r="D52" s="5" t="s">
        <v>17</v>
      </c>
      <c r="E52" s="34">
        <f t="shared" si="4"/>
        <v>1299</v>
      </c>
      <c r="F52" s="9">
        <f t="shared" si="4"/>
        <v>116</v>
      </c>
      <c r="G52" s="10">
        <f t="shared" si="4"/>
        <v>236</v>
      </c>
      <c r="H52" s="10">
        <f t="shared" si="4"/>
        <v>337</v>
      </c>
      <c r="I52" s="10">
        <f t="shared" si="4"/>
        <v>353</v>
      </c>
      <c r="J52" s="10">
        <f t="shared" si="4"/>
        <v>164</v>
      </c>
      <c r="K52" s="10">
        <f t="shared" si="4"/>
        <v>61</v>
      </c>
      <c r="L52" s="10">
        <f t="shared" si="4"/>
        <v>18</v>
      </c>
      <c r="M52" s="10">
        <f t="shared" si="4"/>
        <v>9</v>
      </c>
      <c r="N52" s="10">
        <f t="shared" si="4"/>
        <v>5</v>
      </c>
    </row>
    <row r="53" spans="2:16" ht="41.4" x14ac:dyDescent="0.3">
      <c r="B53" s="9">
        <v>4</v>
      </c>
      <c r="C53" s="2" t="s">
        <v>21</v>
      </c>
      <c r="D53" s="5" t="s">
        <v>22</v>
      </c>
      <c r="E53" s="34">
        <f t="shared" si="4"/>
        <v>455</v>
      </c>
      <c r="F53" s="9">
        <f t="shared" si="4"/>
        <v>35</v>
      </c>
      <c r="G53" s="10">
        <f t="shared" si="4"/>
        <v>95</v>
      </c>
      <c r="H53" s="10">
        <f t="shared" si="4"/>
        <v>109</v>
      </c>
      <c r="I53" s="10">
        <f t="shared" si="4"/>
        <v>113</v>
      </c>
      <c r="J53" s="10">
        <f t="shared" si="4"/>
        <v>60</v>
      </c>
      <c r="K53" s="10">
        <f t="shared" si="4"/>
        <v>25</v>
      </c>
      <c r="L53" s="10">
        <f t="shared" si="4"/>
        <v>12</v>
      </c>
      <c r="M53" s="10">
        <f t="shared" si="4"/>
        <v>5</v>
      </c>
      <c r="N53" s="10">
        <f t="shared" si="4"/>
        <v>1</v>
      </c>
    </row>
    <row r="54" spans="2:16" ht="41.4" x14ac:dyDescent="0.3">
      <c r="B54" s="9">
        <v>5</v>
      </c>
      <c r="C54" s="2" t="s">
        <v>19</v>
      </c>
      <c r="D54" s="5" t="s">
        <v>18</v>
      </c>
      <c r="E54" s="34">
        <f t="shared" si="4"/>
        <v>2363</v>
      </c>
      <c r="F54" s="9">
        <f t="shared" si="4"/>
        <v>200</v>
      </c>
      <c r="G54" s="10">
        <f t="shared" si="4"/>
        <v>422</v>
      </c>
      <c r="H54" s="10">
        <f t="shared" si="4"/>
        <v>468</v>
      </c>
      <c r="I54" s="10">
        <f t="shared" si="4"/>
        <v>768</v>
      </c>
      <c r="J54" s="10">
        <f t="shared" si="4"/>
        <v>302</v>
      </c>
      <c r="K54" s="10">
        <f t="shared" si="4"/>
        <v>146</v>
      </c>
      <c r="L54" s="10">
        <f t="shared" si="4"/>
        <v>38</v>
      </c>
      <c r="M54" s="10">
        <f t="shared" si="4"/>
        <v>14</v>
      </c>
      <c r="N54" s="10">
        <f t="shared" si="4"/>
        <v>5</v>
      </c>
      <c r="P54">
        <v>2363</v>
      </c>
    </row>
    <row r="55" spans="2:16" ht="55.2" x14ac:dyDescent="0.3">
      <c r="B55" s="9">
        <v>6</v>
      </c>
      <c r="C55" s="2" t="s">
        <v>38</v>
      </c>
      <c r="D55" s="5" t="s">
        <v>20</v>
      </c>
      <c r="E55" s="34">
        <f t="shared" si="4"/>
        <v>1070</v>
      </c>
      <c r="F55" s="9">
        <f t="shared" si="4"/>
        <v>79</v>
      </c>
      <c r="G55" s="10">
        <f t="shared" si="4"/>
        <v>247</v>
      </c>
      <c r="H55" s="10">
        <f t="shared" si="4"/>
        <v>289</v>
      </c>
      <c r="I55" s="10">
        <f t="shared" si="4"/>
        <v>257</v>
      </c>
      <c r="J55" s="10">
        <f t="shared" si="4"/>
        <v>105</v>
      </c>
      <c r="K55" s="10">
        <f t="shared" si="4"/>
        <v>52</v>
      </c>
      <c r="L55" s="10">
        <f t="shared" si="4"/>
        <v>22</v>
      </c>
      <c r="M55" s="10">
        <f t="shared" si="4"/>
        <v>15</v>
      </c>
      <c r="N55" s="10">
        <f t="shared" si="4"/>
        <v>4</v>
      </c>
    </row>
    <row r="56" spans="2:16" ht="15" thickBot="1" x14ac:dyDescent="0.35">
      <c r="B56" s="46"/>
      <c r="C56" s="47"/>
      <c r="D56" s="48"/>
      <c r="E56" s="49"/>
      <c r="F56" s="46"/>
      <c r="G56" s="13"/>
      <c r="H56" s="13"/>
      <c r="I56" s="13"/>
      <c r="J56" s="13"/>
      <c r="K56" s="13"/>
      <c r="L56" s="13"/>
      <c r="M56" s="13"/>
      <c r="N56" s="13"/>
    </row>
  </sheetData>
  <mergeCells count="10">
    <mergeCell ref="B36:E36"/>
    <mergeCell ref="F36:N36"/>
    <mergeCell ref="B48:E48"/>
    <mergeCell ref="F48:N48"/>
    <mergeCell ref="B3:E3"/>
    <mergeCell ref="F3:N3"/>
    <mergeCell ref="B14:E14"/>
    <mergeCell ref="F14:N14"/>
    <mergeCell ref="B25:E25"/>
    <mergeCell ref="F25:N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დანართი N1 - Annex N1</vt:lpstr>
      <vt:lpstr>ზომები Sizes LEG 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Kandelaki</dc:creator>
  <cp:lastModifiedBy>Mariam Tchrikishvili</cp:lastModifiedBy>
  <dcterms:created xsi:type="dcterms:W3CDTF">2020-08-13T12:51:49Z</dcterms:created>
  <dcterms:modified xsi:type="dcterms:W3CDTF">2025-11-28T08:51:01Z</dcterms:modified>
</cp:coreProperties>
</file>