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makhviladze\Desktop\"/>
    </mc:Choice>
  </mc:AlternateContent>
  <xr:revisionPtr revIDLastSave="0" documentId="13_ncr:1_{FFA4D042-E285-4653-BD4B-8D01E3324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პოლიპროპილენი" sheetId="1" r:id="rId1"/>
    <sheet name="პოლიეთილენი" sheetId="2" r:id="rId2"/>
    <sheet name="ფოლადი" sheetId="3" r:id="rId3"/>
    <sheet name="რკინა" sheetId="5" r:id="rId4"/>
    <sheet name="გზის საფარის აღდგება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5" i="3" l="1"/>
  <c r="G264" i="3"/>
  <c r="G263" i="3"/>
  <c r="G13" i="5"/>
  <c r="G12" i="5"/>
  <c r="G11" i="5"/>
  <c r="G301" i="3"/>
  <c r="G300" i="3"/>
  <c r="G299" i="3"/>
  <c r="G232" i="3"/>
  <c r="G231" i="3"/>
  <c r="G230" i="3"/>
  <c r="G292" i="2"/>
  <c r="G291" i="2"/>
  <c r="G290" i="2"/>
  <c r="G252" i="2"/>
  <c r="G253" i="2"/>
  <c r="G254" i="2"/>
  <c r="G147" i="3" l="1"/>
  <c r="G146" i="3"/>
  <c r="G145" i="3"/>
  <c r="G120" i="3"/>
  <c r="G119" i="3"/>
  <c r="G118" i="3"/>
  <c r="G93" i="3"/>
  <c r="G92" i="3"/>
  <c r="G91" i="3"/>
  <c r="G68" i="3"/>
  <c r="G67" i="3"/>
  <c r="G66" i="3"/>
  <c r="G41" i="3"/>
  <c r="G40" i="3"/>
  <c r="G39" i="3"/>
  <c r="G16" i="3"/>
  <c r="G15" i="3"/>
  <c r="G14" i="3"/>
  <c r="G161" i="2"/>
  <c r="G160" i="2"/>
  <c r="G159" i="2"/>
  <c r="G132" i="2"/>
  <c r="G131" i="2"/>
  <c r="G130" i="2"/>
  <c r="G103" i="2"/>
  <c r="G102" i="2"/>
  <c r="G101" i="2"/>
  <c r="G74" i="2"/>
  <c r="G73" i="2"/>
  <c r="G72" i="2"/>
  <c r="G45" i="2"/>
  <c r="G44" i="2"/>
  <c r="G43" i="2"/>
  <c r="G18" i="2"/>
  <c r="G17" i="2"/>
  <c r="G16" i="2"/>
  <c r="G157" i="1" l="1"/>
  <c r="G156" i="1"/>
  <c r="G155" i="1"/>
  <c r="G128" i="1"/>
  <c r="G127" i="1"/>
  <c r="G126" i="1"/>
  <c r="G100" i="1"/>
  <c r="G99" i="1"/>
  <c r="G98" i="1"/>
  <c r="G74" i="1"/>
  <c r="G73" i="1"/>
  <c r="G72" i="1"/>
  <c r="G71" i="1"/>
  <c r="G45" i="1"/>
  <c r="G44" i="1"/>
  <c r="G43" i="1"/>
  <c r="G19" i="1"/>
  <c r="G18" i="1"/>
  <c r="G17" i="1"/>
  <c r="G258" i="3" l="1"/>
  <c r="G259" i="3"/>
  <c r="G260" i="3"/>
  <c r="G261" i="3"/>
  <c r="G262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91" i="3" l="1"/>
  <c r="G292" i="3"/>
  <c r="G293" i="3"/>
  <c r="G294" i="3"/>
  <c r="G295" i="3"/>
  <c r="G296" i="3"/>
  <c r="G297" i="3"/>
  <c r="G298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280" i="2" l="1"/>
  <c r="G281" i="2"/>
  <c r="G282" i="2"/>
  <c r="G283" i="2"/>
  <c r="G284" i="2"/>
  <c r="G285" i="2"/>
  <c r="G286" i="2"/>
  <c r="G287" i="2"/>
  <c r="G288" i="2"/>
  <c r="G289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5" i="5" l="1"/>
  <c r="G6" i="5"/>
  <c r="G7" i="5"/>
  <c r="G8" i="5"/>
  <c r="G9" i="5"/>
  <c r="G10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 l="1"/>
  <c r="G31" i="5" s="1"/>
  <c r="G32" i="5" s="1"/>
  <c r="G30" i="5"/>
  <c r="G223" i="3" l="1"/>
  <c r="G224" i="3"/>
  <c r="G225" i="3"/>
  <c r="G226" i="3"/>
  <c r="G227" i="3"/>
  <c r="G228" i="3"/>
  <c r="G229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193" i="3" l="1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33" i="5" l="1"/>
  <c r="G242" i="2"/>
  <c r="G243" i="2"/>
  <c r="G244" i="2"/>
  <c r="G245" i="2"/>
  <c r="G246" i="2"/>
  <c r="G247" i="2"/>
  <c r="G248" i="2"/>
  <c r="G249" i="2"/>
  <c r="G250" i="2"/>
  <c r="G251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41" i="2"/>
  <c r="G268" i="2" l="1"/>
  <c r="G269" i="2" s="1"/>
  <c r="G270" i="2" s="1"/>
  <c r="G271" i="2" l="1"/>
  <c r="G272" i="2" s="1"/>
  <c r="G228" i="2" l="1"/>
  <c r="G214" i="1" l="1"/>
  <c r="G223" i="1"/>
  <c r="G224" i="1"/>
  <c r="G225" i="1"/>
  <c r="G226" i="1"/>
  <c r="G227" i="1"/>
  <c r="G207" i="1"/>
  <c r="G208" i="1"/>
  <c r="G209" i="1"/>
  <c r="G210" i="1"/>
  <c r="G211" i="1"/>
  <c r="G212" i="1"/>
  <c r="G213" i="1"/>
  <c r="G215" i="1"/>
  <c r="G216" i="1"/>
  <c r="G217" i="1"/>
  <c r="G218" i="1"/>
  <c r="G219" i="1"/>
  <c r="G220" i="1"/>
  <c r="G221" i="1"/>
  <c r="G222" i="1"/>
  <c r="G164" i="3" l="1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78" i="2" l="1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74" i="1" l="1"/>
  <c r="G175" i="1"/>
  <c r="G176" i="1"/>
  <c r="G177" i="1"/>
  <c r="G178" i="1"/>
  <c r="G179" i="1"/>
  <c r="G180" i="1"/>
  <c r="G181" i="1"/>
  <c r="G182" i="1"/>
  <c r="G140" i="3" l="1"/>
  <c r="G141" i="3"/>
  <c r="G142" i="3"/>
  <c r="G152" i="2" l="1"/>
  <c r="G153" i="2"/>
  <c r="G154" i="2"/>
  <c r="G144" i="1" l="1"/>
  <c r="G145" i="1"/>
  <c r="G146" i="1"/>
  <c r="G147" i="1"/>
  <c r="G124" i="3" l="1"/>
  <c r="G123" i="3"/>
  <c r="G122" i="3"/>
  <c r="G121" i="3"/>
  <c r="G117" i="3"/>
  <c r="G116" i="3"/>
  <c r="G115" i="3"/>
  <c r="G114" i="3"/>
  <c r="G113" i="3"/>
  <c r="G112" i="3"/>
  <c r="G111" i="3"/>
  <c r="G110" i="3"/>
  <c r="G109" i="3"/>
  <c r="G125" i="3" l="1"/>
  <c r="G126" i="3" s="1"/>
  <c r="G127" i="3" s="1"/>
  <c r="G128" i="3" l="1"/>
  <c r="G129" i="3" s="1"/>
  <c r="G122" i="2" l="1"/>
  <c r="G123" i="2"/>
  <c r="G114" i="1" l="1"/>
  <c r="G115" i="1"/>
  <c r="G116" i="1"/>
  <c r="G117" i="1"/>
  <c r="G118" i="1"/>
  <c r="G119" i="1"/>
  <c r="G120" i="1"/>
  <c r="G121" i="1"/>
  <c r="G122" i="1"/>
  <c r="G123" i="1"/>
  <c r="G124" i="1"/>
  <c r="G125" i="1"/>
  <c r="G129" i="1"/>
  <c r="G130" i="1"/>
  <c r="G131" i="1" l="1"/>
  <c r="G132" i="1" s="1"/>
  <c r="G133" i="1" l="1"/>
  <c r="G134" i="1" s="1"/>
  <c r="G135" i="1" l="1"/>
  <c r="G97" i="3"/>
  <c r="G96" i="3"/>
  <c r="G95" i="3"/>
  <c r="G94" i="3"/>
  <c r="G90" i="3"/>
  <c r="G89" i="3"/>
  <c r="G88" i="3"/>
  <c r="G87" i="3"/>
  <c r="G86" i="3"/>
  <c r="G85" i="3"/>
  <c r="G84" i="3"/>
  <c r="G83" i="3"/>
  <c r="G82" i="3"/>
  <c r="G59" i="3"/>
  <c r="G60" i="3"/>
  <c r="G61" i="3"/>
  <c r="G62" i="3"/>
  <c r="G98" i="3" l="1"/>
  <c r="G99" i="3" s="1"/>
  <c r="G100" i="3" s="1"/>
  <c r="G101" i="3" l="1"/>
  <c r="G102" i="3" s="1"/>
  <c r="G107" i="2" l="1"/>
  <c r="G106" i="2"/>
  <c r="G105" i="2"/>
  <c r="G104" i="2"/>
  <c r="G100" i="2"/>
  <c r="G99" i="2"/>
  <c r="G98" i="2"/>
  <c r="G97" i="2"/>
  <c r="G96" i="2"/>
  <c r="G95" i="2"/>
  <c r="G94" i="2"/>
  <c r="G93" i="2"/>
  <c r="G92" i="2"/>
  <c r="G91" i="2"/>
  <c r="G90" i="2"/>
  <c r="G62" i="2"/>
  <c r="G63" i="2"/>
  <c r="G64" i="2"/>
  <c r="G65" i="2"/>
  <c r="G108" i="2" l="1"/>
  <c r="G109" i="2" s="1"/>
  <c r="G110" i="2" s="1"/>
  <c r="G111" i="2" l="1"/>
  <c r="G112" i="2" s="1"/>
  <c r="G102" i="1" l="1"/>
  <c r="G101" i="1"/>
  <c r="G97" i="1"/>
  <c r="G96" i="1"/>
  <c r="G95" i="1"/>
  <c r="G94" i="1"/>
  <c r="G93" i="1"/>
  <c r="G92" i="1"/>
  <c r="G91" i="1"/>
  <c r="G90" i="1"/>
  <c r="G89" i="1"/>
  <c r="G88" i="1"/>
  <c r="G87" i="1"/>
  <c r="G86" i="1"/>
  <c r="G60" i="1"/>
  <c r="G61" i="1"/>
  <c r="G62" i="1"/>
  <c r="G63" i="1"/>
  <c r="G64" i="1"/>
  <c r="G65" i="1"/>
  <c r="G66" i="1"/>
  <c r="G67" i="1"/>
  <c r="G68" i="1"/>
  <c r="G69" i="1"/>
  <c r="G70" i="1"/>
  <c r="G75" i="1"/>
  <c r="G76" i="1"/>
  <c r="G103" i="1" l="1"/>
  <c r="G104" i="1" s="1"/>
  <c r="G105" i="1" s="1"/>
  <c r="G106" i="1" l="1"/>
  <c r="G107" i="1" s="1"/>
  <c r="G45" i="3" l="1"/>
  <c r="G44" i="3"/>
  <c r="G43" i="3"/>
  <c r="G42" i="3"/>
  <c r="G38" i="3"/>
  <c r="G37" i="3"/>
  <c r="G36" i="3"/>
  <c r="G35" i="3"/>
  <c r="G34" i="3"/>
  <c r="G33" i="3"/>
  <c r="G32" i="3"/>
  <c r="G31" i="3"/>
  <c r="G30" i="3"/>
  <c r="AA50" i="3"/>
  <c r="AA49" i="3"/>
  <c r="AA48" i="3"/>
  <c r="AA47" i="3"/>
  <c r="AA46" i="3"/>
  <c r="AA45" i="3"/>
  <c r="AA44" i="3"/>
  <c r="AA43" i="3"/>
  <c r="AA42" i="3"/>
  <c r="AA38" i="3"/>
  <c r="AA37" i="3"/>
  <c r="AA36" i="3"/>
  <c r="AA35" i="3"/>
  <c r="G57" i="3"/>
  <c r="G58" i="3"/>
  <c r="G6" i="3"/>
  <c r="G7" i="3"/>
  <c r="G8" i="3"/>
  <c r="G9" i="3"/>
  <c r="G46" i="3" l="1"/>
  <c r="G47" i="3" s="1"/>
  <c r="G48" i="3" s="1"/>
  <c r="AA51" i="3"/>
  <c r="AA52" i="3" s="1"/>
  <c r="G49" i="3" l="1"/>
  <c r="G50" i="3" s="1"/>
  <c r="G49" i="2" l="1"/>
  <c r="G48" i="2"/>
  <c r="G47" i="2"/>
  <c r="G46" i="2"/>
  <c r="G42" i="2"/>
  <c r="G41" i="2"/>
  <c r="G40" i="2"/>
  <c r="G39" i="2"/>
  <c r="G38" i="2"/>
  <c r="G37" i="2"/>
  <c r="G36" i="2"/>
  <c r="G35" i="2"/>
  <c r="G34" i="2"/>
  <c r="G33" i="2"/>
  <c r="G32" i="2"/>
  <c r="G10" i="2"/>
  <c r="G9" i="2"/>
  <c r="G50" i="2" l="1"/>
  <c r="G51" i="2" s="1"/>
  <c r="G52" i="2" s="1"/>
  <c r="G53" i="2" l="1"/>
  <c r="G54" i="2" s="1"/>
  <c r="G47" i="1" l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48" i="1" l="1"/>
  <c r="G49" i="1" s="1"/>
  <c r="G50" i="1" s="1"/>
  <c r="G51" i="1" l="1"/>
  <c r="G52" i="1" s="1"/>
  <c r="G11" i="1" l="1"/>
  <c r="G10" i="1"/>
  <c r="G257" i="3"/>
  <c r="G290" i="3"/>
  <c r="G222" i="3"/>
  <c r="G192" i="3"/>
  <c r="G163" i="3"/>
  <c r="G137" i="3"/>
  <c r="G138" i="3"/>
  <c r="G139" i="3"/>
  <c r="G143" i="3"/>
  <c r="G144" i="3"/>
  <c r="G148" i="3"/>
  <c r="G149" i="3"/>
  <c r="G150" i="3"/>
  <c r="G151" i="3"/>
  <c r="G136" i="3"/>
  <c r="G63" i="3"/>
  <c r="G64" i="3"/>
  <c r="G65" i="3"/>
  <c r="G69" i="3"/>
  <c r="G70" i="3"/>
  <c r="G71" i="3"/>
  <c r="G72" i="3"/>
  <c r="G10" i="3"/>
  <c r="G11" i="3"/>
  <c r="G12" i="3"/>
  <c r="G13" i="3"/>
  <c r="G17" i="3"/>
  <c r="G18" i="3"/>
  <c r="G19" i="3"/>
  <c r="G20" i="3"/>
  <c r="G5" i="3"/>
  <c r="G27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9" i="2"/>
  <c r="G209" i="2"/>
  <c r="G193" i="2"/>
  <c r="G194" i="2"/>
  <c r="G195" i="2"/>
  <c r="G196" i="2"/>
  <c r="G197" i="2"/>
  <c r="G177" i="2"/>
  <c r="G149" i="2"/>
  <c r="G150" i="2"/>
  <c r="G151" i="2"/>
  <c r="G155" i="2"/>
  <c r="G156" i="2"/>
  <c r="G157" i="2"/>
  <c r="G158" i="2"/>
  <c r="G162" i="2"/>
  <c r="G163" i="2"/>
  <c r="G164" i="2"/>
  <c r="G165" i="2"/>
  <c r="G148" i="2"/>
  <c r="G120" i="2"/>
  <c r="G121" i="2"/>
  <c r="G124" i="2"/>
  <c r="G125" i="2"/>
  <c r="G126" i="2"/>
  <c r="G127" i="2"/>
  <c r="G128" i="2"/>
  <c r="G129" i="2"/>
  <c r="G133" i="2"/>
  <c r="G134" i="2"/>
  <c r="G135" i="2"/>
  <c r="G136" i="2"/>
  <c r="G119" i="2"/>
  <c r="G66" i="2"/>
  <c r="G67" i="2"/>
  <c r="G68" i="2"/>
  <c r="G69" i="2"/>
  <c r="G70" i="2"/>
  <c r="G71" i="2"/>
  <c r="G75" i="2"/>
  <c r="G76" i="2"/>
  <c r="G77" i="2"/>
  <c r="G78" i="2"/>
  <c r="G61" i="2"/>
  <c r="G6" i="2"/>
  <c r="G7" i="2"/>
  <c r="G8" i="2"/>
  <c r="G11" i="2"/>
  <c r="G12" i="2"/>
  <c r="G13" i="2"/>
  <c r="G14" i="2"/>
  <c r="G15" i="2"/>
  <c r="G19" i="2"/>
  <c r="G20" i="2"/>
  <c r="G21" i="2"/>
  <c r="G22" i="2"/>
  <c r="G5" i="2"/>
  <c r="G206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73" i="1"/>
  <c r="G143" i="1"/>
  <c r="G148" i="1"/>
  <c r="G149" i="1"/>
  <c r="G150" i="1"/>
  <c r="G151" i="1"/>
  <c r="G152" i="1"/>
  <c r="G153" i="1"/>
  <c r="G154" i="1"/>
  <c r="G158" i="1"/>
  <c r="G159" i="1"/>
  <c r="G160" i="1"/>
  <c r="G161" i="1"/>
  <c r="G142" i="1"/>
  <c r="G59" i="1"/>
  <c r="G228" i="1" l="1"/>
  <c r="G229" i="1" s="1"/>
  <c r="G230" i="1" s="1"/>
  <c r="G231" i="1" s="1"/>
  <c r="G232" i="1" s="1"/>
  <c r="G152" i="3"/>
  <c r="G153" i="3" s="1"/>
  <c r="G211" i="3"/>
  <c r="G212" i="3" s="1"/>
  <c r="G213" i="3" s="1"/>
  <c r="G73" i="3"/>
  <c r="G74" i="3" s="1"/>
  <c r="G75" i="3" s="1"/>
  <c r="G246" i="3"/>
  <c r="G247" i="3" s="1"/>
  <c r="G248" i="3" s="1"/>
  <c r="G21" i="3"/>
  <c r="G181" i="3"/>
  <c r="G182" i="3" s="1"/>
  <c r="G183" i="3" s="1"/>
  <c r="G315" i="3"/>
  <c r="G316" i="3" s="1"/>
  <c r="G317" i="3" s="1"/>
  <c r="G279" i="3"/>
  <c r="G306" i="2"/>
  <c r="G307" i="2" s="1"/>
  <c r="G308" i="2" s="1"/>
  <c r="G230" i="2"/>
  <c r="G231" i="2" s="1"/>
  <c r="G232" i="2" s="1"/>
  <c r="G166" i="2"/>
  <c r="G167" i="2" s="1"/>
  <c r="G168" i="2" s="1"/>
  <c r="G198" i="2"/>
  <c r="G199" i="2" s="1"/>
  <c r="G200" i="2" s="1"/>
  <c r="G137" i="2"/>
  <c r="G138" i="2" s="1"/>
  <c r="G139" i="2" s="1"/>
  <c r="G79" i="2"/>
  <c r="G80" i="2" s="1"/>
  <c r="G81" i="2" s="1"/>
  <c r="G23" i="2"/>
  <c r="G24" i="2" s="1"/>
  <c r="G25" i="2" s="1"/>
  <c r="G195" i="1"/>
  <c r="G196" i="1" s="1"/>
  <c r="G197" i="1" s="1"/>
  <c r="G77" i="1"/>
  <c r="G78" i="1" s="1"/>
  <c r="G79" i="1" s="1"/>
  <c r="G162" i="1"/>
  <c r="G163" i="1" s="1"/>
  <c r="G164" i="1" s="1"/>
  <c r="G22" i="3" l="1"/>
  <c r="G23" i="3" s="1"/>
  <c r="G24" i="3" s="1"/>
  <c r="G25" i="3" s="1"/>
  <c r="G280" i="3"/>
  <c r="G281" i="3" s="1"/>
  <c r="G282" i="3" s="1"/>
  <c r="G283" i="3" s="1"/>
  <c r="G154" i="3"/>
  <c r="G155" i="3" s="1"/>
  <c r="G156" i="3" s="1"/>
  <c r="G318" i="3"/>
  <c r="G319" i="3" s="1"/>
  <c r="G184" i="3"/>
  <c r="G185" i="3" s="1"/>
  <c r="G249" i="3"/>
  <c r="G250" i="3" s="1"/>
  <c r="G76" i="3"/>
  <c r="G77" i="3" s="1"/>
  <c r="G214" i="3"/>
  <c r="G215" i="3" s="1"/>
  <c r="G309" i="2"/>
  <c r="G310" i="2" s="1"/>
  <c r="G233" i="2"/>
  <c r="G234" i="2" s="1"/>
  <c r="G201" i="2"/>
  <c r="G202" i="2" s="1"/>
  <c r="G140" i="2"/>
  <c r="G141" i="2" s="1"/>
  <c r="G169" i="2"/>
  <c r="G170" i="2" s="1"/>
  <c r="G82" i="2"/>
  <c r="G83" i="2" s="1"/>
  <c r="G26" i="2"/>
  <c r="G27" i="2" s="1"/>
  <c r="G198" i="1"/>
  <c r="G199" i="1" s="1"/>
  <c r="G165" i="1"/>
  <c r="G166" i="1" s="1"/>
  <c r="G80" i="1"/>
  <c r="G81" i="1" s="1"/>
  <c r="G6" i="1"/>
  <c r="G7" i="1"/>
  <c r="G8" i="1"/>
  <c r="G9" i="1"/>
  <c r="G12" i="1"/>
  <c r="G13" i="1"/>
  <c r="G14" i="1"/>
  <c r="G15" i="1"/>
  <c r="G16" i="1"/>
  <c r="G20" i="1"/>
  <c r="G21" i="1"/>
  <c r="G5" i="1"/>
  <c r="G22" i="1" l="1"/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<sst xmlns="http://schemas.openxmlformats.org/spreadsheetml/2006/main" count="3145" uniqueCount="260">
  <si>
    <t>Meter diameter</t>
  </si>
  <si>
    <t>Pipe diameter</t>
  </si>
  <si>
    <t>D=15 mm</t>
  </si>
  <si>
    <t>D=20 mm PPR</t>
  </si>
  <si>
    <t>პროექტის კოდი</t>
  </si>
  <si>
    <t>N</t>
  </si>
  <si>
    <t xml:space="preserve">სამუშაოს დასახელება </t>
  </si>
  <si>
    <t>განზ. ერთ.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</si>
  <si>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</si>
  <si>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</si>
  <si>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</si>
  <si>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</si>
  <si>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 xml:space="preserve"> </t>
  </si>
  <si>
    <t xml:space="preserve">წყალსადენის PPR დ=20 მმ 16 ატმ მილის  მონტაჟი-ჰიდრავლიკური გამოცდით </t>
  </si>
  <si>
    <t>მ</t>
  </si>
  <si>
    <t>მილი PPR დ=20 მმ 16 ატმ  შეძენა</t>
  </si>
  <si>
    <t>პოლიეთილენის ფასონური ნაწილების  მოწყობა</t>
  </si>
  <si>
    <t>ც</t>
  </si>
  <si>
    <t>პოლიპროპილენის უკუსარქველი DN 20   შეძენა</t>
  </si>
  <si>
    <t>პოლიპროპილენის მუხლი DN 20/90   შეძენა</t>
  </si>
  <si>
    <t>სფერული ვენტილის შეძენა და მოწყობა</t>
  </si>
  <si>
    <t>პოლიპროპილენის გამტარადი DN 20</t>
  </si>
  <si>
    <t>წყალმზომის  შეძენა და მოწყობა</t>
  </si>
  <si>
    <t>წყალმზომი Diehl Aries DN 15 რადიო გადამცემით RC 868 I R4</t>
  </si>
  <si>
    <t>პოლიპროპილენის წყალმზომის შტუცერი დ=20 მმ</t>
  </si>
  <si>
    <t>ფილტრის შეძენა და მოწყობა</t>
  </si>
  <si>
    <t>პოლიპროპილენის წყლის ფილტრი DN 20</t>
  </si>
  <si>
    <t>პირდაპირი ხარჯების ჯამი</t>
  </si>
  <si>
    <t>გაუთვალისწინებელი ხარჯები</t>
  </si>
  <si>
    <t>სულ</t>
  </si>
  <si>
    <t>დღგ.</t>
  </si>
  <si>
    <t>სულ ხარჯთაღრიცხვით</t>
  </si>
  <si>
    <t>რაოდე-ნობა</t>
  </si>
  <si>
    <t xml:space="preserve">    მასალები</t>
  </si>
  <si>
    <t>ერთ.ფასი</t>
  </si>
  <si>
    <t>პოლიეთილენის ფასონური ნაწილების შეძენა და მოწყობა</t>
  </si>
  <si>
    <t>პოლიეთილენის ელექტრო ქურო DN 20 მმ SDR 11 PN 16 GF</t>
  </si>
  <si>
    <t>გადამყვანი პოლ/ფოლ DN 20/15 გ/ხ</t>
  </si>
  <si>
    <t>პოლიეთილენის ჭა 500/400/300</t>
  </si>
  <si>
    <t>თითბერის გამტარადი DN 15 შ/ხ PN 40</t>
  </si>
  <si>
    <t>წყალმზომის ლატუნის შტუცერი DN15</t>
  </si>
  <si>
    <t>თითბერის წყლის ფილტრი DN 15</t>
  </si>
  <si>
    <t>დამაკავშირებელი ჭახრაკის შეძენა და მოწყობა</t>
  </si>
  <si>
    <t>ტ</t>
  </si>
  <si>
    <t>ჭახრაკი ორმხრივი ხრახნით DN 15</t>
  </si>
  <si>
    <t>d-15 poladi</t>
  </si>
  <si>
    <t>D=20 mm</t>
  </si>
  <si>
    <t>D=25 mm PPR</t>
  </si>
  <si>
    <t xml:space="preserve">წყალსადენის PPRმილის შეძენა, მონტაჟი-ჰიდრავლიკური გამოცდით </t>
  </si>
  <si>
    <t>მილი PPR DN 25 PN 16</t>
  </si>
  <si>
    <t>პოლიეთილენის ჭა 750/600/400</t>
  </si>
  <si>
    <t>პოლიპროპილენის გამტარადი DN 25</t>
  </si>
  <si>
    <t>წყალმზომი Diehl Auriga DN 20 რადიო გადამცემით RC 868 I R4</t>
  </si>
  <si>
    <t>პოლიპროპილენის წყალმზომის შტუცერი დ=25 მმ</t>
  </si>
  <si>
    <t>პოლიპროპილენის წყლის ფილტრი DN 25</t>
  </si>
  <si>
    <t>პოლიეთილენის ელექტრო ქურო DN 25 მმ SDR 11 PN 16 NTG</t>
  </si>
  <si>
    <t>გადამყვანი პოლ/ფოლ DN 25/20 გ/ხ</t>
  </si>
  <si>
    <t>თითბერის გამტარადი დ=20 მმ შ/ხ</t>
  </si>
  <si>
    <t>წყალმზომის  ლატუნის შტუცერი DN20</t>
  </si>
  <si>
    <t>თითბერის წყლის ფილტრი DN 20</t>
  </si>
  <si>
    <t>ჭახრაკი ორმხრივი ხრახნით DN 20</t>
  </si>
  <si>
    <t>D=25 mm</t>
  </si>
  <si>
    <t>D=32 mm PPR</t>
  </si>
  <si>
    <t>მილი PPR DN 32 PN16</t>
  </si>
  <si>
    <t>პოლიპროპილენის მუხლი DN 32/90 შ/ხ</t>
  </si>
  <si>
    <t>პოლიპროპილენის გამტარადი DN 32</t>
  </si>
  <si>
    <t>წყალმზომი Diehl Auriga DN 25 რადიო გადამცემით RC 868 I R4</t>
  </si>
  <si>
    <t>თითბერის წყალმზომის შტუცერი DN25</t>
  </si>
  <si>
    <t>პოლიპროპილენის წყლის ფილტრი DN 32</t>
  </si>
  <si>
    <t>პოლიეთილენის ელექტრო ქურო DN 32 მმ SDR 11 PN 16 GF</t>
  </si>
  <si>
    <t>გადამყვანი პოლ/ფოლ DN 32/25 გ/ხ</t>
  </si>
  <si>
    <t>თითბერის გამტარადი დ=25 მმ შ/ხ</t>
  </si>
  <si>
    <t>თითბერის წყლის ფილტრი DN 25</t>
  </si>
  <si>
    <t>ჭახრაკი ორმხრივი ხრახნით DN 25</t>
  </si>
  <si>
    <t>D=32 mm</t>
  </si>
  <si>
    <t>მილი PPR DN 40 PN 16</t>
  </si>
  <si>
    <t>პოლიპროპილენის მუხლი DN 40/90</t>
  </si>
  <si>
    <t>პოლიპროპილენის ქურო DN 40  გ/ხ</t>
  </si>
  <si>
    <t>თითბერის გამტარადი დ=32 მმ შ/ხ</t>
  </si>
  <si>
    <t>წყალმზომი Diehl Auriga DN 32  რადიო გადამცემით RC 868 I R4</t>
  </si>
  <si>
    <t>თითბერის წყალმზომის შტუცერი DN32</t>
  </si>
  <si>
    <t>ჭახრაკი ორმხრივი ხრახნით DN 32</t>
  </si>
  <si>
    <t>პოლიეთილენის ელექტრო ქურო DN 40 მმ SDR 11 PN 16 GF</t>
  </si>
  <si>
    <t>გადამყვანი პოლ/ფოლ DN 40/32 გ/ხ</t>
  </si>
  <si>
    <t>თითბერის წყლის ფილტრი DN 32</t>
  </si>
  <si>
    <t>D=40 mm</t>
  </si>
  <si>
    <t>D=50 mm PPR</t>
  </si>
  <si>
    <t>მილი PPR DN 50 PN 16</t>
  </si>
  <si>
    <t>პოლიპროპილენის ქურო DN 50 გ/ხ</t>
  </si>
  <si>
    <t>თითბერის გამტარადი დ=40 მმ შ/ხ</t>
  </si>
  <si>
    <t>წყალმზომი Diehl Auriga DN 40 რადიო გადამცემით RC 868 I R4</t>
  </si>
  <si>
    <t>თითბერის წყალმზომის შტუცერი DN40</t>
  </si>
  <si>
    <t>თითბერის წყლის ფილტრი DN 40</t>
  </si>
  <si>
    <t>ჭახრაკი ორმხრივი ხრახნით DN 40</t>
  </si>
  <si>
    <t>D=40mm</t>
  </si>
  <si>
    <t>პოლიეთილენის ელექტრო ქურო DN 50 მმ SDR 11 PN 16 GF</t>
  </si>
  <si>
    <t>გადამყვანი პოლ/ფოლ DN 50/40 გ/ხ</t>
  </si>
  <si>
    <t>D=50 mm</t>
  </si>
  <si>
    <t>D=63 mm PPR</t>
  </si>
  <si>
    <t>მილი PPR DN 63 PN 16</t>
  </si>
  <si>
    <t>თითბერის გამტარადი დ=50 მმ შ/ხ</t>
  </si>
  <si>
    <t>თითბერის  წყალმზომის შტუცერი DN 50</t>
  </si>
  <si>
    <t>წყლის ფილტრი მილტუჩებიანი DN 50</t>
  </si>
  <si>
    <t>ჭახრაკი ორმხრივი ხრახნით DN 50</t>
  </si>
  <si>
    <t>პოლიეთილენის ელექტრო ქურო DN 63 მმ SDR 11 PN 16 NTG</t>
  </si>
  <si>
    <t>გადამყვანი პოლ/ფოლ DN 63/50  გ/ხ</t>
  </si>
  <si>
    <t>წყალმზომი ტურბინული ტიპის DN 50 Diehl WOLTMAN</t>
  </si>
  <si>
    <t>ფოლადის მილი (ახალი), ნაკერიანი, იზოლაციის გარეშე DN 76x3.5 PN16</t>
  </si>
  <si>
    <t>პოლიეთილენის ადაპტორი DN 63 PN16</t>
  </si>
  <si>
    <t>თუჯის ურდული DN 50 PN 16</t>
  </si>
  <si>
    <t>ცალი</t>
  </si>
  <si>
    <t>უკუსარქველი DN 50 PN16</t>
  </si>
  <si>
    <t>ფოლადის მილტუჩა DN 50</t>
  </si>
  <si>
    <t>D=50 mm რკინა</t>
  </si>
  <si>
    <t>ადაპტორის მილტუჩით შეძენა და მოწყობა</t>
  </si>
  <si>
    <t>მილტუჩა პოლ.ადაპტორის DN 63</t>
  </si>
  <si>
    <t>თითბერის წყლის ფილტრი DN 50</t>
  </si>
  <si>
    <t xml:space="preserve">D=65 mm </t>
  </si>
  <si>
    <t>D=75 mm ფოლადი</t>
  </si>
  <si>
    <t>D=65 mm</t>
  </si>
  <si>
    <t>პოლიეთილენის ადაპტორი DN 75PN16</t>
  </si>
  <si>
    <t>თუჯის ურდული DN 65 PN 16</t>
  </si>
  <si>
    <t>წყალმზომი Diehl Wesan DN 65</t>
  </si>
  <si>
    <t>წყლის ფილტრი მილტუჩებიანი DN 65</t>
  </si>
  <si>
    <t>უკუსარქველი DN 65 PN16</t>
  </si>
  <si>
    <t>ფოლადის მილტუჩა DN 65</t>
  </si>
  <si>
    <t>პოლიეთილენის ელექტრო ქურო DN 75 მმ SDR 11 PN 16 NTG</t>
  </si>
  <si>
    <t>პოლიეთილენის ადაპტორი DN 75 PN16</t>
  </si>
  <si>
    <t>მილტუჩა პოლ.ადაპტორის DN 75</t>
  </si>
  <si>
    <t>პრეტენდენტის ფასი</t>
  </si>
  <si>
    <t>პრეტენდეტის ჯამური ღირებულება</t>
  </si>
  <si>
    <t>D=40 mm PPR</t>
  </si>
  <si>
    <t>GWP</t>
  </si>
  <si>
    <t>კონტრაქტორის მასალა</t>
  </si>
  <si>
    <t>კონტრაქტორის მომსახურება</t>
  </si>
  <si>
    <t xml:space="preserve"> ფასონური ნაწილების  მოწყობა</t>
  </si>
  <si>
    <t>პოლიეთილენის ჭა 500/400/300   შეძენა</t>
  </si>
  <si>
    <t>უკუსარქველის შეძენა-მოწყობა</t>
  </si>
  <si>
    <t>ფასონური ნაწილების  მოწყობა</t>
  </si>
  <si>
    <t>კომპოზიტური ჭა</t>
  </si>
  <si>
    <t>უკუსარქველის მოწყობა</t>
  </si>
  <si>
    <t>თითბერის უკუსარქველი DN 15</t>
  </si>
  <si>
    <t>ფილტრის მოწყობა</t>
  </si>
  <si>
    <t>სფერული ვენტილის მოწყობა</t>
  </si>
  <si>
    <t>წყალმზომის მოწყობა</t>
  </si>
  <si>
    <t>დამაკავშირებელი ჭახრაკის მოწყობა</t>
  </si>
  <si>
    <t>დღგ</t>
  </si>
  <si>
    <t>წყალმზომის   მოწყობა</t>
  </si>
  <si>
    <t>ფილტრის  მოწყობა</t>
  </si>
  <si>
    <t>დამაკავშირებელი ჭახრაკის  მოწყობა</t>
  </si>
  <si>
    <t>პოლიეთილენის ჭის მოწყობა</t>
  </si>
  <si>
    <t xml:space="preserve">წყალსადენის PPRმილის მონტაჟი-ჰიდრავლიკური გამოცდით </t>
  </si>
  <si>
    <t xml:space="preserve">პოლიპროპილენის მუხლი DN 25/90 </t>
  </si>
  <si>
    <t>პოლიპროპილენის უკუსარქველი DN 25 შეძენა</t>
  </si>
  <si>
    <t>სფერული ვენტილის  მოწყობა</t>
  </si>
  <si>
    <t>წყალმზომის  მოწყობა</t>
  </si>
  <si>
    <t>ფასონური ნაწილების შეძენა და მოწყობა</t>
  </si>
  <si>
    <t>თითბერის უკუსარქველი DN 20</t>
  </si>
  <si>
    <t>პოლიეთილენის ჭის  მოწყობა</t>
  </si>
  <si>
    <t>პოლიპროპილენის უკუსარქველი DN 32</t>
  </si>
  <si>
    <t>პოლიპროპილენის წყალმზომის შტუცერი დ=32 მმ</t>
  </si>
  <si>
    <t>თითბერის უკუსარქველი DN 25</t>
  </si>
  <si>
    <t>თითბერის უკუსარქველი DN 32</t>
  </si>
  <si>
    <t>დამაკავშირებელი მოწყობა</t>
  </si>
  <si>
    <t>ფილტრის ა მოწყობა</t>
  </si>
  <si>
    <t xml:space="preserve">წყალსადენის PPRმ+C6:C27ილის მონტაჟი-ჰიდრავლიკური გამოცდით </t>
  </si>
  <si>
    <t>ფასონური ნაწილების მოწყობა</t>
  </si>
  <si>
    <t>თითბერის უკუსარქველი DN40</t>
  </si>
  <si>
    <t xml:space="preserve">ჭის ქვეშ ხრეშის ბალიშის მოწყობა </t>
  </si>
  <si>
    <t>მ3</t>
  </si>
  <si>
    <t>8.1</t>
  </si>
  <si>
    <t xml:space="preserve">ქვიშა-ხრეშოვანი ნარევი 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</si>
  <si>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რგოლები,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</si>
  <si>
    <t>კომპ.</t>
  </si>
  <si>
    <t>9.1</t>
  </si>
  <si>
    <t xml:space="preserve">რკ/ბ რგოლი D=1000 მმ / H=500მმ </t>
  </si>
  <si>
    <t>9.2</t>
  </si>
  <si>
    <t xml:space="preserve">რკ/ბ ძირის ფილა მრგვალი კბილიანი რგოლით  D=1200 მმ </t>
  </si>
  <si>
    <t>9.3</t>
  </si>
  <si>
    <t xml:space="preserve">რკ/ბ გადახურვის ფილა მრგვალი D=1200 მმ </t>
  </si>
  <si>
    <t>9.4</t>
  </si>
  <si>
    <t>თუჯის ჩარჩო ხუფი  65 სმ</t>
  </si>
  <si>
    <t>ქვიშა-ხრეშოვანი ნარევი</t>
  </si>
  <si>
    <t>8.2</t>
  </si>
  <si>
    <t>8.3</t>
  </si>
  <si>
    <t>8.4</t>
  </si>
  <si>
    <t>7.1</t>
  </si>
  <si>
    <t>7.2</t>
  </si>
  <si>
    <t>7.3</t>
  </si>
  <si>
    <t>7.4</t>
  </si>
  <si>
    <t>პოლიპროპილენის ფასონური ნაწილების  მოწყობა</t>
  </si>
  <si>
    <t>პოლიპროპილენის ქურო DN 63 გ/ხ</t>
  </si>
  <si>
    <t>უკუსარქველისა მოწყობა</t>
  </si>
  <si>
    <t xml:space="preserve">თითბერის  უკუსარქველი DN 50 </t>
  </si>
  <si>
    <t>უკუსარქველის შეძენა მოწყობა</t>
  </si>
  <si>
    <t>თითბერის  უკუსარქველი DN 50   შეძენა</t>
  </si>
  <si>
    <t xml:space="preserve">ფოლადის მილის დ=76 მმ შეძენა, მონტაჟი,ჰიდრავლიკური გამოცდა </t>
  </si>
  <si>
    <t>ფოლადის მილი DN 76x3.5 PN16</t>
  </si>
  <si>
    <t xml:space="preserve">ურდულის  მონტაჟი დ=50 მმ </t>
  </si>
  <si>
    <t xml:space="preserve">უკუსარქველის  მონტაჟი დ=50 მმ </t>
  </si>
  <si>
    <t>ფოლადის მილტუჩას მოწყობა</t>
  </si>
  <si>
    <t>10.1</t>
  </si>
  <si>
    <t>10.2</t>
  </si>
  <si>
    <t>10.3</t>
  </si>
  <si>
    <t>10.4</t>
  </si>
  <si>
    <t xml:space="preserve">თითბერის  უკუსარქველი DN 50  </t>
  </si>
  <si>
    <t>ჭახრაკი ცალმცრივი ხრახნით DN 50</t>
  </si>
  <si>
    <t xml:space="preserve">ფოლადის მილის დ=76 მმმონტაჟი, გარეცხვა ქლორიანი წყლით და ჰიდრავლიკური გამოცდა </t>
  </si>
  <si>
    <t xml:space="preserve">ურდულის მონტაჟი დ=50 მმ </t>
  </si>
  <si>
    <t>ფოლადის მილტუჩას  მოწყობა</t>
  </si>
  <si>
    <t>რკ/ბ რგოლი D=1000 მმ / H=900 მმ ბეტონი B22.5 (M-300)  (პროექტით)</t>
  </si>
  <si>
    <t>რკ/ბ გადახურვის ფილა მრგვალი D=1200 მმ ბეტონი B22.5 (M-300)   (პროექტით)</t>
  </si>
  <si>
    <t>ფოლადის მილის დ=57X3 მმ შეძენა, მონტაჟი,  ჰიდრავლიკური გამოცდით</t>
  </si>
  <si>
    <t>ფოლადის მილი  DN 50x3.5 PN16</t>
  </si>
  <si>
    <t xml:space="preserve">უკუსარქველისმონტაჟი დ=50 მმ </t>
  </si>
  <si>
    <t>ჭახრაკი ცალმხრივი ხრახნით DN 50</t>
  </si>
  <si>
    <t>ფოლადის მილის დ=76 მმ მონტაჟი- ჰიდრავლიკური გამოცდით</t>
  </si>
  <si>
    <t>ადაპტორის  მილტუჩით მოწყობა</t>
  </si>
  <si>
    <t xml:space="preserve">ურდულის მონტაჟი დ=65მმ 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</si>
  <si>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რგოლები კბილებით,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</si>
  <si>
    <t>ფოლადის მილის დ=76 მმ  მონტაჟი- ჰიდრავლიკური გამოცდით</t>
  </si>
  <si>
    <t>ადაპტორის მილტუჩით მოწყობა</t>
  </si>
  <si>
    <t>მილტუჩა პოლიეთილენის ადაპტორის DN 75PN16</t>
  </si>
  <si>
    <t>წყალმზომი Diehl Wesan DN 65 ტურბინული</t>
  </si>
  <si>
    <t xml:space="preserve">უკუსარქველის მონტაჟი დ=50 მმ </t>
  </si>
  <si>
    <t>ფოლადის მილტუჩასმოწყობა</t>
  </si>
  <si>
    <t>9,1</t>
  </si>
  <si>
    <t>9,2</t>
  </si>
  <si>
    <t>9,3</t>
  </si>
  <si>
    <t>9,4</t>
  </si>
  <si>
    <r>
      <t>წყალსადენის რკ/ბ ანაკრები  ჭის  D=1.0 მ   H</t>
    </r>
    <r>
      <rPr>
        <vertAlign val="subscript"/>
        <sz val="10"/>
        <rFont val="Sylfaen"/>
        <family val="1"/>
      </rPr>
      <t>სრ</t>
    </r>
    <r>
      <rPr>
        <sz val="10"/>
        <rFont val="Sylfaen"/>
        <family val="1"/>
      </rPr>
      <t xml:space="preserve">=1,3 მ (1 კომპ) მონტაჟი, რკ/ბ მრგვალი ძირის ფილით, რკ/ბ რგოლები კბილებით,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  </r>
  </si>
  <si>
    <r>
      <t>წყალსადენის რკ/ბ ანაკრები  ჭის  D=1.0 მ   H</t>
    </r>
    <r>
      <rPr>
        <vertAlign val="subscript"/>
        <sz val="10"/>
        <rFont val="Sylfaen"/>
        <family val="1"/>
      </rPr>
      <t>სრ</t>
    </r>
    <r>
      <rPr>
        <sz val="10"/>
        <rFont val="Sylfaen"/>
        <family val="1"/>
      </rPr>
      <t xml:space="preserve">=0.5 მ (1 კომპ) მონტაჟი, რკ/ბ მრგვალი ძირის ფილით, რკ/ბ რგოლები კბილებით,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  </r>
  </si>
  <si>
    <t>რკ/ბ ძირის ფილა მრგვალი კბილიანი რგოლით  D=1200 მმ ბეტონი B22.5   (M-300)  (პროექტით)</t>
  </si>
  <si>
    <t>D=63  ფოლადი</t>
  </si>
  <si>
    <t>D=50  ფოლადი</t>
  </si>
  <si>
    <t>8,1</t>
  </si>
  <si>
    <t>8,2</t>
  </si>
  <si>
    <t>8,3</t>
  </si>
  <si>
    <t>8,4</t>
  </si>
  <si>
    <t>D=20 პოლიეთილენი</t>
  </si>
  <si>
    <t>D=25 პოლიეთილენი</t>
  </si>
  <si>
    <t>D=32 პოლიეთილენი</t>
  </si>
  <si>
    <t>D=40 პოლიეთილენი</t>
  </si>
  <si>
    <t>D=50 პოლიეთილენი</t>
  </si>
  <si>
    <t>D=63 mm პოლიეთილენი</t>
  </si>
  <si>
    <t>D=75 პოლიეთილენი</t>
  </si>
  <si>
    <t>D=15 ფოლადი</t>
  </si>
  <si>
    <t>D=20 ფოლადი</t>
  </si>
  <si>
    <t>D=25 ფოლადი</t>
  </si>
  <si>
    <t>D=32 ფოლადი</t>
  </si>
  <si>
    <t>D=40 ფოლადი</t>
  </si>
  <si>
    <t>D=65 ფოლადი</t>
  </si>
  <si>
    <t>მილების შესაფუთი მასალა DN 40</t>
  </si>
  <si>
    <t xml:space="preserve">პენოპლასტი </t>
  </si>
  <si>
    <t>კგ</t>
  </si>
  <si>
    <t>წყალმზომი მრავალჭავლიანი DN50 Diel</t>
  </si>
  <si>
    <t>ნეილონის ხამუთი 3.6*300</t>
  </si>
  <si>
    <t>ფურცლოვანი რეზინი 4 მმ</t>
  </si>
  <si>
    <t>ჭანჭიკი 16/80 მმ</t>
  </si>
  <si>
    <t>ქანჩი 16 მმ (კგ)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</si>
</sst>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Sylfaen"/>
      <family val="1"/>
    </font>
    <font>
      <b/>
      <sz val="10"/>
      <name val="Sylfaen"/>
      <family val="1"/>
    </font>
    <font>
      <b/>
      <sz val="10"/>
      <color rgb="FFFF000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rgb="FFFF0000"/>
      <name val="Sylfaen"/>
      <family val="1"/>
    </font>
    <font>
      <vertAlign val="subscript"/>
      <sz val="10"/>
      <name val="Sylfaen"/>
      <family val="1"/>
    </font>
    <font>
      <sz val="12"/>
      <name val="Sylfaen"/>
      <family val="1"/>
    </font>
    <font>
      <sz val="12"/>
      <name val="Sylfaen"/>
      <family val="1"/>
      <charset val="204"/>
    </font>
    <font>
      <sz val="10"/>
      <color rgb="FF0070C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3" fillId="3" borderId="1" xfId="2" applyNumberFormat="1" applyFont="1" applyFill="1" applyBorder="1" applyAlignment="1" applyProtection="1">
      <alignment horizontal="center" vertical="center"/>
      <protection locked="0"/>
    </xf>
    <xf numFmtId="166" fontId="3" fillId="3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6" fontId="3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2" fontId="3" fillId="3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43" fontId="6" fillId="0" borderId="0" xfId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/>
    </xf>
    <xf numFmtId="2" fontId="7" fillId="0" borderId="0" xfId="0" applyNumberFormat="1" applyFont="1"/>
    <xf numFmtId="0" fontId="8" fillId="0" borderId="1" xfId="0" applyFont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3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7" fillId="0" borderId="1" xfId="2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1" applyNumberFormat="1" applyFont="1" applyFill="1" applyAlignment="1">
      <alignment horizontal="left" vertical="center"/>
    </xf>
    <xf numFmtId="0" fontId="6" fillId="2" borderId="0" xfId="1" applyNumberFormat="1" applyFont="1" applyFill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vertical="center"/>
    </xf>
    <xf numFmtId="0" fontId="6" fillId="2" borderId="0" xfId="1" applyNumberFormat="1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2" fontId="6" fillId="0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1" applyNumberFormat="1" applyFont="1" applyFill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6" fillId="2" borderId="0" xfId="1" applyNumberFormat="1" applyFont="1" applyFill="1" applyBorder="1" applyAlignment="1"/>
    <xf numFmtId="0" fontId="6" fillId="0" borderId="0" xfId="1" applyNumberFormat="1" applyFont="1" applyFill="1" applyBorder="1" applyAlignment="1">
      <alignment horizontal="left"/>
    </xf>
    <xf numFmtId="2" fontId="8" fillId="5" borderId="1" xfId="0" applyNumberFormat="1" applyFont="1" applyFill="1" applyBorder="1" applyAlignment="1">
      <alignment horizontal="center" vertical="center"/>
    </xf>
    <xf numFmtId="2" fontId="8" fillId="5" borderId="1" xfId="3" applyNumberFormat="1" applyFont="1" applyFill="1" applyBorder="1" applyAlignment="1">
      <alignment horizontal="center" vertical="center"/>
    </xf>
    <xf numFmtId="2" fontId="4" fillId="3" borderId="1" xfId="2" applyNumberFormat="1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3" borderId="5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6" fontId="3" fillId="3" borderId="4" xfId="2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0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</cellXfs>
  <cellStyles count="6">
    <cellStyle name="Comma 2" xfId="1" xr:uid="{0C94F3B8-D264-4F8C-8219-EA4F5CDC2459}"/>
    <cellStyle name="Comma 2 2" xfId="3" xr:uid="{FAD99E94-FAFD-41AA-81C6-FC8CC59BB277}"/>
    <cellStyle name="Comma 2 2 2" xfId="4" xr:uid="{965990DB-71B8-49B8-AF27-BE1539CE211B}"/>
    <cellStyle name="Comma 2 2 3" xfId="5" xr:uid="{FA9540E4-3A54-4E26-BB28-B4210A46BA1C}"/>
    <cellStyle name="Normal" xfId="0" builtinId="0"/>
    <cellStyle name="Normal 2" xfId="2" xr:uid="{BCF103C0-38A7-442D-B244-09C4CA054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234"/>
  <sheetViews>
    <sheetView tabSelected="1" topLeftCell="A197" zoomScaleNormal="100" workbookViewId="0">
      <selection activeCell="A21" sqref="A21:XFD21"/>
    </sheetView>
  </sheetViews>
  <sheetFormatPr defaultColWidth="8.85546875" defaultRowHeight="15" x14ac:dyDescent="0.25"/>
  <cols>
    <col min="1" max="1" width="16.28515625" style="51" customWidth="1"/>
    <col min="2" max="2" width="9.140625" style="51"/>
    <col min="3" max="3" width="68.7109375" style="88" customWidth="1"/>
    <col min="4" max="4" width="13.140625" style="51" customWidth="1"/>
    <col min="5" max="5" width="15" style="51" customWidth="1"/>
    <col min="6" max="6" width="15.85546875" style="87" customWidth="1"/>
    <col min="7" max="7" width="16" style="87" customWidth="1"/>
    <col min="8" max="9" width="17.7109375" style="51" customWidth="1"/>
    <col min="10" max="10" width="28.28515625" style="51" customWidth="1"/>
    <col min="11" max="16384" width="8.85546875" style="51"/>
  </cols>
  <sheetData>
    <row r="1" spans="1:10" x14ac:dyDescent="0.25">
      <c r="A1" s="100" t="s">
        <v>0</v>
      </c>
      <c r="B1" s="100" t="s">
        <v>1</v>
      </c>
    </row>
    <row r="2" spans="1:10" x14ac:dyDescent="0.25">
      <c r="A2" s="100" t="s">
        <v>2</v>
      </c>
      <c r="B2" s="100" t="s">
        <v>3</v>
      </c>
    </row>
    <row r="3" spans="1:10" ht="27.75" customHeight="1" x14ac:dyDescent="0.25">
      <c r="A3" s="116" t="s">
        <v>4</v>
      </c>
      <c r="B3" s="117" t="s">
        <v>5</v>
      </c>
      <c r="C3" s="119" t="s">
        <v>6</v>
      </c>
      <c r="D3" s="121" t="s">
        <v>7</v>
      </c>
      <c r="E3" s="121" t="s">
        <v>8</v>
      </c>
      <c r="F3" s="113" t="s">
        <v>9</v>
      </c>
      <c r="G3" s="113" t="s">
        <v>10</v>
      </c>
      <c r="H3" s="115" t="s">
        <v>129</v>
      </c>
      <c r="I3" s="115" t="s">
        <v>130</v>
      </c>
      <c r="J3" s="121" t="s">
        <v>11</v>
      </c>
    </row>
    <row r="4" spans="1:10" ht="19.149999999999999" customHeight="1" x14ac:dyDescent="0.25">
      <c r="A4" s="116"/>
      <c r="B4" s="117"/>
      <c r="C4" s="119"/>
      <c r="D4" s="121"/>
      <c r="E4" s="121"/>
      <c r="F4" s="113"/>
      <c r="G4" s="113"/>
      <c r="H4" s="115"/>
      <c r="I4" s="115"/>
      <c r="J4" s="121"/>
    </row>
    <row r="5" spans="1:10" ht="27.75" customHeight="1" x14ac:dyDescent="0.25">
      <c r="A5" s="46" t="s">
        <v>2</v>
      </c>
      <c r="B5" s="4">
        <v>1</v>
      </c>
      <c r="C5" s="18" t="s">
        <v>13</v>
      </c>
      <c r="D5" s="19" t="s">
        <v>14</v>
      </c>
      <c r="E5" s="2">
        <v>1.5</v>
      </c>
      <c r="F5" s="20">
        <v>1.0287145600000003</v>
      </c>
      <c r="G5" s="20">
        <f>E5*F5</f>
        <v>1.5430718400000005</v>
      </c>
      <c r="H5" s="20"/>
      <c r="I5" s="20"/>
      <c r="J5" s="20" t="s">
        <v>134</v>
      </c>
    </row>
    <row r="6" spans="1:10" x14ac:dyDescent="0.25">
      <c r="A6" s="46" t="s">
        <v>2</v>
      </c>
      <c r="B6" s="1">
        <v>1.1000000000000001</v>
      </c>
      <c r="C6" s="18" t="s">
        <v>15</v>
      </c>
      <c r="D6" s="19" t="s">
        <v>14</v>
      </c>
      <c r="E6" s="19">
        <v>1.5150000000000001</v>
      </c>
      <c r="F6" s="20">
        <v>1.4037300000000035</v>
      </c>
      <c r="G6" s="20">
        <f>E6*F6</f>
        <v>2.1266509500000055</v>
      </c>
      <c r="H6" s="20"/>
      <c r="I6" s="20"/>
      <c r="J6" s="20" t="s">
        <v>133</v>
      </c>
    </row>
    <row r="7" spans="1:10" x14ac:dyDescent="0.25">
      <c r="A7" s="46" t="s">
        <v>2</v>
      </c>
      <c r="B7" s="4">
        <v>2</v>
      </c>
      <c r="C7" s="18" t="s">
        <v>135</v>
      </c>
      <c r="D7" s="19" t="s">
        <v>17</v>
      </c>
      <c r="E7" s="2">
        <v>5</v>
      </c>
      <c r="F7" s="20">
        <v>6.006334400000001</v>
      </c>
      <c r="G7" s="20">
        <f>E7*F7</f>
        <v>30.031672000000004</v>
      </c>
      <c r="H7" s="20"/>
      <c r="I7" s="20"/>
      <c r="J7" s="20" t="s">
        <v>134</v>
      </c>
    </row>
    <row r="8" spans="1:10" x14ac:dyDescent="0.25">
      <c r="A8" s="46" t="s">
        <v>2</v>
      </c>
      <c r="B8" s="1">
        <v>2.1</v>
      </c>
      <c r="C8" s="18" t="s">
        <v>19</v>
      </c>
      <c r="D8" s="19" t="s">
        <v>17</v>
      </c>
      <c r="E8" s="21">
        <v>4</v>
      </c>
      <c r="F8" s="20">
        <v>0.20696478640776741</v>
      </c>
      <c r="G8" s="20">
        <f>E8*F8</f>
        <v>0.82785914563106966</v>
      </c>
      <c r="H8" s="20"/>
      <c r="I8" s="20"/>
      <c r="J8" s="20" t="s">
        <v>133</v>
      </c>
    </row>
    <row r="9" spans="1:10" x14ac:dyDescent="0.25">
      <c r="A9" s="46" t="s">
        <v>2</v>
      </c>
      <c r="B9" s="1">
        <v>2.2000000000000002</v>
      </c>
      <c r="C9" s="18" t="s">
        <v>136</v>
      </c>
      <c r="D9" s="19" t="s">
        <v>17</v>
      </c>
      <c r="E9" s="22">
        <v>1</v>
      </c>
      <c r="F9" s="20">
        <v>24.3977229113924</v>
      </c>
      <c r="G9" s="20">
        <f>E9*F9</f>
        <v>24.3977229113924</v>
      </c>
      <c r="H9" s="20"/>
      <c r="I9" s="20"/>
      <c r="J9" s="20" t="s">
        <v>133</v>
      </c>
    </row>
    <row r="10" spans="1:10" x14ac:dyDescent="0.25">
      <c r="A10" s="46" t="s">
        <v>2</v>
      </c>
      <c r="B10" s="4">
        <v>3</v>
      </c>
      <c r="C10" s="18" t="s">
        <v>137</v>
      </c>
      <c r="D10" s="19" t="s">
        <v>17</v>
      </c>
      <c r="E10" s="2">
        <v>1</v>
      </c>
      <c r="F10" s="20">
        <v>15.960824000000002</v>
      </c>
      <c r="G10" s="20">
        <f>E10*F10</f>
        <v>15.960824000000002</v>
      </c>
      <c r="H10" s="20"/>
      <c r="I10" s="20"/>
      <c r="J10" s="20" t="s">
        <v>134</v>
      </c>
    </row>
    <row r="11" spans="1:10" x14ac:dyDescent="0.25">
      <c r="A11" s="46" t="s">
        <v>2</v>
      </c>
      <c r="B11" s="1">
        <v>3.1</v>
      </c>
      <c r="C11" s="18" t="s">
        <v>18</v>
      </c>
      <c r="D11" s="19" t="s">
        <v>17</v>
      </c>
      <c r="E11" s="21">
        <v>1</v>
      </c>
      <c r="F11" s="20">
        <v>3.3181371432349094</v>
      </c>
      <c r="G11" s="20">
        <f>E11*F11</f>
        <v>3.3181371432349094</v>
      </c>
      <c r="H11" s="20"/>
      <c r="I11" s="20"/>
      <c r="J11" s="20" t="s">
        <v>133</v>
      </c>
    </row>
    <row r="12" spans="1:10" x14ac:dyDescent="0.25">
      <c r="A12" s="46" t="s">
        <v>2</v>
      </c>
      <c r="B12" s="4">
        <v>4</v>
      </c>
      <c r="C12" s="18" t="s">
        <v>20</v>
      </c>
      <c r="D12" s="19" t="s">
        <v>17</v>
      </c>
      <c r="E12" s="2">
        <v>1</v>
      </c>
      <c r="F12" s="20">
        <v>13.760410400000001</v>
      </c>
      <c r="G12" s="20">
        <f>E12*F12</f>
        <v>13.760410400000001</v>
      </c>
      <c r="H12" s="20"/>
      <c r="I12" s="20"/>
      <c r="J12" s="20" t="s">
        <v>134</v>
      </c>
    </row>
    <row r="13" spans="1:10" x14ac:dyDescent="0.25">
      <c r="A13" s="46" t="s">
        <v>2</v>
      </c>
      <c r="B13" s="1">
        <v>4.0999999999999996</v>
      </c>
      <c r="C13" s="18" t="s">
        <v>21</v>
      </c>
      <c r="D13" s="19" t="s">
        <v>17</v>
      </c>
      <c r="E13" s="22">
        <v>1</v>
      </c>
      <c r="F13" s="20">
        <v>3.3034183636363577</v>
      </c>
      <c r="G13" s="20">
        <f>E13*F13</f>
        <v>3.3034183636363577</v>
      </c>
      <c r="H13" s="20"/>
      <c r="I13" s="20"/>
      <c r="J13" s="20" t="s">
        <v>133</v>
      </c>
    </row>
    <row r="14" spans="1:10" x14ac:dyDescent="0.25">
      <c r="A14" s="46" t="s">
        <v>2</v>
      </c>
      <c r="B14" s="4">
        <v>5</v>
      </c>
      <c r="C14" s="18" t="s">
        <v>22</v>
      </c>
      <c r="D14" s="19" t="s">
        <v>17</v>
      </c>
      <c r="E14" s="3">
        <v>1</v>
      </c>
      <c r="F14" s="20">
        <v>32.404416000000005</v>
      </c>
      <c r="G14" s="20">
        <f>E14*F14</f>
        <v>32.404416000000005</v>
      </c>
      <c r="H14" s="20"/>
      <c r="I14" s="20"/>
      <c r="J14" s="20" t="s">
        <v>134</v>
      </c>
    </row>
    <row r="15" spans="1:10" x14ac:dyDescent="0.25">
      <c r="A15" s="46" t="s">
        <v>2</v>
      </c>
      <c r="B15" s="40">
        <v>5.0999999999999996</v>
      </c>
      <c r="C15" s="91" t="s">
        <v>23</v>
      </c>
      <c r="D15" s="43" t="s">
        <v>17</v>
      </c>
      <c r="E15" s="44">
        <v>1</v>
      </c>
      <c r="F15" s="45">
        <v>192.28115788751734</v>
      </c>
      <c r="G15" s="45">
        <f>E15*F15</f>
        <v>192.28115788751734</v>
      </c>
      <c r="H15" s="20"/>
      <c r="I15" s="20"/>
      <c r="J15" s="45" t="s">
        <v>132</v>
      </c>
    </row>
    <row r="16" spans="1:10" x14ac:dyDescent="0.25">
      <c r="A16" s="46" t="s">
        <v>2</v>
      </c>
      <c r="B16" s="1">
        <v>5.2</v>
      </c>
      <c r="C16" s="149" t="s">
        <v>24</v>
      </c>
      <c r="D16" s="19" t="s">
        <v>17</v>
      </c>
      <c r="E16" s="22">
        <v>2</v>
      </c>
      <c r="F16" s="20">
        <v>1.9090199374741075</v>
      </c>
      <c r="G16" s="20">
        <f>E16*F16</f>
        <v>3.818039874948215</v>
      </c>
      <c r="H16" s="20"/>
      <c r="I16" s="20"/>
      <c r="J16" s="20" t="s">
        <v>133</v>
      </c>
    </row>
    <row r="17" spans="1:10" customFormat="1" ht="18" x14ac:dyDescent="0.25">
      <c r="A17" s="56" t="s">
        <v>2</v>
      </c>
      <c r="B17" s="1">
        <v>5.3</v>
      </c>
      <c r="C17" s="149" t="s">
        <v>252</v>
      </c>
      <c r="D17" s="142" t="s">
        <v>14</v>
      </c>
      <c r="E17" s="22">
        <v>1.2</v>
      </c>
      <c r="F17" s="22">
        <v>2.0989367736692413</v>
      </c>
      <c r="G17" s="22">
        <f>F17*E17</f>
        <v>2.5187241284030892</v>
      </c>
      <c r="H17" s="143"/>
      <c r="I17" s="144"/>
      <c r="J17" s="20" t="s">
        <v>133</v>
      </c>
    </row>
    <row r="18" spans="1:10" customFormat="1" ht="18" x14ac:dyDescent="0.25">
      <c r="A18" s="56" t="s">
        <v>2</v>
      </c>
      <c r="B18" s="1">
        <v>5.4</v>
      </c>
      <c r="C18" s="149" t="s">
        <v>253</v>
      </c>
      <c r="D18" s="142" t="s">
        <v>254</v>
      </c>
      <c r="E18" s="22">
        <v>0.16</v>
      </c>
      <c r="F18" s="22">
        <v>23.25661016949153</v>
      </c>
      <c r="G18" s="22">
        <f>F18*E18</f>
        <v>3.7210576271186451</v>
      </c>
      <c r="H18" s="143"/>
      <c r="I18" s="144"/>
      <c r="J18" s="20" t="s">
        <v>133</v>
      </c>
    </row>
    <row r="19" spans="1:10" customFormat="1" ht="18" x14ac:dyDescent="0.25">
      <c r="A19" s="56" t="s">
        <v>2</v>
      </c>
      <c r="B19" s="1">
        <v>5.5</v>
      </c>
      <c r="C19" s="18" t="s">
        <v>256</v>
      </c>
      <c r="D19" s="142" t="s">
        <v>17</v>
      </c>
      <c r="E19" s="22">
        <v>20</v>
      </c>
      <c r="F19" s="22">
        <v>3.6543813869437655E-2</v>
      </c>
      <c r="G19" s="22">
        <f t="shared" ref="G19" si="0">F19*E19</f>
        <v>0.73087627738875316</v>
      </c>
      <c r="H19" s="143"/>
      <c r="I19" s="144"/>
      <c r="J19" s="20" t="s">
        <v>133</v>
      </c>
    </row>
    <row r="20" spans="1:10" x14ac:dyDescent="0.25">
      <c r="A20" s="46" t="s">
        <v>2</v>
      </c>
      <c r="B20" s="63">
        <v>6</v>
      </c>
      <c r="C20" s="139" t="s">
        <v>25</v>
      </c>
      <c r="D20" s="140" t="s">
        <v>17</v>
      </c>
      <c r="E20" s="141">
        <v>1</v>
      </c>
      <c r="F20" s="66">
        <v>14.945392000000002</v>
      </c>
      <c r="G20" s="66">
        <f>E20*F20</f>
        <v>14.945392000000002</v>
      </c>
      <c r="H20" s="66"/>
      <c r="I20" s="66"/>
      <c r="J20" s="66" t="s">
        <v>134</v>
      </c>
    </row>
    <row r="21" spans="1:10" x14ac:dyDescent="0.25">
      <c r="A21" s="46" t="s">
        <v>2</v>
      </c>
      <c r="B21" s="1">
        <v>6.1</v>
      </c>
      <c r="C21" s="24" t="s">
        <v>26</v>
      </c>
      <c r="D21" s="1" t="s">
        <v>17</v>
      </c>
      <c r="E21" s="23">
        <v>1</v>
      </c>
      <c r="F21" s="20">
        <v>3.2078877214223853</v>
      </c>
      <c r="G21" s="20">
        <f>E21*F21</f>
        <v>3.2078877214223853</v>
      </c>
      <c r="H21" s="20"/>
      <c r="I21" s="20"/>
      <c r="J21" s="20" t="s">
        <v>133</v>
      </c>
    </row>
    <row r="22" spans="1:10" x14ac:dyDescent="0.25">
      <c r="A22" s="46" t="s">
        <v>2</v>
      </c>
      <c r="B22" s="4"/>
      <c r="C22" s="92" t="s">
        <v>27</v>
      </c>
      <c r="D22" s="6"/>
      <c r="E22" s="20"/>
      <c r="F22" s="20"/>
      <c r="G22" s="7">
        <f>SUM(G5:G21)</f>
        <v>348.89731827069318</v>
      </c>
      <c r="H22" s="7"/>
      <c r="I22" s="7"/>
      <c r="J22" s="7"/>
    </row>
    <row r="23" spans="1:10" x14ac:dyDescent="0.25">
      <c r="A23" s="46" t="s">
        <v>2</v>
      </c>
      <c r="B23" s="6"/>
      <c r="C23" s="18" t="s">
        <v>28</v>
      </c>
      <c r="D23" s="9">
        <v>0.03</v>
      </c>
      <c r="E23" s="20"/>
      <c r="F23" s="20"/>
      <c r="G23" s="20">
        <f>G22*3/100</f>
        <v>10.466919548120796</v>
      </c>
      <c r="H23" s="20"/>
      <c r="I23" s="20"/>
      <c r="J23" s="20"/>
    </row>
    <row r="24" spans="1:10" x14ac:dyDescent="0.25">
      <c r="A24" s="46" t="s">
        <v>2</v>
      </c>
      <c r="B24" s="6"/>
      <c r="C24" s="92" t="s">
        <v>29</v>
      </c>
      <c r="D24" s="6"/>
      <c r="E24" s="20"/>
      <c r="F24" s="20"/>
      <c r="G24" s="7">
        <f>SUM(G22:G23)</f>
        <v>359.36423781881399</v>
      </c>
      <c r="H24" s="7"/>
      <c r="I24" s="7"/>
      <c r="J24" s="7"/>
    </row>
    <row r="25" spans="1:10" x14ac:dyDescent="0.25">
      <c r="A25" s="46" t="s">
        <v>2</v>
      </c>
      <c r="B25" s="6"/>
      <c r="C25" s="18" t="s">
        <v>146</v>
      </c>
      <c r="D25" s="9">
        <v>0.18</v>
      </c>
      <c r="E25" s="20"/>
      <c r="F25" s="20"/>
      <c r="G25" s="20">
        <f>G24*18/100</f>
        <v>64.685562807386518</v>
      </c>
      <c r="H25" s="20"/>
      <c r="I25" s="20"/>
      <c r="J25" s="20"/>
    </row>
    <row r="26" spans="1:10" x14ac:dyDescent="0.25">
      <c r="A26" s="46" t="s">
        <v>2</v>
      </c>
      <c r="B26" s="6"/>
      <c r="C26" s="92" t="s">
        <v>31</v>
      </c>
      <c r="D26" s="6"/>
      <c r="E26" s="20"/>
      <c r="F26" s="20"/>
      <c r="G26" s="7">
        <f>SUM(G24:G25)</f>
        <v>424.04980062620052</v>
      </c>
      <c r="H26" s="7"/>
      <c r="I26" s="7"/>
      <c r="J26" s="7"/>
    </row>
    <row r="29" spans="1:10" ht="16.149999999999999" customHeight="1" x14ac:dyDescent="0.25">
      <c r="A29" s="116" t="s">
        <v>4</v>
      </c>
      <c r="B29" s="117" t="s">
        <v>5</v>
      </c>
      <c r="C29" s="119" t="s">
        <v>6</v>
      </c>
      <c r="D29" s="121" t="s">
        <v>7</v>
      </c>
      <c r="E29" s="121" t="s">
        <v>8</v>
      </c>
      <c r="F29" s="113" t="s">
        <v>9</v>
      </c>
      <c r="G29" s="113" t="s">
        <v>10</v>
      </c>
      <c r="H29" s="115" t="s">
        <v>129</v>
      </c>
      <c r="I29" s="115" t="s">
        <v>130</v>
      </c>
      <c r="J29" s="121" t="s">
        <v>11</v>
      </c>
    </row>
    <row r="30" spans="1:10" ht="25.15" customHeight="1" x14ac:dyDescent="0.25">
      <c r="A30" s="116"/>
      <c r="B30" s="118"/>
      <c r="C30" s="120"/>
      <c r="D30" s="122"/>
      <c r="E30" s="122"/>
      <c r="F30" s="114"/>
      <c r="G30" s="113"/>
      <c r="H30" s="115"/>
      <c r="I30" s="115"/>
      <c r="J30" s="121"/>
    </row>
    <row r="31" spans="1:10" ht="30" x14ac:dyDescent="0.25">
      <c r="A31" s="56" t="s">
        <v>2</v>
      </c>
      <c r="B31" s="4">
        <v>1</v>
      </c>
      <c r="C31" s="18" t="s">
        <v>13</v>
      </c>
      <c r="D31" s="19" t="s">
        <v>14</v>
      </c>
      <c r="E31" s="2">
        <v>1.5</v>
      </c>
      <c r="F31" s="20">
        <v>1.0287145600000003</v>
      </c>
      <c r="G31" s="20">
        <f>E31*F31</f>
        <v>1.5430718400000005</v>
      </c>
      <c r="H31" s="20"/>
      <c r="I31" s="20"/>
      <c r="J31" s="20" t="s">
        <v>134</v>
      </c>
    </row>
    <row r="32" spans="1:10" x14ac:dyDescent="0.25">
      <c r="A32" s="56" t="s">
        <v>2</v>
      </c>
      <c r="B32" s="1">
        <v>1.1000000000000001</v>
      </c>
      <c r="C32" s="18" t="s">
        <v>15</v>
      </c>
      <c r="D32" s="19" t="s">
        <v>14</v>
      </c>
      <c r="E32" s="19">
        <v>1.5150000000000001</v>
      </c>
      <c r="F32" s="20">
        <v>1.4037300000000035</v>
      </c>
      <c r="G32" s="20">
        <f>E32*F32</f>
        <v>2.1266509500000055</v>
      </c>
      <c r="H32" s="20"/>
      <c r="I32" s="20"/>
      <c r="J32" s="20" t="s">
        <v>133</v>
      </c>
    </row>
    <row r="33" spans="1:10" x14ac:dyDescent="0.25">
      <c r="A33" s="56" t="s">
        <v>2</v>
      </c>
      <c r="B33" s="4">
        <v>2</v>
      </c>
      <c r="C33" s="18" t="s">
        <v>138</v>
      </c>
      <c r="D33" s="19" t="s">
        <v>17</v>
      </c>
      <c r="E33" s="2">
        <v>5</v>
      </c>
      <c r="F33" s="20">
        <v>6.006334400000001</v>
      </c>
      <c r="G33" s="20">
        <f>E33*F33</f>
        <v>30.031672000000004</v>
      </c>
      <c r="H33" s="20"/>
      <c r="I33" s="20"/>
      <c r="J33" s="20" t="s">
        <v>134</v>
      </c>
    </row>
    <row r="34" spans="1:10" x14ac:dyDescent="0.25">
      <c r="A34" s="56" t="s">
        <v>2</v>
      </c>
      <c r="B34" s="1">
        <v>2.1</v>
      </c>
      <c r="C34" s="18" t="s">
        <v>19</v>
      </c>
      <c r="D34" s="19" t="s">
        <v>17</v>
      </c>
      <c r="E34" s="21">
        <v>4</v>
      </c>
      <c r="F34" s="20">
        <v>0.20696478640776741</v>
      </c>
      <c r="G34" s="20">
        <f>E34*F34</f>
        <v>0.82785914563106966</v>
      </c>
      <c r="H34" s="20"/>
      <c r="I34" s="20"/>
      <c r="J34" s="20" t="s">
        <v>133</v>
      </c>
    </row>
    <row r="35" spans="1:10" x14ac:dyDescent="0.25">
      <c r="A35" s="56" t="s">
        <v>2</v>
      </c>
      <c r="B35" s="1">
        <v>2.2000000000000002</v>
      </c>
      <c r="C35" s="18" t="s">
        <v>139</v>
      </c>
      <c r="D35" s="19" t="s">
        <v>17</v>
      </c>
      <c r="E35" s="22">
        <v>1</v>
      </c>
      <c r="F35" s="20">
        <v>268.76376450000004</v>
      </c>
      <c r="G35" s="20">
        <f>E35*F35</f>
        <v>268.76376450000004</v>
      </c>
      <c r="H35" s="20"/>
      <c r="I35" s="20"/>
      <c r="J35" s="20" t="s">
        <v>133</v>
      </c>
    </row>
    <row r="36" spans="1:10" x14ac:dyDescent="0.25">
      <c r="A36" s="56" t="s">
        <v>2</v>
      </c>
      <c r="B36" s="4">
        <v>3</v>
      </c>
      <c r="C36" s="18" t="s">
        <v>137</v>
      </c>
      <c r="D36" s="19" t="s">
        <v>17</v>
      </c>
      <c r="E36" s="2">
        <v>1</v>
      </c>
      <c r="F36" s="20">
        <v>15.960824000000002</v>
      </c>
      <c r="G36" s="20">
        <f>E36*F36</f>
        <v>15.960824000000002</v>
      </c>
      <c r="H36" s="20"/>
      <c r="I36" s="20"/>
      <c r="J36" s="20" t="s">
        <v>134</v>
      </c>
    </row>
    <row r="37" spans="1:10" x14ac:dyDescent="0.25">
      <c r="A37" s="56" t="s">
        <v>2</v>
      </c>
      <c r="B37" s="1">
        <v>3.1</v>
      </c>
      <c r="C37" s="18" t="s">
        <v>18</v>
      </c>
      <c r="D37" s="19"/>
      <c r="E37" s="21">
        <v>1</v>
      </c>
      <c r="F37" s="20">
        <v>3.3181371432349094</v>
      </c>
      <c r="G37" s="20">
        <f>E37*F37</f>
        <v>3.3181371432349094</v>
      </c>
      <c r="H37" s="20"/>
      <c r="I37" s="20"/>
      <c r="J37" s="20" t="s">
        <v>133</v>
      </c>
    </row>
    <row r="38" spans="1:10" x14ac:dyDescent="0.25">
      <c r="A38" s="56" t="s">
        <v>2</v>
      </c>
      <c r="B38" s="4">
        <v>4</v>
      </c>
      <c r="C38" s="18" t="s">
        <v>20</v>
      </c>
      <c r="D38" s="19" t="s">
        <v>17</v>
      </c>
      <c r="E38" s="2">
        <v>1</v>
      </c>
      <c r="F38" s="20">
        <v>13.760410400000001</v>
      </c>
      <c r="G38" s="20">
        <f>E38*F38</f>
        <v>13.760410400000001</v>
      </c>
      <c r="H38" s="20"/>
      <c r="I38" s="20"/>
      <c r="J38" s="20" t="s">
        <v>134</v>
      </c>
    </row>
    <row r="39" spans="1:10" x14ac:dyDescent="0.25">
      <c r="A39" s="56" t="s">
        <v>2</v>
      </c>
      <c r="B39" s="1">
        <v>4.0999999999999996</v>
      </c>
      <c r="C39" s="18" t="s">
        <v>21</v>
      </c>
      <c r="D39" s="19" t="s">
        <v>17</v>
      </c>
      <c r="E39" s="22">
        <v>1</v>
      </c>
      <c r="F39" s="20">
        <v>3.3034183636363577</v>
      </c>
      <c r="G39" s="20">
        <f>E39*F39</f>
        <v>3.3034183636363577</v>
      </c>
      <c r="H39" s="20"/>
      <c r="I39" s="20"/>
      <c r="J39" s="20" t="s">
        <v>133</v>
      </c>
    </row>
    <row r="40" spans="1:10" x14ac:dyDescent="0.25">
      <c r="A40" s="56" t="s">
        <v>2</v>
      </c>
      <c r="B40" s="4">
        <v>5</v>
      </c>
      <c r="C40" s="18" t="s">
        <v>22</v>
      </c>
      <c r="D40" s="19" t="s">
        <v>17</v>
      </c>
      <c r="E40" s="3">
        <v>1</v>
      </c>
      <c r="F40" s="20">
        <v>32.404416000000005</v>
      </c>
      <c r="G40" s="20">
        <f>E40*F40</f>
        <v>32.404416000000005</v>
      </c>
      <c r="H40" s="20"/>
      <c r="I40" s="20"/>
      <c r="J40" s="20" t="s">
        <v>134</v>
      </c>
    </row>
    <row r="41" spans="1:10" x14ac:dyDescent="0.25">
      <c r="A41" s="56" t="s">
        <v>2</v>
      </c>
      <c r="B41" s="40">
        <v>5.0999999999999996</v>
      </c>
      <c r="C41" s="91" t="s">
        <v>23</v>
      </c>
      <c r="D41" s="43" t="s">
        <v>17</v>
      </c>
      <c r="E41" s="44">
        <v>1</v>
      </c>
      <c r="F41" s="45">
        <v>192.28115788751734</v>
      </c>
      <c r="G41" s="45">
        <f>E41*F41</f>
        <v>192.28115788751734</v>
      </c>
      <c r="H41" s="45"/>
      <c r="I41" s="45"/>
      <c r="J41" s="45" t="s">
        <v>132</v>
      </c>
    </row>
    <row r="42" spans="1:10" x14ac:dyDescent="0.25">
      <c r="A42" s="56" t="s">
        <v>2</v>
      </c>
      <c r="B42" s="1">
        <v>5.2</v>
      </c>
      <c r="C42" s="18" t="s">
        <v>24</v>
      </c>
      <c r="D42" s="19" t="s">
        <v>17</v>
      </c>
      <c r="E42" s="22">
        <v>2</v>
      </c>
      <c r="F42" s="20">
        <v>1.9090199374741075</v>
      </c>
      <c r="G42" s="20">
        <f>E42*F42</f>
        <v>3.818039874948215</v>
      </c>
      <c r="H42" s="20"/>
      <c r="I42" s="20"/>
      <c r="J42" s="20" t="s">
        <v>133</v>
      </c>
    </row>
    <row r="43" spans="1:10" customFormat="1" ht="18" x14ac:dyDescent="0.25">
      <c r="A43" s="56" t="s">
        <v>2</v>
      </c>
      <c r="B43" s="1">
        <v>5.3</v>
      </c>
      <c r="C43" s="149" t="s">
        <v>252</v>
      </c>
      <c r="D43" s="142" t="s">
        <v>14</v>
      </c>
      <c r="E43" s="22">
        <v>1.2</v>
      </c>
      <c r="F43" s="22">
        <v>2.0989367736692413</v>
      </c>
      <c r="G43" s="22">
        <f>F43*E43</f>
        <v>2.5187241284030892</v>
      </c>
      <c r="H43" s="143"/>
      <c r="I43" s="144"/>
      <c r="J43" s="20" t="s">
        <v>133</v>
      </c>
    </row>
    <row r="44" spans="1:10" customFormat="1" ht="18" x14ac:dyDescent="0.25">
      <c r="A44" s="56" t="s">
        <v>2</v>
      </c>
      <c r="B44" s="1">
        <v>5.4</v>
      </c>
      <c r="C44" s="149" t="s">
        <v>253</v>
      </c>
      <c r="D44" s="142" t="s">
        <v>254</v>
      </c>
      <c r="E44" s="22">
        <v>0.16</v>
      </c>
      <c r="F44" s="22">
        <v>23.25661016949153</v>
      </c>
      <c r="G44" s="22">
        <f>F44*E44</f>
        <v>3.7210576271186451</v>
      </c>
      <c r="H44" s="143"/>
      <c r="I44" s="144"/>
      <c r="J44" s="20" t="s">
        <v>133</v>
      </c>
    </row>
    <row r="45" spans="1:10" customFormat="1" ht="18" x14ac:dyDescent="0.25">
      <c r="A45" s="56" t="s">
        <v>2</v>
      </c>
      <c r="B45" s="1">
        <v>5.5</v>
      </c>
      <c r="C45" s="149" t="s">
        <v>256</v>
      </c>
      <c r="D45" s="142" t="s">
        <v>17</v>
      </c>
      <c r="E45" s="22">
        <v>20</v>
      </c>
      <c r="F45" s="22">
        <v>3.6543813869437655E-2</v>
      </c>
      <c r="G45" s="22">
        <f t="shared" ref="G45" si="1">F45*E45</f>
        <v>0.73087627738875316</v>
      </c>
      <c r="H45" s="143"/>
      <c r="I45" s="144"/>
      <c r="J45" s="20" t="s">
        <v>133</v>
      </c>
    </row>
    <row r="46" spans="1:10" x14ac:dyDescent="0.25">
      <c r="A46" s="56" t="s">
        <v>2</v>
      </c>
      <c r="B46" s="4">
        <v>6</v>
      </c>
      <c r="C46" s="18" t="s">
        <v>25</v>
      </c>
      <c r="D46" s="19" t="s">
        <v>17</v>
      </c>
      <c r="E46" s="3">
        <v>1</v>
      </c>
      <c r="F46" s="20">
        <v>14.945392000000002</v>
      </c>
      <c r="G46" s="20">
        <f>E46*F46</f>
        <v>14.945392000000002</v>
      </c>
      <c r="H46" s="20"/>
      <c r="I46" s="20"/>
      <c r="J46" s="20" t="s">
        <v>134</v>
      </c>
    </row>
    <row r="47" spans="1:10" x14ac:dyDescent="0.25">
      <c r="A47" s="56" t="s">
        <v>2</v>
      </c>
      <c r="B47" s="1">
        <v>6.1</v>
      </c>
      <c r="C47" s="24" t="s">
        <v>26</v>
      </c>
      <c r="D47" s="1" t="s">
        <v>17</v>
      </c>
      <c r="E47" s="23">
        <v>1</v>
      </c>
      <c r="F47" s="20">
        <v>3.2078877214223853</v>
      </c>
      <c r="G47" s="20">
        <f>E47*F47</f>
        <v>3.2078877214223853</v>
      </c>
      <c r="H47" s="20"/>
      <c r="I47" s="20"/>
      <c r="J47" s="20" t="s">
        <v>133</v>
      </c>
    </row>
    <row r="48" spans="1:10" x14ac:dyDescent="0.25">
      <c r="A48" s="46" t="s">
        <v>2</v>
      </c>
      <c r="B48" s="63"/>
      <c r="C48" s="93" t="s">
        <v>27</v>
      </c>
      <c r="D48" s="65"/>
      <c r="E48" s="66"/>
      <c r="F48" s="66"/>
      <c r="G48" s="7">
        <f>SUM(G31:G47)</f>
        <v>593.26335985930075</v>
      </c>
      <c r="H48" s="7"/>
      <c r="I48" s="7"/>
      <c r="J48" s="7"/>
    </row>
    <row r="49" spans="1:10" x14ac:dyDescent="0.25">
      <c r="A49" s="46" t="s">
        <v>2</v>
      </c>
      <c r="B49" s="6"/>
      <c r="C49" s="18" t="s">
        <v>28</v>
      </c>
      <c r="D49" s="9">
        <v>0.03</v>
      </c>
      <c r="E49" s="20"/>
      <c r="F49" s="20"/>
      <c r="G49" s="20">
        <f>G48*3/100</f>
        <v>17.797900795779025</v>
      </c>
      <c r="H49" s="20"/>
      <c r="I49" s="20"/>
      <c r="J49" s="20"/>
    </row>
    <row r="50" spans="1:10" x14ac:dyDescent="0.25">
      <c r="A50" s="46" t="s">
        <v>2</v>
      </c>
      <c r="B50" s="6"/>
      <c r="C50" s="92" t="s">
        <v>29</v>
      </c>
      <c r="D50" s="6"/>
      <c r="E50" s="20"/>
      <c r="F50" s="20"/>
      <c r="G50" s="7">
        <f>SUM(G48:G49)</f>
        <v>611.06126065507976</v>
      </c>
      <c r="H50" s="7"/>
      <c r="I50" s="7"/>
      <c r="J50" s="7"/>
    </row>
    <row r="51" spans="1:10" x14ac:dyDescent="0.25">
      <c r="A51" s="46" t="s">
        <v>2</v>
      </c>
      <c r="B51" s="6"/>
      <c r="C51" s="18" t="s">
        <v>146</v>
      </c>
      <c r="D51" s="9">
        <v>0.18</v>
      </c>
      <c r="E51" s="20"/>
      <c r="F51" s="20"/>
      <c r="G51" s="20">
        <f>G50*18/100</f>
        <v>109.99102691791435</v>
      </c>
      <c r="H51" s="20"/>
      <c r="I51" s="20"/>
      <c r="J51" s="20"/>
    </row>
    <row r="52" spans="1:10" x14ac:dyDescent="0.25">
      <c r="A52" s="46" t="s">
        <v>2</v>
      </c>
      <c r="B52" s="6"/>
      <c r="C52" s="92" t="s">
        <v>31</v>
      </c>
      <c r="D52" s="6"/>
      <c r="E52" s="20"/>
      <c r="F52" s="20"/>
      <c r="G52" s="7">
        <f>SUM(G50:G51)</f>
        <v>721.05228757299415</v>
      </c>
      <c r="H52" s="7"/>
      <c r="I52" s="7"/>
      <c r="J52" s="7"/>
    </row>
    <row r="55" spans="1:10" x14ac:dyDescent="0.25">
      <c r="A55" s="82" t="s">
        <v>0</v>
      </c>
      <c r="B55" s="82" t="s">
        <v>1</v>
      </c>
    </row>
    <row r="56" spans="1:10" x14ac:dyDescent="0.25">
      <c r="A56" s="82" t="s">
        <v>46</v>
      </c>
      <c r="B56" s="82" t="s">
        <v>47</v>
      </c>
    </row>
    <row r="57" spans="1:10" x14ac:dyDescent="0.25">
      <c r="A57" s="116" t="s">
        <v>4</v>
      </c>
      <c r="B57" s="116" t="s">
        <v>5</v>
      </c>
      <c r="C57" s="124" t="s">
        <v>6</v>
      </c>
      <c r="D57" s="116" t="s">
        <v>7</v>
      </c>
      <c r="E57" s="116" t="s">
        <v>32</v>
      </c>
      <c r="F57" s="126" t="s">
        <v>33</v>
      </c>
      <c r="G57" s="113" t="s">
        <v>10</v>
      </c>
      <c r="H57" s="115" t="s">
        <v>129</v>
      </c>
      <c r="I57" s="115" t="s">
        <v>130</v>
      </c>
      <c r="J57" s="128" t="s">
        <v>11</v>
      </c>
    </row>
    <row r="58" spans="1:10" ht="30" customHeight="1" x14ac:dyDescent="0.25">
      <c r="A58" s="116" t="s">
        <v>12</v>
      </c>
      <c r="B58" s="123"/>
      <c r="C58" s="125"/>
      <c r="D58" s="123"/>
      <c r="E58" s="123"/>
      <c r="F58" s="127" t="s">
        <v>34</v>
      </c>
      <c r="G58" s="114"/>
      <c r="H58" s="115"/>
      <c r="I58" s="115"/>
      <c r="J58" s="128"/>
    </row>
    <row r="59" spans="1:10" x14ac:dyDescent="0.25">
      <c r="A59" s="56" t="s">
        <v>46</v>
      </c>
      <c r="B59" s="4">
        <v>1</v>
      </c>
      <c r="C59" s="24" t="s">
        <v>151</v>
      </c>
      <c r="D59" s="1" t="s">
        <v>14</v>
      </c>
      <c r="E59" s="11">
        <v>1.5</v>
      </c>
      <c r="F59" s="26">
        <v>1.0287145600000003</v>
      </c>
      <c r="G59" s="26">
        <f>E59*F59</f>
        <v>1.5430718400000005</v>
      </c>
      <c r="H59" s="26"/>
      <c r="I59" s="26"/>
      <c r="J59" s="20" t="s">
        <v>134</v>
      </c>
    </row>
    <row r="60" spans="1:10" x14ac:dyDescent="0.25">
      <c r="A60" s="56" t="s">
        <v>46</v>
      </c>
      <c r="B60" s="1">
        <v>1.1000000000000001</v>
      </c>
      <c r="C60" s="24" t="s">
        <v>49</v>
      </c>
      <c r="D60" s="1" t="s">
        <v>14</v>
      </c>
      <c r="E60" s="1">
        <v>1.5150000000000001</v>
      </c>
      <c r="F60" s="26">
        <v>1.5344960146386093</v>
      </c>
      <c r="G60" s="26">
        <f>E60*F60</f>
        <v>2.3247614621774932</v>
      </c>
      <c r="H60" s="26"/>
      <c r="I60" s="26"/>
      <c r="J60" s="20" t="s">
        <v>133</v>
      </c>
    </row>
    <row r="61" spans="1:10" x14ac:dyDescent="0.25">
      <c r="A61" s="56" t="s">
        <v>46</v>
      </c>
      <c r="B61" s="4">
        <v>2</v>
      </c>
      <c r="C61" s="24" t="s">
        <v>156</v>
      </c>
      <c r="D61" s="1" t="s">
        <v>17</v>
      </c>
      <c r="E61" s="12">
        <v>5</v>
      </c>
      <c r="F61" s="26">
        <v>6.006334400000001</v>
      </c>
      <c r="G61" s="26">
        <f>E61*F61</f>
        <v>30.031672000000004</v>
      </c>
      <c r="H61" s="26"/>
      <c r="I61" s="26"/>
      <c r="J61" s="20" t="s">
        <v>134</v>
      </c>
    </row>
    <row r="62" spans="1:10" x14ac:dyDescent="0.25">
      <c r="A62" s="56" t="s">
        <v>46</v>
      </c>
      <c r="B62" s="1">
        <v>2.1</v>
      </c>
      <c r="C62" s="24" t="s">
        <v>152</v>
      </c>
      <c r="D62" s="1" t="s">
        <v>17</v>
      </c>
      <c r="E62" s="25">
        <v>4</v>
      </c>
      <c r="F62" s="26">
        <v>1.88650905882353</v>
      </c>
      <c r="G62" s="26">
        <f>E62*F62</f>
        <v>7.5460362352941202</v>
      </c>
      <c r="H62" s="26"/>
      <c r="I62" s="26"/>
      <c r="J62" s="20" t="s">
        <v>133</v>
      </c>
    </row>
    <row r="63" spans="1:10" x14ac:dyDescent="0.25">
      <c r="A63" s="56" t="s">
        <v>46</v>
      </c>
      <c r="B63" s="1">
        <v>2.2000000000000002</v>
      </c>
      <c r="C63" s="24" t="s">
        <v>50</v>
      </c>
      <c r="D63" s="1" t="s">
        <v>17</v>
      </c>
      <c r="E63" s="25">
        <v>1</v>
      </c>
      <c r="F63" s="26">
        <v>24.3977229113924</v>
      </c>
      <c r="G63" s="26">
        <f>E63*F63</f>
        <v>24.3977229113924</v>
      </c>
      <c r="H63" s="26"/>
      <c r="I63" s="26"/>
      <c r="J63" s="20" t="s">
        <v>133</v>
      </c>
    </row>
    <row r="64" spans="1:10" x14ac:dyDescent="0.25">
      <c r="A64" s="56" t="s">
        <v>46</v>
      </c>
      <c r="B64" s="4">
        <v>3</v>
      </c>
      <c r="C64" s="24" t="s">
        <v>140</v>
      </c>
      <c r="D64" s="1" t="s">
        <v>17</v>
      </c>
      <c r="E64" s="12">
        <v>1</v>
      </c>
      <c r="F64" s="26">
        <v>15.960824000000002</v>
      </c>
      <c r="G64" s="26">
        <f>E64*F64</f>
        <v>15.960824000000002</v>
      </c>
      <c r="H64" s="26"/>
      <c r="I64" s="26"/>
      <c r="J64" s="20" t="s">
        <v>134</v>
      </c>
    </row>
    <row r="65" spans="1:10" x14ac:dyDescent="0.25">
      <c r="A65" s="56" t="s">
        <v>46</v>
      </c>
      <c r="B65" s="1">
        <v>3.1</v>
      </c>
      <c r="C65" s="24" t="s">
        <v>153</v>
      </c>
      <c r="D65" s="1" t="s">
        <v>17</v>
      </c>
      <c r="E65" s="25">
        <v>1</v>
      </c>
      <c r="F65" s="26">
        <v>4.2788369009708731</v>
      </c>
      <c r="G65" s="26">
        <f>E65*F65</f>
        <v>4.2788369009708731</v>
      </c>
      <c r="H65" s="26"/>
      <c r="I65" s="26"/>
      <c r="J65" s="20" t="s">
        <v>133</v>
      </c>
    </row>
    <row r="66" spans="1:10" x14ac:dyDescent="0.25">
      <c r="A66" s="56" t="s">
        <v>46</v>
      </c>
      <c r="B66" s="4">
        <v>4</v>
      </c>
      <c r="C66" s="24" t="s">
        <v>154</v>
      </c>
      <c r="D66" s="1" t="s">
        <v>17</v>
      </c>
      <c r="E66" s="12">
        <v>1</v>
      </c>
      <c r="F66" s="26">
        <v>13.760410400000001</v>
      </c>
      <c r="G66" s="26">
        <f>E66*F66</f>
        <v>13.760410400000001</v>
      </c>
      <c r="H66" s="26"/>
      <c r="I66" s="26"/>
      <c r="J66" s="20" t="s">
        <v>134</v>
      </c>
    </row>
    <row r="67" spans="1:10" x14ac:dyDescent="0.25">
      <c r="A67" s="56" t="s">
        <v>46</v>
      </c>
      <c r="B67" s="1">
        <v>4.0999999999999996</v>
      </c>
      <c r="C67" s="24" t="s">
        <v>51</v>
      </c>
      <c r="D67" s="1" t="s">
        <v>17</v>
      </c>
      <c r="E67" s="27">
        <v>1</v>
      </c>
      <c r="F67" s="26">
        <v>4.0205421473684311</v>
      </c>
      <c r="G67" s="26">
        <f>E67*F67</f>
        <v>4.0205421473684311</v>
      </c>
      <c r="H67" s="26"/>
      <c r="I67" s="26"/>
      <c r="J67" s="20" t="s">
        <v>133</v>
      </c>
    </row>
    <row r="68" spans="1:10" x14ac:dyDescent="0.25">
      <c r="A68" s="56" t="s">
        <v>46</v>
      </c>
      <c r="B68" s="4">
        <v>5</v>
      </c>
      <c r="C68" s="24" t="s">
        <v>155</v>
      </c>
      <c r="D68" s="1" t="s">
        <v>17</v>
      </c>
      <c r="E68" s="12">
        <v>1</v>
      </c>
      <c r="F68" s="26">
        <v>32.404416000000005</v>
      </c>
      <c r="G68" s="26">
        <f>E68*F68</f>
        <v>32.404416000000005</v>
      </c>
      <c r="H68" s="26"/>
      <c r="I68" s="26"/>
      <c r="J68" s="20" t="s">
        <v>134</v>
      </c>
    </row>
    <row r="69" spans="1:10" x14ac:dyDescent="0.25">
      <c r="A69" s="56" t="s">
        <v>46</v>
      </c>
      <c r="B69" s="40">
        <v>5.0999999999999996</v>
      </c>
      <c r="C69" s="95" t="s">
        <v>52</v>
      </c>
      <c r="D69" s="40" t="s">
        <v>17</v>
      </c>
      <c r="E69" s="41">
        <v>1</v>
      </c>
      <c r="F69" s="42">
        <v>240.75610762500008</v>
      </c>
      <c r="G69" s="42">
        <f>E69*F69</f>
        <v>240.75610762500008</v>
      </c>
      <c r="H69" s="26"/>
      <c r="I69" s="26"/>
      <c r="J69" s="42" t="s">
        <v>132</v>
      </c>
    </row>
    <row r="70" spans="1:10" ht="14.45" customHeight="1" x14ac:dyDescent="0.25">
      <c r="A70" s="56" t="s">
        <v>46</v>
      </c>
      <c r="B70" s="1">
        <v>5.2</v>
      </c>
      <c r="C70" s="24" t="s">
        <v>53</v>
      </c>
      <c r="D70" s="1" t="s">
        <v>17</v>
      </c>
      <c r="E70" s="27">
        <v>2</v>
      </c>
      <c r="F70" s="26">
        <v>2.2709627659264697</v>
      </c>
      <c r="G70" s="61">
        <f>E70*F70</f>
        <v>4.5419255318529395</v>
      </c>
      <c r="H70" s="26"/>
      <c r="I70" s="26"/>
      <c r="J70" s="20" t="s">
        <v>133</v>
      </c>
    </row>
    <row r="71" spans="1:10" x14ac:dyDescent="0.25">
      <c r="A71" s="56" t="s">
        <v>46</v>
      </c>
      <c r="B71" s="1">
        <v>5.2</v>
      </c>
      <c r="C71" s="149" t="s">
        <v>24</v>
      </c>
      <c r="D71" s="19" t="s">
        <v>17</v>
      </c>
      <c r="E71" s="22">
        <v>2</v>
      </c>
      <c r="F71" s="20">
        <v>1.9090199374741075</v>
      </c>
      <c r="G71" s="20">
        <f>E71*F71</f>
        <v>3.818039874948215</v>
      </c>
      <c r="H71" s="20"/>
      <c r="I71" s="20"/>
      <c r="J71" s="20" t="s">
        <v>133</v>
      </c>
    </row>
    <row r="72" spans="1:10" customFormat="1" ht="18" x14ac:dyDescent="0.25">
      <c r="A72" s="56" t="s">
        <v>46</v>
      </c>
      <c r="B72" s="1">
        <v>5.3</v>
      </c>
      <c r="C72" s="149" t="s">
        <v>252</v>
      </c>
      <c r="D72" s="142" t="s">
        <v>14</v>
      </c>
      <c r="E72" s="22">
        <v>1.2</v>
      </c>
      <c r="F72" s="22">
        <v>2.0989367736692413</v>
      </c>
      <c r="G72" s="22">
        <f>F72*E72</f>
        <v>2.5187241284030892</v>
      </c>
      <c r="H72" s="143"/>
      <c r="I72" s="144"/>
      <c r="J72" s="20" t="s">
        <v>133</v>
      </c>
    </row>
    <row r="73" spans="1:10" customFormat="1" ht="18" x14ac:dyDescent="0.25">
      <c r="A73" s="56" t="s">
        <v>46</v>
      </c>
      <c r="B73" s="1">
        <v>5.4</v>
      </c>
      <c r="C73" s="149" t="s">
        <v>253</v>
      </c>
      <c r="D73" s="142" t="s">
        <v>254</v>
      </c>
      <c r="E73" s="22">
        <v>0.16</v>
      </c>
      <c r="F73" s="22">
        <v>23.25661016949153</v>
      </c>
      <c r="G73" s="22">
        <f>F73*E73</f>
        <v>3.7210576271186451</v>
      </c>
      <c r="H73" s="143"/>
      <c r="I73" s="144"/>
      <c r="J73" s="20" t="s">
        <v>133</v>
      </c>
    </row>
    <row r="74" spans="1:10" customFormat="1" ht="18" x14ac:dyDescent="0.25">
      <c r="A74" s="56" t="s">
        <v>46</v>
      </c>
      <c r="B74" s="1">
        <v>5.5</v>
      </c>
      <c r="C74" s="18" t="s">
        <v>256</v>
      </c>
      <c r="D74" s="142" t="s">
        <v>17</v>
      </c>
      <c r="E74" s="22">
        <v>20</v>
      </c>
      <c r="F74" s="22">
        <v>3.6543813869437655E-2</v>
      </c>
      <c r="G74" s="22">
        <f t="shared" ref="G74" si="2">F74*E74</f>
        <v>0.73087627738875316</v>
      </c>
      <c r="H74" s="143"/>
      <c r="I74" s="144"/>
      <c r="J74" s="20" t="s">
        <v>133</v>
      </c>
    </row>
    <row r="75" spans="1:10" x14ac:dyDescent="0.25">
      <c r="A75" s="56" t="s">
        <v>46</v>
      </c>
      <c r="B75" s="4">
        <v>6</v>
      </c>
      <c r="C75" s="24" t="s">
        <v>142</v>
      </c>
      <c r="D75" s="1" t="s">
        <v>17</v>
      </c>
      <c r="E75" s="12">
        <v>1</v>
      </c>
      <c r="F75" s="26">
        <v>14.945392000000002</v>
      </c>
      <c r="G75" s="26">
        <f>E75*F75</f>
        <v>14.945392000000002</v>
      </c>
      <c r="H75" s="26"/>
      <c r="I75" s="26"/>
      <c r="J75" s="20" t="s">
        <v>134</v>
      </c>
    </row>
    <row r="76" spans="1:10" x14ac:dyDescent="0.25">
      <c r="A76" s="56" t="s">
        <v>46</v>
      </c>
      <c r="B76" s="1">
        <v>6.1</v>
      </c>
      <c r="C76" s="24" t="s">
        <v>54</v>
      </c>
      <c r="D76" s="1" t="s">
        <v>17</v>
      </c>
      <c r="E76" s="27">
        <v>1</v>
      </c>
      <c r="F76" s="26">
        <v>4.0592934822335121</v>
      </c>
      <c r="G76" s="26">
        <f>E76*F76</f>
        <v>4.0592934822335121</v>
      </c>
      <c r="H76" s="26"/>
      <c r="I76" s="26"/>
      <c r="J76" s="20" t="s">
        <v>133</v>
      </c>
    </row>
    <row r="77" spans="1:10" x14ac:dyDescent="0.25">
      <c r="A77" s="56" t="s">
        <v>46</v>
      </c>
      <c r="B77" s="4"/>
      <c r="C77" s="94" t="s">
        <v>27</v>
      </c>
      <c r="D77" s="4"/>
      <c r="E77" s="26"/>
      <c r="F77" s="26"/>
      <c r="G77" s="10">
        <f>SUM(G59:G76)</f>
        <v>411.35971044414856</v>
      </c>
      <c r="H77" s="10"/>
      <c r="I77" s="10"/>
      <c r="J77" s="10"/>
    </row>
    <row r="78" spans="1:10" x14ac:dyDescent="0.25">
      <c r="A78" s="46" t="s">
        <v>46</v>
      </c>
      <c r="B78" s="4"/>
      <c r="C78" s="24" t="s">
        <v>28</v>
      </c>
      <c r="D78" s="15">
        <v>0.03</v>
      </c>
      <c r="E78" s="26"/>
      <c r="F78" s="26"/>
      <c r="G78" s="26">
        <f>G77*3/100</f>
        <v>12.340791313324457</v>
      </c>
      <c r="H78" s="26"/>
      <c r="I78" s="26"/>
      <c r="J78" s="26"/>
    </row>
    <row r="79" spans="1:10" x14ac:dyDescent="0.25">
      <c r="A79" s="46" t="s">
        <v>46</v>
      </c>
      <c r="B79" s="4"/>
      <c r="C79" s="94" t="s">
        <v>29</v>
      </c>
      <c r="D79" s="4"/>
      <c r="E79" s="26"/>
      <c r="F79" s="26"/>
      <c r="G79" s="10">
        <f>SUM(G77:G78)</f>
        <v>423.70050175747303</v>
      </c>
      <c r="H79" s="10"/>
      <c r="I79" s="10"/>
      <c r="J79" s="10"/>
    </row>
    <row r="80" spans="1:10" x14ac:dyDescent="0.25">
      <c r="A80" s="46" t="s">
        <v>46</v>
      </c>
      <c r="B80" s="4"/>
      <c r="C80" s="24" t="s">
        <v>146</v>
      </c>
      <c r="D80" s="15">
        <v>0.18</v>
      </c>
      <c r="E80" s="26"/>
      <c r="F80" s="26"/>
      <c r="G80" s="26">
        <f>G79*18/100</f>
        <v>76.266090316345142</v>
      </c>
      <c r="H80" s="26"/>
      <c r="I80" s="26"/>
      <c r="J80" s="26"/>
    </row>
    <row r="81" spans="1:10" x14ac:dyDescent="0.25">
      <c r="A81" s="46" t="s">
        <v>46</v>
      </c>
      <c r="B81" s="4"/>
      <c r="C81" s="94" t="s">
        <v>31</v>
      </c>
      <c r="D81" s="4"/>
      <c r="E81" s="26"/>
      <c r="F81" s="26"/>
      <c r="G81" s="10">
        <f>SUM(G79:G80)</f>
        <v>499.96659207381816</v>
      </c>
      <c r="H81" s="10"/>
      <c r="I81" s="10"/>
      <c r="J81" s="10"/>
    </row>
    <row r="82" spans="1:10" x14ac:dyDescent="0.25">
      <c r="B82" s="57"/>
      <c r="C82" s="89"/>
      <c r="D82" s="57"/>
      <c r="E82" s="59"/>
      <c r="F82" s="59"/>
      <c r="G82" s="60"/>
      <c r="H82" s="60"/>
      <c r="I82" s="60"/>
      <c r="J82" s="60"/>
    </row>
    <row r="83" spans="1:10" x14ac:dyDescent="0.25">
      <c r="B83" s="57"/>
      <c r="C83" s="89"/>
      <c r="D83" s="57"/>
      <c r="E83" s="59"/>
      <c r="F83" s="59"/>
      <c r="G83" s="60"/>
      <c r="H83" s="60"/>
      <c r="I83" s="60"/>
      <c r="J83" s="60"/>
    </row>
    <row r="84" spans="1:10" x14ac:dyDescent="0.25">
      <c r="A84" s="116" t="s">
        <v>4</v>
      </c>
      <c r="B84" s="116" t="s">
        <v>5</v>
      </c>
      <c r="C84" s="124" t="s">
        <v>6</v>
      </c>
      <c r="D84" s="116" t="s">
        <v>7</v>
      </c>
      <c r="E84" s="116" t="s">
        <v>32</v>
      </c>
      <c r="F84" s="126" t="s">
        <v>33</v>
      </c>
      <c r="G84" s="113" t="s">
        <v>10</v>
      </c>
      <c r="H84" s="115" t="s">
        <v>129</v>
      </c>
      <c r="I84" s="115" t="s">
        <v>130</v>
      </c>
      <c r="J84" s="128" t="s">
        <v>11</v>
      </c>
    </row>
    <row r="85" spans="1:10" ht="31.9" customHeight="1" x14ac:dyDescent="0.25">
      <c r="A85" s="116" t="s">
        <v>12</v>
      </c>
      <c r="B85" s="123"/>
      <c r="C85" s="125"/>
      <c r="D85" s="123"/>
      <c r="E85" s="123"/>
      <c r="F85" s="127" t="s">
        <v>34</v>
      </c>
      <c r="G85" s="114"/>
      <c r="H85" s="115"/>
      <c r="I85" s="115"/>
      <c r="J85" s="128"/>
    </row>
    <row r="86" spans="1:10" x14ac:dyDescent="0.25">
      <c r="A86" s="56" t="s">
        <v>46</v>
      </c>
      <c r="B86" s="4">
        <v>1</v>
      </c>
      <c r="C86" s="24" t="s">
        <v>151</v>
      </c>
      <c r="D86" s="1" t="s">
        <v>14</v>
      </c>
      <c r="E86" s="11">
        <v>1.5</v>
      </c>
      <c r="F86" s="26">
        <v>1.0287145600000003</v>
      </c>
      <c r="G86" s="26">
        <f>E86*F86</f>
        <v>1.5430718400000005</v>
      </c>
      <c r="H86" s="26"/>
      <c r="I86" s="26"/>
      <c r="J86" s="20" t="s">
        <v>134</v>
      </c>
    </row>
    <row r="87" spans="1:10" x14ac:dyDescent="0.25">
      <c r="A87" s="56" t="s">
        <v>46</v>
      </c>
      <c r="B87" s="1">
        <v>1.1000000000000001</v>
      </c>
      <c r="C87" s="24" t="s">
        <v>49</v>
      </c>
      <c r="D87" s="1" t="s">
        <v>14</v>
      </c>
      <c r="E87" s="1">
        <v>1.5150000000000001</v>
      </c>
      <c r="F87" s="26">
        <v>1.5344960146386093</v>
      </c>
      <c r="G87" s="26">
        <f>E87*F87</f>
        <v>2.3247614621774932</v>
      </c>
      <c r="H87" s="26"/>
      <c r="I87" s="26"/>
      <c r="J87" s="20" t="s">
        <v>133</v>
      </c>
    </row>
    <row r="88" spans="1:10" x14ac:dyDescent="0.25">
      <c r="A88" s="56" t="s">
        <v>46</v>
      </c>
      <c r="B88" s="4">
        <v>2</v>
      </c>
      <c r="C88" s="24" t="s">
        <v>156</v>
      </c>
      <c r="D88" s="1" t="s">
        <v>17</v>
      </c>
      <c r="E88" s="12">
        <v>5</v>
      </c>
      <c r="F88" s="26">
        <v>6.006334400000001</v>
      </c>
      <c r="G88" s="26">
        <f>E88*F88</f>
        <v>30.031672000000004</v>
      </c>
      <c r="H88" s="26"/>
      <c r="I88" s="26"/>
      <c r="J88" s="20" t="s">
        <v>134</v>
      </c>
    </row>
    <row r="89" spans="1:10" x14ac:dyDescent="0.25">
      <c r="A89" s="56" t="s">
        <v>46</v>
      </c>
      <c r="B89" s="1">
        <v>2.1</v>
      </c>
      <c r="C89" s="24" t="s">
        <v>152</v>
      </c>
      <c r="D89" s="1" t="s">
        <v>17</v>
      </c>
      <c r="E89" s="25">
        <v>4</v>
      </c>
      <c r="F89" s="26">
        <v>1.88650905882353</v>
      </c>
      <c r="G89" s="26">
        <f>E89*F89</f>
        <v>7.5460362352941202</v>
      </c>
      <c r="H89" s="26"/>
      <c r="I89" s="26"/>
      <c r="J89" s="20" t="s">
        <v>133</v>
      </c>
    </row>
    <row r="90" spans="1:10" x14ac:dyDescent="0.25">
      <c r="A90" s="56" t="s">
        <v>46</v>
      </c>
      <c r="B90" s="1">
        <v>2.2000000000000002</v>
      </c>
      <c r="C90" s="24" t="s">
        <v>139</v>
      </c>
      <c r="D90" s="1" t="s">
        <v>17</v>
      </c>
      <c r="E90" s="25">
        <v>1</v>
      </c>
      <c r="F90" s="26">
        <v>268.76400000000001</v>
      </c>
      <c r="G90" s="26">
        <f>E90*F90</f>
        <v>268.76400000000001</v>
      </c>
      <c r="H90" s="26"/>
      <c r="I90" s="26"/>
      <c r="J90" s="20" t="s">
        <v>133</v>
      </c>
    </row>
    <row r="91" spans="1:10" x14ac:dyDescent="0.25">
      <c r="A91" s="56" t="s">
        <v>46</v>
      </c>
      <c r="B91" s="4">
        <v>3</v>
      </c>
      <c r="C91" s="24" t="s">
        <v>140</v>
      </c>
      <c r="D91" s="1" t="s">
        <v>17</v>
      </c>
      <c r="E91" s="12">
        <v>1</v>
      </c>
      <c r="F91" s="26">
        <v>15.960824000000002</v>
      </c>
      <c r="G91" s="26">
        <f>E91*F91</f>
        <v>15.960824000000002</v>
      </c>
      <c r="H91" s="26"/>
      <c r="I91" s="26"/>
      <c r="J91" s="20" t="s">
        <v>134</v>
      </c>
    </row>
    <row r="92" spans="1:10" x14ac:dyDescent="0.25">
      <c r="A92" s="56" t="s">
        <v>46</v>
      </c>
      <c r="B92" s="1">
        <v>3.1</v>
      </c>
      <c r="C92" s="24" t="s">
        <v>153</v>
      </c>
      <c r="D92" s="1" t="s">
        <v>17</v>
      </c>
      <c r="E92" s="25">
        <v>1</v>
      </c>
      <c r="F92" s="26">
        <v>4.2788369009708731</v>
      </c>
      <c r="G92" s="26">
        <f>E92*F92</f>
        <v>4.2788369009708731</v>
      </c>
      <c r="H92" s="26"/>
      <c r="I92" s="26"/>
      <c r="J92" s="20" t="s">
        <v>133</v>
      </c>
    </row>
    <row r="93" spans="1:10" x14ac:dyDescent="0.25">
      <c r="A93" s="56" t="s">
        <v>46</v>
      </c>
      <c r="B93" s="4">
        <v>4</v>
      </c>
      <c r="C93" s="24" t="s">
        <v>154</v>
      </c>
      <c r="D93" s="1" t="s">
        <v>17</v>
      </c>
      <c r="E93" s="12">
        <v>1</v>
      </c>
      <c r="F93" s="26">
        <v>13.760410400000001</v>
      </c>
      <c r="G93" s="26">
        <f>E93*F93</f>
        <v>13.760410400000001</v>
      </c>
      <c r="H93" s="26"/>
      <c r="I93" s="26"/>
      <c r="J93" s="20" t="s">
        <v>134</v>
      </c>
    </row>
    <row r="94" spans="1:10" x14ac:dyDescent="0.25">
      <c r="A94" s="56" t="s">
        <v>46</v>
      </c>
      <c r="B94" s="1">
        <v>4.0999999999999996</v>
      </c>
      <c r="C94" s="24" t="s">
        <v>51</v>
      </c>
      <c r="D94" s="1" t="s">
        <v>17</v>
      </c>
      <c r="E94" s="27">
        <v>1</v>
      </c>
      <c r="F94" s="26">
        <v>4.0205421473684311</v>
      </c>
      <c r="G94" s="26">
        <f>E94*F94</f>
        <v>4.0205421473684311</v>
      </c>
      <c r="H94" s="26"/>
      <c r="I94" s="26"/>
      <c r="J94" s="20" t="s">
        <v>133</v>
      </c>
    </row>
    <row r="95" spans="1:10" x14ac:dyDescent="0.25">
      <c r="A95" s="56" t="s">
        <v>46</v>
      </c>
      <c r="B95" s="4">
        <v>5</v>
      </c>
      <c r="C95" s="24" t="s">
        <v>155</v>
      </c>
      <c r="D95" s="1" t="s">
        <v>17</v>
      </c>
      <c r="E95" s="12">
        <v>1</v>
      </c>
      <c r="F95" s="26">
        <v>32.404416000000005</v>
      </c>
      <c r="G95" s="26">
        <f>E95*F95</f>
        <v>32.404416000000005</v>
      </c>
      <c r="H95" s="26"/>
      <c r="I95" s="26"/>
      <c r="J95" s="20" t="s">
        <v>134</v>
      </c>
    </row>
    <row r="96" spans="1:10" x14ac:dyDescent="0.25">
      <c r="A96" s="56" t="s">
        <v>46</v>
      </c>
      <c r="B96" s="40">
        <v>5.0999999999999996</v>
      </c>
      <c r="C96" s="95" t="s">
        <v>52</v>
      </c>
      <c r="D96" s="40" t="s">
        <v>17</v>
      </c>
      <c r="E96" s="41">
        <v>1</v>
      </c>
      <c r="F96" s="42">
        <v>240.75610762500008</v>
      </c>
      <c r="G96" s="42">
        <f>E96*F96</f>
        <v>240.75610762500008</v>
      </c>
      <c r="H96" s="42"/>
      <c r="I96" s="42"/>
      <c r="J96" s="42" t="s">
        <v>132</v>
      </c>
    </row>
    <row r="97" spans="1:10" x14ac:dyDescent="0.25">
      <c r="A97" s="56" t="s">
        <v>46</v>
      </c>
      <c r="B97" s="1">
        <v>5.2</v>
      </c>
      <c r="C97" s="24" t="s">
        <v>53</v>
      </c>
      <c r="D97" s="1" t="s">
        <v>17</v>
      </c>
      <c r="E97" s="27">
        <v>2</v>
      </c>
      <c r="F97" s="26">
        <v>2.2709627659264697</v>
      </c>
      <c r="G97" s="61">
        <f>E97*F97</f>
        <v>4.5419255318529395</v>
      </c>
      <c r="H97" s="26"/>
      <c r="I97" s="26"/>
      <c r="J97" s="20" t="s">
        <v>133</v>
      </c>
    </row>
    <row r="98" spans="1:10" customFormat="1" ht="18" x14ac:dyDescent="0.25">
      <c r="A98" s="56" t="s">
        <v>46</v>
      </c>
      <c r="B98" s="1">
        <v>5.3</v>
      </c>
      <c r="C98" s="149" t="s">
        <v>252</v>
      </c>
      <c r="D98" s="142" t="s">
        <v>14</v>
      </c>
      <c r="E98" s="22">
        <v>1.2</v>
      </c>
      <c r="F98" s="22">
        <v>2.0989367736692413</v>
      </c>
      <c r="G98" s="22">
        <f>F98*E98</f>
        <v>2.5187241284030892</v>
      </c>
      <c r="H98" s="143"/>
      <c r="I98" s="144"/>
      <c r="J98" s="20" t="s">
        <v>133</v>
      </c>
    </row>
    <row r="99" spans="1:10" customFormat="1" ht="18" x14ac:dyDescent="0.25">
      <c r="A99" s="56" t="s">
        <v>46</v>
      </c>
      <c r="B99" s="1">
        <v>5.4</v>
      </c>
      <c r="C99" s="149" t="s">
        <v>253</v>
      </c>
      <c r="D99" s="142" t="s">
        <v>254</v>
      </c>
      <c r="E99" s="22">
        <v>0.16</v>
      </c>
      <c r="F99" s="22">
        <v>23.25661016949153</v>
      </c>
      <c r="G99" s="22">
        <f>F99*E99</f>
        <v>3.7210576271186451</v>
      </c>
      <c r="H99" s="143"/>
      <c r="I99" s="144"/>
      <c r="J99" s="20" t="s">
        <v>133</v>
      </c>
    </row>
    <row r="100" spans="1:10" customFormat="1" ht="18" x14ac:dyDescent="0.25">
      <c r="A100" s="56" t="s">
        <v>46</v>
      </c>
      <c r="B100" s="1">
        <v>5.5</v>
      </c>
      <c r="C100" s="149" t="s">
        <v>256</v>
      </c>
      <c r="D100" s="142" t="s">
        <v>17</v>
      </c>
      <c r="E100" s="22">
        <v>20</v>
      </c>
      <c r="F100" s="22">
        <v>3.6543813869437655E-2</v>
      </c>
      <c r="G100" s="22">
        <f t="shared" ref="G100" si="3">F100*E100</f>
        <v>0.73087627738875316</v>
      </c>
      <c r="H100" s="143"/>
      <c r="I100" s="144"/>
      <c r="J100" s="20" t="s">
        <v>133</v>
      </c>
    </row>
    <row r="101" spans="1:10" x14ac:dyDescent="0.25">
      <c r="A101" s="56" t="s">
        <v>46</v>
      </c>
      <c r="B101" s="4">
        <v>6</v>
      </c>
      <c r="C101" s="24" t="s">
        <v>142</v>
      </c>
      <c r="D101" s="1" t="s">
        <v>17</v>
      </c>
      <c r="E101" s="12">
        <v>1</v>
      </c>
      <c r="F101" s="26">
        <v>14.945392000000002</v>
      </c>
      <c r="G101" s="26">
        <f>E101*F101</f>
        <v>14.945392000000002</v>
      </c>
      <c r="H101" s="26"/>
      <c r="I101" s="26"/>
      <c r="J101" s="20" t="s">
        <v>134</v>
      </c>
    </row>
    <row r="102" spans="1:10" x14ac:dyDescent="0.25">
      <c r="A102" s="56" t="s">
        <v>46</v>
      </c>
      <c r="B102" s="1">
        <v>6.1</v>
      </c>
      <c r="C102" s="24" t="s">
        <v>54</v>
      </c>
      <c r="D102" s="1" t="s">
        <v>17</v>
      </c>
      <c r="E102" s="27">
        <v>1</v>
      </c>
      <c r="F102" s="26">
        <v>4.0592934822335121</v>
      </c>
      <c r="G102" s="26">
        <f>E102*F102</f>
        <v>4.0592934822335121</v>
      </c>
      <c r="H102" s="26"/>
      <c r="I102" s="26"/>
      <c r="J102" s="20" t="s">
        <v>133</v>
      </c>
    </row>
    <row r="103" spans="1:10" x14ac:dyDescent="0.25">
      <c r="A103" s="56" t="s">
        <v>46</v>
      </c>
      <c r="B103" s="4"/>
      <c r="C103" s="94" t="s">
        <v>27</v>
      </c>
      <c r="D103" s="4"/>
      <c r="E103" s="26"/>
      <c r="F103" s="26"/>
      <c r="G103" s="10">
        <f>SUM(G86:G102)</f>
        <v>651.90794765780799</v>
      </c>
      <c r="H103" s="10"/>
      <c r="I103" s="10"/>
      <c r="J103" s="10"/>
    </row>
    <row r="104" spans="1:10" x14ac:dyDescent="0.25">
      <c r="A104" s="46" t="s">
        <v>46</v>
      </c>
      <c r="B104" s="4"/>
      <c r="C104" s="24" t="s">
        <v>28</v>
      </c>
      <c r="D104" s="15">
        <v>0.03</v>
      </c>
      <c r="E104" s="26"/>
      <c r="F104" s="26"/>
      <c r="G104" s="26">
        <f>G103*3/100</f>
        <v>19.557238429734237</v>
      </c>
      <c r="H104" s="26"/>
      <c r="I104" s="26"/>
      <c r="J104" s="26"/>
    </row>
    <row r="105" spans="1:10" x14ac:dyDescent="0.25">
      <c r="A105" s="46" t="s">
        <v>46</v>
      </c>
      <c r="B105" s="4"/>
      <c r="C105" s="94" t="s">
        <v>29</v>
      </c>
      <c r="D105" s="4"/>
      <c r="E105" s="26"/>
      <c r="F105" s="26"/>
      <c r="G105" s="10">
        <f>SUM(G103:G104)</f>
        <v>671.46518608754218</v>
      </c>
      <c r="H105" s="10"/>
      <c r="I105" s="10"/>
      <c r="J105" s="10"/>
    </row>
    <row r="106" spans="1:10" x14ac:dyDescent="0.25">
      <c r="A106" s="46" t="s">
        <v>46</v>
      </c>
      <c r="B106" s="4"/>
      <c r="C106" s="24" t="s">
        <v>146</v>
      </c>
      <c r="D106" s="15">
        <v>0.18</v>
      </c>
      <c r="E106" s="26"/>
      <c r="F106" s="26"/>
      <c r="G106" s="26">
        <f>G105*18/100</f>
        <v>120.86373349575759</v>
      </c>
      <c r="H106" s="26"/>
      <c r="I106" s="26"/>
      <c r="J106" s="26"/>
    </row>
    <row r="107" spans="1:10" x14ac:dyDescent="0.25">
      <c r="A107" s="46" t="s">
        <v>46</v>
      </c>
      <c r="B107" s="4"/>
      <c r="C107" s="94" t="s">
        <v>31</v>
      </c>
      <c r="D107" s="4"/>
      <c r="E107" s="26"/>
      <c r="F107" s="26"/>
      <c r="G107" s="10">
        <f>SUM(G105:G106)</f>
        <v>792.32891958329981</v>
      </c>
      <c r="H107" s="10"/>
      <c r="I107" s="10"/>
      <c r="J107" s="10"/>
    </row>
    <row r="108" spans="1:10" x14ac:dyDescent="0.25">
      <c r="B108" s="57"/>
      <c r="C108" s="89"/>
      <c r="D108" s="57"/>
      <c r="E108" s="59"/>
      <c r="F108" s="59"/>
      <c r="G108" s="60"/>
      <c r="H108" s="60"/>
      <c r="I108" s="60"/>
      <c r="J108" s="60"/>
    </row>
    <row r="109" spans="1:10" x14ac:dyDescent="0.25">
      <c r="B109" s="57"/>
      <c r="C109" s="89"/>
      <c r="D109" s="57"/>
      <c r="E109" s="59"/>
      <c r="F109" s="59"/>
      <c r="G109" s="60"/>
      <c r="H109" s="60"/>
      <c r="I109" s="60"/>
      <c r="J109" s="60"/>
    </row>
    <row r="110" spans="1:10" x14ac:dyDescent="0.25">
      <c r="A110" s="101" t="s">
        <v>0</v>
      </c>
      <c r="B110" s="99" t="s">
        <v>1</v>
      </c>
    </row>
    <row r="111" spans="1:10" x14ac:dyDescent="0.25">
      <c r="A111" s="101" t="s">
        <v>61</v>
      </c>
      <c r="B111" s="99" t="s">
        <v>62</v>
      </c>
    </row>
    <row r="112" spans="1:10" x14ac:dyDescent="0.25">
      <c r="A112" s="116" t="s">
        <v>4</v>
      </c>
      <c r="B112" s="117" t="s">
        <v>5</v>
      </c>
      <c r="C112" s="119" t="s">
        <v>6</v>
      </c>
      <c r="D112" s="121" t="s">
        <v>7</v>
      </c>
      <c r="E112" s="121" t="s">
        <v>8</v>
      </c>
      <c r="F112" s="113" t="s">
        <v>9</v>
      </c>
      <c r="G112" s="113" t="s">
        <v>10</v>
      </c>
      <c r="H112" s="115" t="s">
        <v>129</v>
      </c>
      <c r="I112" s="115" t="s">
        <v>130</v>
      </c>
      <c r="J112" s="121" t="s">
        <v>11</v>
      </c>
    </row>
    <row r="113" spans="1:10" ht="33.6" customHeight="1" x14ac:dyDescent="0.25">
      <c r="A113" s="116"/>
      <c r="B113" s="118"/>
      <c r="C113" s="120"/>
      <c r="D113" s="122"/>
      <c r="E113" s="122"/>
      <c r="F113" s="114"/>
      <c r="G113" s="114"/>
      <c r="H113" s="115"/>
      <c r="I113" s="115"/>
      <c r="J113" s="121"/>
    </row>
    <row r="114" spans="1:10" x14ac:dyDescent="0.25">
      <c r="A114" s="56" t="s">
        <v>61</v>
      </c>
      <c r="B114" s="4">
        <v>1</v>
      </c>
      <c r="C114" s="24" t="s">
        <v>151</v>
      </c>
      <c r="D114" s="1" t="s">
        <v>14</v>
      </c>
      <c r="E114" s="11">
        <v>1.5</v>
      </c>
      <c r="F114" s="26">
        <v>1.0289999999999999</v>
      </c>
      <c r="G114" s="26">
        <f t="shared" ref="G114:G130" si="4">E114*F114</f>
        <v>1.5434999999999999</v>
      </c>
      <c r="H114" s="26"/>
      <c r="I114" s="26"/>
      <c r="J114" s="20" t="s">
        <v>134</v>
      </c>
    </row>
    <row r="115" spans="1:10" x14ac:dyDescent="0.25">
      <c r="A115" s="56" t="s">
        <v>61</v>
      </c>
      <c r="B115" s="1">
        <v>1.1000000000000001</v>
      </c>
      <c r="C115" s="24" t="s">
        <v>63</v>
      </c>
      <c r="D115" s="1" t="s">
        <v>14</v>
      </c>
      <c r="E115" s="1">
        <v>1.5150000000000001</v>
      </c>
      <c r="F115" s="26">
        <v>3.9624237108433733</v>
      </c>
      <c r="G115" s="26">
        <f t="shared" si="4"/>
        <v>6.0030719219277113</v>
      </c>
      <c r="H115" s="26"/>
      <c r="I115" s="26"/>
      <c r="J115" s="20" t="s">
        <v>133</v>
      </c>
    </row>
    <row r="116" spans="1:10" x14ac:dyDescent="0.25">
      <c r="A116" s="56" t="s">
        <v>61</v>
      </c>
      <c r="B116" s="4">
        <v>2</v>
      </c>
      <c r="C116" s="24" t="s">
        <v>138</v>
      </c>
      <c r="D116" s="1" t="s">
        <v>17</v>
      </c>
      <c r="E116" s="12">
        <v>5</v>
      </c>
      <c r="F116" s="26">
        <v>6.006334400000001</v>
      </c>
      <c r="G116" s="26">
        <f t="shared" si="4"/>
        <v>30.031672000000004</v>
      </c>
      <c r="H116" s="26"/>
      <c r="I116" s="26"/>
      <c r="J116" s="20" t="s">
        <v>134</v>
      </c>
    </row>
    <row r="117" spans="1:10" x14ac:dyDescent="0.25">
      <c r="A117" s="56" t="s">
        <v>61</v>
      </c>
      <c r="B117" s="1">
        <v>2.1</v>
      </c>
      <c r="C117" s="24" t="s">
        <v>64</v>
      </c>
      <c r="D117" s="1" t="s">
        <v>17</v>
      </c>
      <c r="E117" s="25">
        <v>4</v>
      </c>
      <c r="F117" s="26">
        <v>5.5847880000000005</v>
      </c>
      <c r="G117" s="26">
        <f t="shared" si="4"/>
        <v>22.339152000000002</v>
      </c>
      <c r="H117" s="26"/>
      <c r="I117" s="26"/>
      <c r="J117" s="20" t="s">
        <v>133</v>
      </c>
    </row>
    <row r="118" spans="1:10" x14ac:dyDescent="0.25">
      <c r="A118" s="56" t="s">
        <v>61</v>
      </c>
      <c r="B118" s="1">
        <v>2.2999999999999998</v>
      </c>
      <c r="C118" s="24" t="s">
        <v>50</v>
      </c>
      <c r="D118" s="1" t="s">
        <v>17</v>
      </c>
      <c r="E118" s="25">
        <v>1</v>
      </c>
      <c r="F118" s="26">
        <v>79.989405234859248</v>
      </c>
      <c r="G118" s="26">
        <f t="shared" si="4"/>
        <v>79.989405234859248</v>
      </c>
      <c r="H118" s="26"/>
      <c r="I118" s="26"/>
      <c r="J118" s="20" t="s">
        <v>133</v>
      </c>
    </row>
    <row r="119" spans="1:10" x14ac:dyDescent="0.25">
      <c r="A119" s="56" t="s">
        <v>61</v>
      </c>
      <c r="B119" s="4">
        <v>3</v>
      </c>
      <c r="C119" s="24" t="s">
        <v>140</v>
      </c>
      <c r="D119" s="1" t="s">
        <v>17</v>
      </c>
      <c r="E119" s="12">
        <v>1</v>
      </c>
      <c r="F119" s="26">
        <v>15.960824000000002</v>
      </c>
      <c r="G119" s="26">
        <f t="shared" si="4"/>
        <v>15.960824000000002</v>
      </c>
      <c r="H119" s="26"/>
      <c r="I119" s="26"/>
      <c r="J119" s="20" t="s">
        <v>134</v>
      </c>
    </row>
    <row r="120" spans="1:10" x14ac:dyDescent="0.25">
      <c r="A120" s="56" t="s">
        <v>61</v>
      </c>
      <c r="B120" s="1">
        <v>2.2000000000000002</v>
      </c>
      <c r="C120" s="24" t="s">
        <v>159</v>
      </c>
      <c r="D120" s="1" t="s">
        <v>17</v>
      </c>
      <c r="E120" s="25">
        <v>1</v>
      </c>
      <c r="F120" s="26">
        <v>8.0602830000000019</v>
      </c>
      <c r="G120" s="26">
        <f t="shared" si="4"/>
        <v>8.0602830000000019</v>
      </c>
      <c r="H120" s="26"/>
      <c r="I120" s="26"/>
      <c r="J120" s="20" t="s">
        <v>133</v>
      </c>
    </row>
    <row r="121" spans="1:10" x14ac:dyDescent="0.25">
      <c r="A121" s="56" t="s">
        <v>61</v>
      </c>
      <c r="B121" s="4">
        <v>4</v>
      </c>
      <c r="C121" s="24" t="s">
        <v>143</v>
      </c>
      <c r="D121" s="1" t="s">
        <v>17</v>
      </c>
      <c r="E121" s="12">
        <v>1</v>
      </c>
      <c r="F121" s="26">
        <v>13.760410400000001</v>
      </c>
      <c r="G121" s="26">
        <f t="shared" si="4"/>
        <v>13.760410400000001</v>
      </c>
      <c r="H121" s="26"/>
      <c r="I121" s="26"/>
      <c r="J121" s="20" t="s">
        <v>134</v>
      </c>
    </row>
    <row r="122" spans="1:10" x14ac:dyDescent="0.25">
      <c r="A122" s="56" t="s">
        <v>61</v>
      </c>
      <c r="B122" s="1">
        <v>4.0999999999999996</v>
      </c>
      <c r="C122" s="24" t="s">
        <v>65</v>
      </c>
      <c r="D122" s="1" t="s">
        <v>17</v>
      </c>
      <c r="E122" s="27">
        <v>1</v>
      </c>
      <c r="F122" s="26">
        <v>6.4780684137931139</v>
      </c>
      <c r="G122" s="26">
        <f t="shared" si="4"/>
        <v>6.4780684137931139</v>
      </c>
      <c r="H122" s="26"/>
      <c r="I122" s="26"/>
      <c r="J122" s="20" t="s">
        <v>133</v>
      </c>
    </row>
    <row r="123" spans="1:10" x14ac:dyDescent="0.25">
      <c r="A123" s="56" t="s">
        <v>61</v>
      </c>
      <c r="B123" s="4">
        <v>5</v>
      </c>
      <c r="C123" s="24" t="s">
        <v>147</v>
      </c>
      <c r="D123" s="1" t="s">
        <v>17</v>
      </c>
      <c r="E123" s="12">
        <v>1</v>
      </c>
      <c r="F123" s="26">
        <v>32.404416000000005</v>
      </c>
      <c r="G123" s="26">
        <f t="shared" si="4"/>
        <v>32.404416000000005</v>
      </c>
      <c r="H123" s="26"/>
      <c r="I123" s="26"/>
      <c r="J123" s="20" t="s">
        <v>134</v>
      </c>
    </row>
    <row r="124" spans="1:10" x14ac:dyDescent="0.25">
      <c r="A124" s="56" t="s">
        <v>61</v>
      </c>
      <c r="B124" s="40">
        <v>5.0999999999999996</v>
      </c>
      <c r="C124" s="95" t="s">
        <v>66</v>
      </c>
      <c r="D124" s="40" t="s">
        <v>17</v>
      </c>
      <c r="E124" s="41">
        <v>1</v>
      </c>
      <c r="F124" s="42">
        <v>336.94186680000001</v>
      </c>
      <c r="G124" s="42">
        <f t="shared" si="4"/>
        <v>336.94186680000001</v>
      </c>
      <c r="H124" s="26"/>
      <c r="I124" s="26"/>
      <c r="J124" s="45" t="s">
        <v>132</v>
      </c>
    </row>
    <row r="125" spans="1:10" x14ac:dyDescent="0.25">
      <c r="A125" s="56" t="s">
        <v>61</v>
      </c>
      <c r="B125" s="1">
        <v>5.2</v>
      </c>
      <c r="C125" s="24" t="s">
        <v>160</v>
      </c>
      <c r="D125" s="1" t="s">
        <v>17</v>
      </c>
      <c r="E125" s="27">
        <v>2</v>
      </c>
      <c r="F125" s="26">
        <v>5.5791863951285574</v>
      </c>
      <c r="G125" s="26">
        <f t="shared" si="4"/>
        <v>11.158372790257115</v>
      </c>
      <c r="H125" s="26"/>
      <c r="I125" s="26"/>
      <c r="J125" s="20" t="s">
        <v>133</v>
      </c>
    </row>
    <row r="126" spans="1:10" customFormat="1" ht="18" x14ac:dyDescent="0.25">
      <c r="A126" s="56" t="s">
        <v>61</v>
      </c>
      <c r="B126" s="1">
        <v>5.3</v>
      </c>
      <c r="C126" s="149" t="s">
        <v>252</v>
      </c>
      <c r="D126" s="142" t="s">
        <v>14</v>
      </c>
      <c r="E126" s="22">
        <v>1.5</v>
      </c>
      <c r="F126" s="22">
        <v>2.0989367736692413</v>
      </c>
      <c r="G126" s="22">
        <f>F126*E126</f>
        <v>3.1484051605038621</v>
      </c>
      <c r="H126" s="143"/>
      <c r="I126" s="144"/>
      <c r="J126" s="20" t="s">
        <v>133</v>
      </c>
    </row>
    <row r="127" spans="1:10" customFormat="1" ht="18" x14ac:dyDescent="0.25">
      <c r="A127" s="56" t="s">
        <v>61</v>
      </c>
      <c r="B127" s="1">
        <v>5.4</v>
      </c>
      <c r="C127" s="149" t="s">
        <v>253</v>
      </c>
      <c r="D127" s="142" t="s">
        <v>254</v>
      </c>
      <c r="E127" s="22">
        <v>0.215</v>
      </c>
      <c r="F127" s="22">
        <v>23.25661016949153</v>
      </c>
      <c r="G127" s="22">
        <f>F127*E127</f>
        <v>5.0001711864406788</v>
      </c>
      <c r="H127" s="143"/>
      <c r="I127" s="144"/>
      <c r="J127" s="20" t="s">
        <v>133</v>
      </c>
    </row>
    <row r="128" spans="1:10" customFormat="1" ht="18" x14ac:dyDescent="0.25">
      <c r="A128" s="56" t="s">
        <v>61</v>
      </c>
      <c r="B128" s="1">
        <v>5.5</v>
      </c>
      <c r="C128" s="149" t="s">
        <v>256</v>
      </c>
      <c r="D128" s="142" t="s">
        <v>17</v>
      </c>
      <c r="E128" s="22">
        <v>20</v>
      </c>
      <c r="F128" s="22">
        <v>3.6543813869437655E-2</v>
      </c>
      <c r="G128" s="22">
        <f t="shared" ref="G128" si="5">F128*E128</f>
        <v>0.73087627738875316</v>
      </c>
      <c r="H128" s="143"/>
      <c r="I128" s="144"/>
      <c r="J128" s="20" t="s">
        <v>133</v>
      </c>
    </row>
    <row r="129" spans="1:10" x14ac:dyDescent="0.25">
      <c r="A129" s="56" t="s">
        <v>61</v>
      </c>
      <c r="B129" s="4">
        <v>6</v>
      </c>
      <c r="C129" s="24" t="s">
        <v>142</v>
      </c>
      <c r="D129" s="1" t="s">
        <v>17</v>
      </c>
      <c r="E129" s="12">
        <v>1</v>
      </c>
      <c r="F129" s="26">
        <v>14.945392000000002</v>
      </c>
      <c r="G129" s="26">
        <f t="shared" si="4"/>
        <v>14.945392000000002</v>
      </c>
      <c r="H129" s="26"/>
      <c r="I129" s="26"/>
      <c r="J129" s="20" t="s">
        <v>134</v>
      </c>
    </row>
    <row r="130" spans="1:10" x14ac:dyDescent="0.25">
      <c r="A130" s="56" t="s">
        <v>61</v>
      </c>
      <c r="B130" s="1">
        <v>6.2</v>
      </c>
      <c r="C130" s="24" t="s">
        <v>68</v>
      </c>
      <c r="D130" s="1" t="s">
        <v>17</v>
      </c>
      <c r="E130" s="27">
        <v>1</v>
      </c>
      <c r="F130" s="26">
        <v>5.7505657593360988</v>
      </c>
      <c r="G130" s="26">
        <f t="shared" si="4"/>
        <v>5.7505657593360988</v>
      </c>
      <c r="H130" s="26"/>
      <c r="I130" s="26"/>
      <c r="J130" s="20" t="s">
        <v>133</v>
      </c>
    </row>
    <row r="131" spans="1:10" x14ac:dyDescent="0.25">
      <c r="A131" s="56" t="s">
        <v>61</v>
      </c>
      <c r="B131" s="4"/>
      <c r="C131" s="94" t="s">
        <v>27</v>
      </c>
      <c r="D131" s="4"/>
      <c r="E131" s="26"/>
      <c r="F131" s="26"/>
      <c r="G131" s="10">
        <f>SUM(G114:G130)</f>
        <v>594.2464529445067</v>
      </c>
      <c r="H131" s="10"/>
      <c r="I131" s="10"/>
      <c r="J131" s="10"/>
    </row>
    <row r="132" spans="1:10" x14ac:dyDescent="0.25">
      <c r="A132" s="56" t="s">
        <v>61</v>
      </c>
      <c r="B132" s="4"/>
      <c r="C132" s="24" t="s">
        <v>28</v>
      </c>
      <c r="D132" s="15">
        <v>0.03</v>
      </c>
      <c r="E132" s="26"/>
      <c r="F132" s="26"/>
      <c r="G132" s="26">
        <f>G131*3/100</f>
        <v>17.827393588335202</v>
      </c>
      <c r="H132" s="26"/>
      <c r="I132" s="26"/>
      <c r="J132" s="26"/>
    </row>
    <row r="133" spans="1:10" x14ac:dyDescent="0.25">
      <c r="A133" s="46" t="s">
        <v>61</v>
      </c>
      <c r="B133" s="4"/>
      <c r="C133" s="94" t="s">
        <v>29</v>
      </c>
      <c r="D133" s="4"/>
      <c r="E133" s="26"/>
      <c r="F133" s="26"/>
      <c r="G133" s="10">
        <f>SUM(G131:G132)</f>
        <v>612.07384653284191</v>
      </c>
      <c r="H133" s="10"/>
      <c r="I133" s="10"/>
      <c r="J133" s="10"/>
    </row>
    <row r="134" spans="1:10" x14ac:dyDescent="0.25">
      <c r="A134" s="46" t="s">
        <v>61</v>
      </c>
      <c r="B134" s="4"/>
      <c r="C134" s="24" t="s">
        <v>146</v>
      </c>
      <c r="D134" s="15">
        <v>0.18</v>
      </c>
      <c r="E134" s="26"/>
      <c r="F134" s="26"/>
      <c r="G134" s="26">
        <f>G133*18/100</f>
        <v>110.17329237591156</v>
      </c>
      <c r="H134" s="26"/>
      <c r="I134" s="26"/>
      <c r="J134" s="26"/>
    </row>
    <row r="135" spans="1:10" x14ac:dyDescent="0.25">
      <c r="A135" s="46" t="s">
        <v>61</v>
      </c>
      <c r="B135" s="4"/>
      <c r="C135" s="94" t="s">
        <v>31</v>
      </c>
      <c r="D135" s="4"/>
      <c r="E135" s="26"/>
      <c r="F135" s="26"/>
      <c r="G135" s="10">
        <f>SUM(G133:G134)</f>
        <v>722.24713890875341</v>
      </c>
      <c r="H135" s="10"/>
      <c r="I135" s="10"/>
      <c r="J135" s="10"/>
    </row>
    <row r="136" spans="1:10" x14ac:dyDescent="0.25">
      <c r="A136" s="76"/>
      <c r="B136" s="76"/>
      <c r="C136" s="89"/>
      <c r="D136" s="57"/>
      <c r="E136" s="59"/>
      <c r="F136" s="59"/>
      <c r="G136" s="60"/>
      <c r="H136" s="60"/>
      <c r="I136" s="60"/>
      <c r="J136" s="60"/>
    </row>
    <row r="137" spans="1:10" x14ac:dyDescent="0.25">
      <c r="A137" s="76"/>
      <c r="B137" s="76"/>
      <c r="C137" s="89"/>
      <c r="D137" s="57"/>
      <c r="E137" s="59"/>
      <c r="F137" s="59"/>
      <c r="G137" s="60"/>
      <c r="H137" s="60"/>
      <c r="I137" s="60"/>
      <c r="J137" s="60"/>
    </row>
    <row r="138" spans="1:10" ht="13.9" customHeight="1" x14ac:dyDescent="0.25">
      <c r="A138" s="90" t="s">
        <v>0</v>
      </c>
      <c r="B138" s="90" t="s">
        <v>1</v>
      </c>
      <c r="C138" s="90"/>
    </row>
    <row r="139" spans="1:10" ht="13.9" customHeight="1" x14ac:dyDescent="0.25">
      <c r="A139" s="90" t="s">
        <v>74</v>
      </c>
      <c r="B139" s="90" t="s">
        <v>131</v>
      </c>
      <c r="C139" s="90"/>
    </row>
    <row r="140" spans="1:10" ht="19.149999999999999" customHeight="1" x14ac:dyDescent="0.25">
      <c r="A140" s="116" t="s">
        <v>4</v>
      </c>
      <c r="B140" s="116" t="s">
        <v>5</v>
      </c>
      <c r="C140" s="124" t="s">
        <v>6</v>
      </c>
      <c r="D140" s="116" t="s">
        <v>7</v>
      </c>
      <c r="E140" s="116" t="s">
        <v>32</v>
      </c>
      <c r="F140" s="126" t="s">
        <v>33</v>
      </c>
      <c r="G140" s="113" t="s">
        <v>10</v>
      </c>
      <c r="H140" s="115" t="s">
        <v>129</v>
      </c>
      <c r="I140" s="115" t="s">
        <v>130</v>
      </c>
      <c r="J140" s="128" t="s">
        <v>11</v>
      </c>
    </row>
    <row r="141" spans="1:10" ht="21.6" customHeight="1" x14ac:dyDescent="0.25">
      <c r="A141" s="123"/>
      <c r="B141" s="123"/>
      <c r="C141" s="125"/>
      <c r="D141" s="123"/>
      <c r="E141" s="123"/>
      <c r="F141" s="127" t="s">
        <v>34</v>
      </c>
      <c r="G141" s="114"/>
      <c r="H141" s="129"/>
      <c r="I141" s="129"/>
      <c r="J141" s="128"/>
    </row>
    <row r="142" spans="1:10" x14ac:dyDescent="0.25">
      <c r="A142" s="46" t="s">
        <v>74</v>
      </c>
      <c r="B142" s="4">
        <v>1</v>
      </c>
      <c r="C142" s="24" t="s">
        <v>48</v>
      </c>
      <c r="D142" s="1" t="s">
        <v>14</v>
      </c>
      <c r="E142" s="11">
        <v>1.5</v>
      </c>
      <c r="F142" s="26">
        <v>1.0287145600000003</v>
      </c>
      <c r="G142" s="26">
        <f>E142*F142</f>
        <v>1.5430718400000005</v>
      </c>
      <c r="H142" s="26"/>
      <c r="I142" s="26"/>
      <c r="J142" s="20" t="s">
        <v>134</v>
      </c>
    </row>
    <row r="143" spans="1:10" x14ac:dyDescent="0.25">
      <c r="A143" s="46" t="s">
        <v>74</v>
      </c>
      <c r="B143" s="1">
        <v>1.1000000000000001</v>
      </c>
      <c r="C143" s="24" t="s">
        <v>75</v>
      </c>
      <c r="D143" s="1" t="s">
        <v>14</v>
      </c>
      <c r="E143" s="1">
        <v>1.5150000000000001</v>
      </c>
      <c r="F143" s="26">
        <v>6.5166369230769234</v>
      </c>
      <c r="G143" s="26">
        <f>E143*F143</f>
        <v>9.8727049384615402</v>
      </c>
      <c r="H143" s="26"/>
      <c r="I143" s="26"/>
      <c r="J143" s="20" t="s">
        <v>133</v>
      </c>
    </row>
    <row r="144" spans="1:10" x14ac:dyDescent="0.25">
      <c r="A144" s="46" t="s">
        <v>74</v>
      </c>
      <c r="B144" s="4">
        <v>2</v>
      </c>
      <c r="C144" s="24" t="s">
        <v>156</v>
      </c>
      <c r="D144" s="1" t="s">
        <v>17</v>
      </c>
      <c r="E144" s="12">
        <v>7</v>
      </c>
      <c r="F144" s="26">
        <v>6.006334400000001</v>
      </c>
      <c r="G144" s="26">
        <f>E144*F144</f>
        <v>42.044340800000008</v>
      </c>
      <c r="H144" s="26"/>
      <c r="I144" s="26"/>
      <c r="J144" s="20" t="s">
        <v>134</v>
      </c>
    </row>
    <row r="145" spans="1:10" x14ac:dyDescent="0.25">
      <c r="A145" s="46" t="s">
        <v>74</v>
      </c>
      <c r="B145" s="1">
        <v>2.1</v>
      </c>
      <c r="C145" s="24" t="s">
        <v>76</v>
      </c>
      <c r="D145" s="1" t="s">
        <v>17</v>
      </c>
      <c r="E145" s="25">
        <v>4</v>
      </c>
      <c r="F145" s="26">
        <v>1.1679360000000003</v>
      </c>
      <c r="G145" s="26">
        <f>E145*F145</f>
        <v>4.6717440000000012</v>
      </c>
      <c r="H145" s="26"/>
      <c r="I145" s="26"/>
      <c r="J145" s="20" t="s">
        <v>133</v>
      </c>
    </row>
    <row r="146" spans="1:10" x14ac:dyDescent="0.25">
      <c r="A146" s="46" t="s">
        <v>74</v>
      </c>
      <c r="B146" s="1">
        <v>2.2000000000000002</v>
      </c>
      <c r="C146" s="24" t="s">
        <v>77</v>
      </c>
      <c r="D146" s="1" t="s">
        <v>17</v>
      </c>
      <c r="E146" s="25">
        <v>2</v>
      </c>
      <c r="F146" s="26">
        <v>10.648468285714291</v>
      </c>
      <c r="G146" s="26">
        <f>E146*F146</f>
        <v>21.296936571428581</v>
      </c>
      <c r="H146" s="26"/>
      <c r="I146" s="26"/>
      <c r="J146" s="20" t="s">
        <v>133</v>
      </c>
    </row>
    <row r="147" spans="1:10" x14ac:dyDescent="0.25">
      <c r="A147" s="46" t="s">
        <v>74</v>
      </c>
      <c r="B147" s="1">
        <v>2.2999999999999998</v>
      </c>
      <c r="C147" s="24" t="s">
        <v>50</v>
      </c>
      <c r="D147" s="1" t="s">
        <v>17</v>
      </c>
      <c r="E147" s="25">
        <v>1</v>
      </c>
      <c r="F147" s="26">
        <v>79.989405234859248</v>
      </c>
      <c r="G147" s="26">
        <f>E147*F147</f>
        <v>79.989405234859248</v>
      </c>
      <c r="H147" s="26"/>
      <c r="I147" s="26"/>
      <c r="J147" s="20" t="s">
        <v>133</v>
      </c>
    </row>
    <row r="148" spans="1:10" x14ac:dyDescent="0.25">
      <c r="A148" s="46" t="s">
        <v>74</v>
      </c>
      <c r="B148" s="4">
        <v>3</v>
      </c>
      <c r="C148" s="24" t="s">
        <v>140</v>
      </c>
      <c r="D148" s="1" t="s">
        <v>17</v>
      </c>
      <c r="E148" s="12">
        <v>1</v>
      </c>
      <c r="F148" s="26">
        <v>15.960824000000002</v>
      </c>
      <c r="G148" s="26">
        <f>E148*F148</f>
        <v>15.960824000000002</v>
      </c>
      <c r="H148" s="26"/>
      <c r="I148" s="26"/>
      <c r="J148" s="20" t="s">
        <v>134</v>
      </c>
    </row>
    <row r="149" spans="1:10" x14ac:dyDescent="0.25">
      <c r="A149" s="46" t="s">
        <v>74</v>
      </c>
      <c r="B149" s="1">
        <v>3.1</v>
      </c>
      <c r="C149" s="24" t="s">
        <v>162</v>
      </c>
      <c r="D149" s="1" t="s">
        <v>17</v>
      </c>
      <c r="E149" s="25">
        <v>1</v>
      </c>
      <c r="F149" s="26">
        <v>19.239559322033898</v>
      </c>
      <c r="G149" s="26">
        <f>E149*F149</f>
        <v>19.239559322033898</v>
      </c>
      <c r="H149" s="26"/>
      <c r="I149" s="26"/>
      <c r="J149" s="20" t="s">
        <v>133</v>
      </c>
    </row>
    <row r="150" spans="1:10" x14ac:dyDescent="0.25">
      <c r="A150" s="46" t="s">
        <v>74</v>
      </c>
      <c r="B150" s="4">
        <v>4</v>
      </c>
      <c r="C150" s="24" t="s">
        <v>20</v>
      </c>
      <c r="D150" s="1" t="s">
        <v>17</v>
      </c>
      <c r="E150" s="12">
        <v>1</v>
      </c>
      <c r="F150" s="26">
        <v>13.760410400000001</v>
      </c>
      <c r="G150" s="26">
        <f>E150*F150</f>
        <v>13.760410400000001</v>
      </c>
      <c r="H150" s="26"/>
      <c r="I150" s="26"/>
      <c r="J150" s="20" t="s">
        <v>134</v>
      </c>
    </row>
    <row r="151" spans="1:10" ht="15.6" customHeight="1" x14ac:dyDescent="0.25">
      <c r="A151" s="46" t="s">
        <v>74</v>
      </c>
      <c r="B151" s="1">
        <v>4.0999999999999996</v>
      </c>
      <c r="C151" s="24" t="s">
        <v>78</v>
      </c>
      <c r="D151" s="1" t="s">
        <v>17</v>
      </c>
      <c r="E151" s="27">
        <v>1</v>
      </c>
      <c r="F151" s="26">
        <v>23.290358142857144</v>
      </c>
      <c r="G151" s="26">
        <f>E151*F151</f>
        <v>23.290358142857144</v>
      </c>
      <c r="H151" s="26"/>
      <c r="I151" s="26"/>
      <c r="J151" s="20" t="s">
        <v>133</v>
      </c>
    </row>
    <row r="152" spans="1:10" x14ac:dyDescent="0.25">
      <c r="A152" s="46" t="s">
        <v>74</v>
      </c>
      <c r="B152" s="4">
        <v>5</v>
      </c>
      <c r="C152" s="24" t="s">
        <v>22</v>
      </c>
      <c r="D152" s="1" t="s">
        <v>17</v>
      </c>
      <c r="E152" s="12">
        <v>1</v>
      </c>
      <c r="F152" s="26">
        <v>32.404416000000005</v>
      </c>
      <c r="G152" s="26">
        <f>E152*F152</f>
        <v>32.404416000000005</v>
      </c>
      <c r="H152" s="26"/>
      <c r="I152" s="26"/>
      <c r="J152" s="20" t="s">
        <v>134</v>
      </c>
    </row>
    <row r="153" spans="1:10" x14ac:dyDescent="0.25">
      <c r="A153" s="46" t="s">
        <v>74</v>
      </c>
      <c r="B153" s="40">
        <v>5.0999999999999996</v>
      </c>
      <c r="C153" s="95" t="s">
        <v>79</v>
      </c>
      <c r="D153" s="40" t="s">
        <v>17</v>
      </c>
      <c r="E153" s="41">
        <v>1</v>
      </c>
      <c r="F153" s="42">
        <v>355.47157800000008</v>
      </c>
      <c r="G153" s="42">
        <f>E153*F153</f>
        <v>355.47157800000008</v>
      </c>
      <c r="H153" s="42"/>
      <c r="I153" s="42"/>
      <c r="J153" s="42" t="s">
        <v>132</v>
      </c>
    </row>
    <row r="154" spans="1:10" x14ac:dyDescent="0.25">
      <c r="A154" s="46" t="s">
        <v>74</v>
      </c>
      <c r="B154" s="1">
        <v>5.2</v>
      </c>
      <c r="C154" s="24" t="s">
        <v>80</v>
      </c>
      <c r="D154" s="1" t="s">
        <v>17</v>
      </c>
      <c r="E154" s="27">
        <v>2</v>
      </c>
      <c r="F154" s="26">
        <v>16.424500771084347</v>
      </c>
      <c r="G154" s="26">
        <f>E154*F154</f>
        <v>32.849001542168693</v>
      </c>
      <c r="H154" s="26"/>
      <c r="I154" s="26"/>
      <c r="J154" s="20" t="s">
        <v>133</v>
      </c>
    </row>
    <row r="155" spans="1:10" customFormat="1" ht="18" x14ac:dyDescent="0.25">
      <c r="A155" s="46" t="s">
        <v>74</v>
      </c>
      <c r="B155" s="1">
        <v>5.3</v>
      </c>
      <c r="C155" s="149" t="s">
        <v>252</v>
      </c>
      <c r="D155" s="142" t="s">
        <v>14</v>
      </c>
      <c r="E155" s="22">
        <v>1.5</v>
      </c>
      <c r="F155" s="22">
        <v>2.0989367736692413</v>
      </c>
      <c r="G155" s="22">
        <f>F155*E155</f>
        <v>3.1484051605038621</v>
      </c>
      <c r="H155" s="143"/>
      <c r="I155" s="144"/>
      <c r="J155" s="20" t="s">
        <v>133</v>
      </c>
    </row>
    <row r="156" spans="1:10" customFormat="1" ht="18" x14ac:dyDescent="0.25">
      <c r="A156" s="46" t="s">
        <v>74</v>
      </c>
      <c r="B156" s="1">
        <v>5.4</v>
      </c>
      <c r="C156" s="149" t="s">
        <v>253</v>
      </c>
      <c r="D156" s="142" t="s">
        <v>254</v>
      </c>
      <c r="E156" s="22">
        <v>0.215</v>
      </c>
      <c r="F156" s="22">
        <v>23.25661016949153</v>
      </c>
      <c r="G156" s="22">
        <f>F156*E156</f>
        <v>5.0001711864406788</v>
      </c>
      <c r="H156" s="143"/>
      <c r="I156" s="144"/>
      <c r="J156" s="20" t="s">
        <v>133</v>
      </c>
    </row>
    <row r="157" spans="1:10" customFormat="1" ht="18" x14ac:dyDescent="0.25">
      <c r="A157" s="46" t="s">
        <v>74</v>
      </c>
      <c r="B157" s="1">
        <v>5.5</v>
      </c>
      <c r="C157" s="149" t="s">
        <v>256</v>
      </c>
      <c r="D157" s="142" t="s">
        <v>17</v>
      </c>
      <c r="E157" s="22">
        <v>20</v>
      </c>
      <c r="F157" s="22">
        <v>3.6543813869437655E-2</v>
      </c>
      <c r="G157" s="22">
        <f t="shared" ref="G157" si="6">F157*E157</f>
        <v>0.73087627738875316</v>
      </c>
      <c r="H157" s="143"/>
      <c r="I157" s="144"/>
      <c r="J157" s="20" t="s">
        <v>133</v>
      </c>
    </row>
    <row r="158" spans="1:10" x14ac:dyDescent="0.25">
      <c r="A158" s="46" t="s">
        <v>74</v>
      </c>
      <c r="B158" s="4">
        <v>6</v>
      </c>
      <c r="C158" s="24" t="s">
        <v>25</v>
      </c>
      <c r="D158" s="1" t="s">
        <v>17</v>
      </c>
      <c r="E158" s="12">
        <v>1</v>
      </c>
      <c r="F158" s="26">
        <v>14.945392000000002</v>
      </c>
      <c r="G158" s="26">
        <f>E158*F158</f>
        <v>14.945392000000002</v>
      </c>
      <c r="H158" s="26"/>
      <c r="I158" s="26"/>
      <c r="J158" s="20" t="s">
        <v>134</v>
      </c>
    </row>
    <row r="159" spans="1:10" x14ac:dyDescent="0.25">
      <c r="A159" s="46" t="s">
        <v>74</v>
      </c>
      <c r="B159" s="1">
        <v>6.1</v>
      </c>
      <c r="C159" s="24" t="s">
        <v>68</v>
      </c>
      <c r="D159" s="1" t="s">
        <v>17</v>
      </c>
      <c r="E159" s="27">
        <v>1</v>
      </c>
      <c r="F159" s="26">
        <v>5.7505657593360988</v>
      </c>
      <c r="G159" s="26">
        <f>E159*F159</f>
        <v>5.7505657593360988</v>
      </c>
      <c r="H159" s="26"/>
      <c r="I159" s="26"/>
      <c r="J159" s="20" t="s">
        <v>133</v>
      </c>
    </row>
    <row r="160" spans="1:10" x14ac:dyDescent="0.25">
      <c r="A160" s="46" t="s">
        <v>74</v>
      </c>
      <c r="B160" s="4">
        <v>7</v>
      </c>
      <c r="C160" s="24" t="s">
        <v>42</v>
      </c>
      <c r="D160" s="1" t="s">
        <v>43</v>
      </c>
      <c r="E160" s="12">
        <v>4.6300000000000003E-4</v>
      </c>
      <c r="F160" s="26">
        <v>4822.9094883200005</v>
      </c>
      <c r="G160" s="26">
        <f>E160*F160</f>
        <v>2.2330070930921604</v>
      </c>
      <c r="H160" s="26"/>
      <c r="I160" s="26"/>
      <c r="J160" s="20" t="s">
        <v>134</v>
      </c>
    </row>
    <row r="161" spans="1:10" x14ac:dyDescent="0.25">
      <c r="A161" s="46" t="s">
        <v>74</v>
      </c>
      <c r="B161" s="1">
        <v>7.1</v>
      </c>
      <c r="C161" s="24" t="s">
        <v>81</v>
      </c>
      <c r="D161" s="1" t="s">
        <v>17</v>
      </c>
      <c r="E161" s="27">
        <v>1</v>
      </c>
      <c r="F161" s="26">
        <v>2.9512204615384623</v>
      </c>
      <c r="G161" s="26">
        <f>E161*F161</f>
        <v>2.9512204615384623</v>
      </c>
      <c r="H161" s="26"/>
      <c r="I161" s="26"/>
      <c r="J161" s="20" t="s">
        <v>133</v>
      </c>
    </row>
    <row r="162" spans="1:10" x14ac:dyDescent="0.25">
      <c r="A162" s="46" t="s">
        <v>74</v>
      </c>
      <c r="B162" s="4"/>
      <c r="C162" s="94" t="s">
        <v>27</v>
      </c>
      <c r="D162" s="4"/>
      <c r="E162" s="26"/>
      <c r="F162" s="26"/>
      <c r="G162" s="10">
        <f>SUM(G142:G161)</f>
        <v>687.1539887301094</v>
      </c>
      <c r="H162" s="10"/>
      <c r="I162" s="10"/>
      <c r="J162" s="26"/>
    </row>
    <row r="163" spans="1:10" x14ac:dyDescent="0.25">
      <c r="A163" s="46" t="s">
        <v>74</v>
      </c>
      <c r="B163" s="4"/>
      <c r="C163" s="24" t="s">
        <v>28</v>
      </c>
      <c r="D163" s="15">
        <v>0.03</v>
      </c>
      <c r="E163" s="26"/>
      <c r="F163" s="26"/>
      <c r="G163" s="26">
        <f>G162*3/100</f>
        <v>20.61461966190328</v>
      </c>
      <c r="H163" s="26"/>
      <c r="I163" s="26"/>
      <c r="J163" s="26"/>
    </row>
    <row r="164" spans="1:10" x14ac:dyDescent="0.25">
      <c r="A164" s="46" t="s">
        <v>74</v>
      </c>
      <c r="B164" s="4"/>
      <c r="C164" s="94" t="s">
        <v>29</v>
      </c>
      <c r="D164" s="4"/>
      <c r="E164" s="26"/>
      <c r="F164" s="26"/>
      <c r="G164" s="10">
        <f>SUM(G162:G163)</f>
        <v>707.76860839201265</v>
      </c>
      <c r="H164" s="10"/>
      <c r="I164" s="10"/>
      <c r="J164" s="10"/>
    </row>
    <row r="165" spans="1:10" x14ac:dyDescent="0.25">
      <c r="A165" s="46" t="s">
        <v>74</v>
      </c>
      <c r="B165" s="4"/>
      <c r="C165" s="24" t="s">
        <v>146</v>
      </c>
      <c r="D165" s="15">
        <v>0.18</v>
      </c>
      <c r="E165" s="26"/>
      <c r="F165" s="26"/>
      <c r="G165" s="26">
        <f>G164*18/100</f>
        <v>127.39834951056227</v>
      </c>
      <c r="H165" s="26"/>
      <c r="I165" s="26"/>
      <c r="J165" s="26"/>
    </row>
    <row r="166" spans="1:10" x14ac:dyDescent="0.25">
      <c r="A166" s="46" t="s">
        <v>74</v>
      </c>
      <c r="B166" s="4"/>
      <c r="C166" s="94" t="s">
        <v>31</v>
      </c>
      <c r="D166" s="4"/>
      <c r="E166" s="26"/>
      <c r="F166" s="26"/>
      <c r="G166" s="10">
        <f>SUM(G164:G165)</f>
        <v>835.16695790257495</v>
      </c>
      <c r="H166" s="10"/>
      <c r="I166" s="10"/>
      <c r="J166" s="10"/>
    </row>
    <row r="167" spans="1:10" ht="14.45" customHeight="1" x14ac:dyDescent="0.25"/>
    <row r="168" spans="1:10" ht="13.15" customHeight="1" x14ac:dyDescent="0.25"/>
    <row r="169" spans="1:10" x14ac:dyDescent="0.25">
      <c r="A169" s="99" t="s">
        <v>0</v>
      </c>
      <c r="B169" s="99" t="s">
        <v>1</v>
      </c>
    </row>
    <row r="170" spans="1:10" x14ac:dyDescent="0.25">
      <c r="A170" s="97" t="s">
        <v>85</v>
      </c>
      <c r="B170" s="97" t="s">
        <v>86</v>
      </c>
    </row>
    <row r="171" spans="1:10" x14ac:dyDescent="0.25">
      <c r="A171" s="116" t="s">
        <v>4</v>
      </c>
      <c r="B171" s="116" t="s">
        <v>5</v>
      </c>
      <c r="C171" s="124" t="s">
        <v>6</v>
      </c>
      <c r="D171" s="116" t="s">
        <v>7</v>
      </c>
      <c r="E171" s="116" t="s">
        <v>32</v>
      </c>
      <c r="F171" s="126" t="s">
        <v>33</v>
      </c>
      <c r="G171" s="113" t="s">
        <v>10</v>
      </c>
      <c r="H171" s="115" t="s">
        <v>129</v>
      </c>
      <c r="I171" s="115" t="s">
        <v>130</v>
      </c>
      <c r="J171" s="128" t="s">
        <v>11</v>
      </c>
    </row>
    <row r="172" spans="1:10" ht="27.6" customHeight="1" x14ac:dyDescent="0.25">
      <c r="A172" s="116"/>
      <c r="B172" s="116"/>
      <c r="C172" s="124"/>
      <c r="D172" s="116"/>
      <c r="E172" s="116"/>
      <c r="F172" s="126" t="s">
        <v>34</v>
      </c>
      <c r="G172" s="113"/>
      <c r="H172" s="115"/>
      <c r="I172" s="115"/>
      <c r="J172" s="128"/>
    </row>
    <row r="173" spans="1:10" x14ac:dyDescent="0.25">
      <c r="A173" s="46" t="s">
        <v>85</v>
      </c>
      <c r="B173" s="4">
        <v>1</v>
      </c>
      <c r="C173" s="24" t="s">
        <v>165</v>
      </c>
      <c r="D173" s="1" t="s">
        <v>14</v>
      </c>
      <c r="E173" s="11">
        <v>1.5</v>
      </c>
      <c r="F173" s="26">
        <v>1.0257208000000002</v>
      </c>
      <c r="G173" s="26">
        <f>E173*F173</f>
        <v>1.5385812000000003</v>
      </c>
      <c r="H173" s="26"/>
      <c r="I173" s="26"/>
      <c r="J173" s="20" t="s">
        <v>134</v>
      </c>
    </row>
    <row r="174" spans="1:10" x14ac:dyDescent="0.25">
      <c r="A174" s="46" t="s">
        <v>85</v>
      </c>
      <c r="B174" s="1">
        <v>1.1000000000000001</v>
      </c>
      <c r="C174" s="24" t="s">
        <v>87</v>
      </c>
      <c r="D174" s="1" t="s">
        <v>14</v>
      </c>
      <c r="E174" s="1">
        <v>1.5150000000000001</v>
      </c>
      <c r="F174" s="26">
        <v>9.5434062127659605</v>
      </c>
      <c r="G174" s="26">
        <f>E174*F174</f>
        <v>14.458260412340431</v>
      </c>
      <c r="H174" s="26"/>
      <c r="I174" s="26"/>
      <c r="J174" s="20" t="s">
        <v>133</v>
      </c>
    </row>
    <row r="175" spans="1:10" x14ac:dyDescent="0.25">
      <c r="A175" s="46" t="s">
        <v>85</v>
      </c>
      <c r="B175" s="4">
        <v>2</v>
      </c>
      <c r="C175" s="24" t="s">
        <v>166</v>
      </c>
      <c r="D175" s="1" t="s">
        <v>17</v>
      </c>
      <c r="E175" s="12">
        <v>2</v>
      </c>
      <c r="F175" s="26">
        <v>6.0063344000000001</v>
      </c>
      <c r="G175" s="26">
        <f>E175*F175</f>
        <v>12.0126688</v>
      </c>
      <c r="H175" s="26"/>
      <c r="I175" s="26"/>
      <c r="J175" s="20" t="s">
        <v>134</v>
      </c>
    </row>
    <row r="176" spans="1:10" x14ac:dyDescent="0.25">
      <c r="A176" s="46" t="s">
        <v>85</v>
      </c>
      <c r="B176" s="1">
        <v>2.2000000000000002</v>
      </c>
      <c r="C176" s="24" t="s">
        <v>88</v>
      </c>
      <c r="D176" s="1" t="s">
        <v>17</v>
      </c>
      <c r="E176" s="25">
        <v>2</v>
      </c>
      <c r="F176" s="26">
        <v>15.189767999999999</v>
      </c>
      <c r="G176" s="26">
        <f>E176*F176</f>
        <v>30.379535999999998</v>
      </c>
      <c r="H176" s="26"/>
      <c r="I176" s="26"/>
      <c r="J176" s="20" t="s">
        <v>133</v>
      </c>
    </row>
    <row r="177" spans="1:10" x14ac:dyDescent="0.25">
      <c r="A177" s="46" t="s">
        <v>85</v>
      </c>
      <c r="B177" s="4">
        <v>3</v>
      </c>
      <c r="C177" s="24" t="s">
        <v>140</v>
      </c>
      <c r="D177" s="1" t="s">
        <v>17</v>
      </c>
      <c r="E177" s="12">
        <v>1</v>
      </c>
      <c r="F177" s="26">
        <v>15.960824000000002</v>
      </c>
      <c r="G177" s="26">
        <f>E177*F177</f>
        <v>15.960824000000002</v>
      </c>
      <c r="H177" s="26"/>
      <c r="I177" s="26"/>
      <c r="J177" s="20" t="s">
        <v>134</v>
      </c>
    </row>
    <row r="178" spans="1:10" x14ac:dyDescent="0.25">
      <c r="A178" s="46" t="s">
        <v>85</v>
      </c>
      <c r="B178" s="1">
        <v>3.1</v>
      </c>
      <c r="C178" s="24" t="s">
        <v>167</v>
      </c>
      <c r="D178" s="1" t="s">
        <v>17</v>
      </c>
      <c r="E178" s="27">
        <v>1</v>
      </c>
      <c r="F178" s="26">
        <v>36.99915254237289</v>
      </c>
      <c r="G178" s="26">
        <f>E178*F178</f>
        <v>36.99915254237289</v>
      </c>
      <c r="H178" s="26"/>
      <c r="I178" s="26"/>
      <c r="J178" s="20" t="s">
        <v>133</v>
      </c>
    </row>
    <row r="179" spans="1:10" x14ac:dyDescent="0.25">
      <c r="A179" s="46" t="s">
        <v>85</v>
      </c>
      <c r="B179" s="4">
        <v>4</v>
      </c>
      <c r="C179" s="24" t="s">
        <v>154</v>
      </c>
      <c r="D179" s="1" t="s">
        <v>17</v>
      </c>
      <c r="E179" s="12">
        <v>1</v>
      </c>
      <c r="F179" s="26">
        <v>13.760410400000001</v>
      </c>
      <c r="G179" s="26">
        <f>E179*F179</f>
        <v>13.760410400000001</v>
      </c>
      <c r="H179" s="26"/>
      <c r="I179" s="26"/>
      <c r="J179" s="20" t="s">
        <v>134</v>
      </c>
    </row>
    <row r="180" spans="1:10" x14ac:dyDescent="0.25">
      <c r="A180" s="46" t="s">
        <v>85</v>
      </c>
      <c r="B180" s="1">
        <v>4.0999999999999996</v>
      </c>
      <c r="C180" s="24" t="s">
        <v>89</v>
      </c>
      <c r="D180" s="1" t="s">
        <v>17</v>
      </c>
      <c r="E180" s="27">
        <v>1</v>
      </c>
      <c r="F180" s="26">
        <v>35.802791639999988</v>
      </c>
      <c r="G180" s="26">
        <f>E180*F180</f>
        <v>35.802791639999988</v>
      </c>
      <c r="H180" s="26"/>
      <c r="I180" s="26"/>
      <c r="J180" s="20" t="s">
        <v>133</v>
      </c>
    </row>
    <row r="181" spans="1:10" x14ac:dyDescent="0.25">
      <c r="A181" s="46" t="s">
        <v>85</v>
      </c>
      <c r="B181" s="4">
        <v>5</v>
      </c>
      <c r="C181" s="24" t="s">
        <v>155</v>
      </c>
      <c r="D181" s="1" t="s">
        <v>17</v>
      </c>
      <c r="E181" s="12">
        <v>1</v>
      </c>
      <c r="F181" s="26">
        <v>32.404416000000005</v>
      </c>
      <c r="G181" s="26">
        <f>E181*F181</f>
        <v>32.404416000000005</v>
      </c>
      <c r="H181" s="26"/>
      <c r="I181" s="26"/>
      <c r="J181" s="20" t="s">
        <v>134</v>
      </c>
    </row>
    <row r="182" spans="1:10" x14ac:dyDescent="0.25">
      <c r="A182" s="46" t="s">
        <v>85</v>
      </c>
      <c r="B182" s="40">
        <v>5.0999999999999996</v>
      </c>
      <c r="C182" s="95" t="s">
        <v>90</v>
      </c>
      <c r="D182" s="40" t="s">
        <v>17</v>
      </c>
      <c r="E182" s="41">
        <v>1</v>
      </c>
      <c r="F182" s="42">
        <v>470.61907200000007</v>
      </c>
      <c r="G182" s="42">
        <f>E182*F182</f>
        <v>470.61907200000007</v>
      </c>
      <c r="H182" s="42"/>
      <c r="I182" s="42"/>
      <c r="J182" s="42" t="s">
        <v>132</v>
      </c>
    </row>
    <row r="183" spans="1:10" x14ac:dyDescent="0.25">
      <c r="A183" s="46" t="s">
        <v>85</v>
      </c>
      <c r="B183" s="1">
        <v>5.2</v>
      </c>
      <c r="C183" s="24" t="s">
        <v>91</v>
      </c>
      <c r="D183" s="1" t="s">
        <v>17</v>
      </c>
      <c r="E183" s="27">
        <v>2</v>
      </c>
      <c r="F183" s="26">
        <v>31.443327837209306</v>
      </c>
      <c r="G183" s="26">
        <f>E183*F183</f>
        <v>62.886655674418613</v>
      </c>
      <c r="H183" s="26"/>
      <c r="I183" s="26"/>
      <c r="J183" s="20" t="s">
        <v>133</v>
      </c>
    </row>
    <row r="184" spans="1:10" x14ac:dyDescent="0.25">
      <c r="A184" s="46" t="s">
        <v>85</v>
      </c>
      <c r="B184" s="4">
        <v>6</v>
      </c>
      <c r="C184" s="24" t="s">
        <v>148</v>
      </c>
      <c r="D184" s="1" t="s">
        <v>17</v>
      </c>
      <c r="E184" s="12">
        <v>1</v>
      </c>
      <c r="F184" s="26">
        <v>14.945392000000002</v>
      </c>
      <c r="G184" s="26">
        <f>E184*F184</f>
        <v>14.945392000000002</v>
      </c>
      <c r="H184" s="26"/>
      <c r="I184" s="26"/>
      <c r="J184" s="20" t="s">
        <v>134</v>
      </c>
    </row>
    <row r="185" spans="1:10" x14ac:dyDescent="0.25">
      <c r="A185" s="46" t="s">
        <v>85</v>
      </c>
      <c r="B185" s="1">
        <v>6.1</v>
      </c>
      <c r="C185" s="24" t="s">
        <v>92</v>
      </c>
      <c r="D185" s="1" t="s">
        <v>17</v>
      </c>
      <c r="E185" s="27">
        <v>1</v>
      </c>
      <c r="F185" s="26">
        <v>32.78639189189186</v>
      </c>
      <c r="G185" s="26">
        <f>E185*F185</f>
        <v>32.78639189189186</v>
      </c>
      <c r="H185" s="26"/>
      <c r="I185" s="26"/>
      <c r="J185" s="20" t="s">
        <v>133</v>
      </c>
    </row>
    <row r="186" spans="1:10" ht="15.6" customHeight="1" x14ac:dyDescent="0.25">
      <c r="A186" s="46" t="s">
        <v>85</v>
      </c>
      <c r="B186" s="4">
        <v>7</v>
      </c>
      <c r="C186" s="24" t="s">
        <v>149</v>
      </c>
      <c r="D186" s="1" t="s">
        <v>43</v>
      </c>
      <c r="E186" s="12">
        <v>4.6300000000000003E-4</v>
      </c>
      <c r="F186" s="26">
        <v>4822.9094883200005</v>
      </c>
      <c r="G186" s="26">
        <f>E186*F186</f>
        <v>2.2330070930921604</v>
      </c>
      <c r="H186" s="26"/>
      <c r="I186" s="26"/>
      <c r="J186" s="20" t="s">
        <v>134</v>
      </c>
    </row>
    <row r="187" spans="1:10" x14ac:dyDescent="0.25">
      <c r="A187" s="46" t="s">
        <v>85</v>
      </c>
      <c r="B187" s="1">
        <v>7.1</v>
      </c>
      <c r="C187" s="24" t="s">
        <v>93</v>
      </c>
      <c r="D187" s="1" t="s">
        <v>17</v>
      </c>
      <c r="E187" s="27">
        <v>1</v>
      </c>
      <c r="F187" s="26">
        <v>4.1400549473684229</v>
      </c>
      <c r="G187" s="26">
        <f>E187*F187</f>
        <v>4.1400549473684229</v>
      </c>
      <c r="H187" s="26"/>
      <c r="I187" s="26"/>
      <c r="J187" s="20" t="s">
        <v>133</v>
      </c>
    </row>
    <row r="188" spans="1:10" x14ac:dyDescent="0.25">
      <c r="A188" s="46" t="s">
        <v>85</v>
      </c>
      <c r="B188" s="4">
        <v>8</v>
      </c>
      <c r="C188" s="24" t="s">
        <v>168</v>
      </c>
      <c r="D188" s="1" t="s">
        <v>169</v>
      </c>
      <c r="E188" s="12">
        <v>0.22500000000000001</v>
      </c>
      <c r="F188" s="26">
        <v>13.584560000000002</v>
      </c>
      <c r="G188" s="26">
        <f>E188*F188</f>
        <v>3.0565260000000003</v>
      </c>
      <c r="H188" s="26"/>
      <c r="I188" s="26"/>
      <c r="J188" s="20" t="s">
        <v>134</v>
      </c>
    </row>
    <row r="189" spans="1:10" x14ac:dyDescent="0.25">
      <c r="A189" s="46" t="s">
        <v>85</v>
      </c>
      <c r="B189" s="1" t="s">
        <v>170</v>
      </c>
      <c r="C189" s="24" t="s">
        <v>171</v>
      </c>
      <c r="D189" s="1" t="s">
        <v>169</v>
      </c>
      <c r="E189" s="27">
        <v>0.25874999999999998</v>
      </c>
      <c r="F189" s="26">
        <v>32.432400000000008</v>
      </c>
      <c r="G189" s="61">
        <f>E189*F189</f>
        <v>8.3918835000000023</v>
      </c>
      <c r="H189" s="26"/>
      <c r="I189" s="26"/>
      <c r="J189" s="20" t="s">
        <v>133</v>
      </c>
    </row>
    <row r="190" spans="1:10" ht="90" x14ac:dyDescent="0.25">
      <c r="A190" s="46" t="s">
        <v>85</v>
      </c>
      <c r="B190" s="77">
        <v>9</v>
      </c>
      <c r="C190" s="18" t="s">
        <v>172</v>
      </c>
      <c r="D190" s="68" t="s">
        <v>173</v>
      </c>
      <c r="E190" s="69">
        <v>1</v>
      </c>
      <c r="F190" s="70">
        <v>132.78210656480002</v>
      </c>
      <c r="G190" s="26">
        <f>E190*F190</f>
        <v>132.78210656480002</v>
      </c>
      <c r="H190" s="26"/>
      <c r="I190" s="26"/>
      <c r="J190" s="20" t="s">
        <v>134</v>
      </c>
    </row>
    <row r="191" spans="1:10" x14ac:dyDescent="0.25">
      <c r="A191" s="46" t="s">
        <v>85</v>
      </c>
      <c r="B191" s="71" t="s">
        <v>174</v>
      </c>
      <c r="C191" s="72" t="s">
        <v>175</v>
      </c>
      <c r="D191" s="73" t="s">
        <v>17</v>
      </c>
      <c r="E191" s="21">
        <v>1</v>
      </c>
      <c r="F191" s="70">
        <v>106.02900000000002</v>
      </c>
      <c r="G191" s="26">
        <f>E191*F191</f>
        <v>106.02900000000002</v>
      </c>
      <c r="H191" s="26"/>
      <c r="I191" s="26"/>
      <c r="J191" s="20" t="s">
        <v>133</v>
      </c>
    </row>
    <row r="192" spans="1:10" x14ac:dyDescent="0.25">
      <c r="A192" s="46" t="s">
        <v>85</v>
      </c>
      <c r="B192" s="71" t="s">
        <v>176</v>
      </c>
      <c r="C192" s="96" t="s">
        <v>177</v>
      </c>
      <c r="D192" s="73" t="s">
        <v>17</v>
      </c>
      <c r="E192" s="21">
        <v>1</v>
      </c>
      <c r="F192" s="70">
        <v>141.49258200000006</v>
      </c>
      <c r="G192" s="26">
        <f>E192*F192</f>
        <v>141.49258200000006</v>
      </c>
      <c r="H192" s="26"/>
      <c r="I192" s="26"/>
      <c r="J192" s="20" t="s">
        <v>133</v>
      </c>
    </row>
    <row r="193" spans="1:10" x14ac:dyDescent="0.25">
      <c r="A193" s="46" t="s">
        <v>85</v>
      </c>
      <c r="B193" s="71" t="s">
        <v>178</v>
      </c>
      <c r="C193" s="72" t="s">
        <v>179</v>
      </c>
      <c r="D193" s="73" t="s">
        <v>17</v>
      </c>
      <c r="E193" s="21">
        <v>1</v>
      </c>
      <c r="F193" s="70">
        <v>127.93334400000002</v>
      </c>
      <c r="G193" s="26">
        <f>E193*F193</f>
        <v>127.93334400000002</v>
      </c>
      <c r="H193" s="26"/>
      <c r="I193" s="26"/>
      <c r="J193" s="20" t="s">
        <v>133</v>
      </c>
    </row>
    <row r="194" spans="1:10" x14ac:dyDescent="0.25">
      <c r="A194" s="46" t="s">
        <v>85</v>
      </c>
      <c r="B194" s="71" t="s">
        <v>180</v>
      </c>
      <c r="C194" s="18" t="s">
        <v>181</v>
      </c>
      <c r="D194" s="19" t="s">
        <v>17</v>
      </c>
      <c r="E194" s="21">
        <v>1</v>
      </c>
      <c r="F194" s="70">
        <v>315.82476610169499</v>
      </c>
      <c r="G194" s="26">
        <f>E194*F194</f>
        <v>315.82476610169499</v>
      </c>
      <c r="H194" s="26"/>
      <c r="I194" s="26"/>
      <c r="J194" s="20" t="s">
        <v>133</v>
      </c>
    </row>
    <row r="195" spans="1:10" x14ac:dyDescent="0.25">
      <c r="A195" s="46" t="s">
        <v>85</v>
      </c>
      <c r="B195" s="4"/>
      <c r="C195" s="94" t="s">
        <v>27</v>
      </c>
      <c r="D195" s="4"/>
      <c r="E195" s="26"/>
      <c r="F195" s="26"/>
      <c r="G195" s="10">
        <f>SUM(G173:G194)</f>
        <v>1616.4374227679796</v>
      </c>
      <c r="H195" s="10"/>
      <c r="I195" s="10"/>
      <c r="J195" s="10"/>
    </row>
    <row r="196" spans="1:10" x14ac:dyDescent="0.25">
      <c r="A196" s="46" t="s">
        <v>85</v>
      </c>
      <c r="B196" s="4"/>
      <c r="C196" s="24" t="s">
        <v>28</v>
      </c>
      <c r="D196" s="15">
        <v>0.03</v>
      </c>
      <c r="E196" s="26"/>
      <c r="F196" s="26"/>
      <c r="G196" s="26">
        <f>G195*3/100</f>
        <v>48.493122683039381</v>
      </c>
      <c r="H196" s="26"/>
      <c r="I196" s="26"/>
      <c r="J196" s="26"/>
    </row>
    <row r="197" spans="1:10" x14ac:dyDescent="0.25">
      <c r="A197" s="46" t="s">
        <v>85</v>
      </c>
      <c r="B197" s="4"/>
      <c r="C197" s="94" t="s">
        <v>29</v>
      </c>
      <c r="D197" s="4"/>
      <c r="E197" s="26"/>
      <c r="F197" s="26"/>
      <c r="G197" s="10">
        <f>SUM(G195:G196)</f>
        <v>1664.930545451019</v>
      </c>
      <c r="H197" s="10"/>
      <c r="I197" s="10"/>
      <c r="J197" s="10"/>
    </row>
    <row r="198" spans="1:10" x14ac:dyDescent="0.25">
      <c r="A198" s="46" t="s">
        <v>85</v>
      </c>
      <c r="B198" s="4"/>
      <c r="C198" s="24" t="s">
        <v>146</v>
      </c>
      <c r="D198" s="15">
        <v>0.18</v>
      </c>
      <c r="E198" s="26"/>
      <c r="F198" s="26"/>
      <c r="G198" s="26">
        <f>G197*18/100</f>
        <v>299.68749818118346</v>
      </c>
      <c r="H198" s="26"/>
      <c r="I198" s="26"/>
      <c r="J198" s="26"/>
    </row>
    <row r="199" spans="1:10" x14ac:dyDescent="0.25">
      <c r="A199" s="46" t="s">
        <v>85</v>
      </c>
      <c r="B199" s="4"/>
      <c r="C199" s="94" t="s">
        <v>31</v>
      </c>
      <c r="D199" s="4"/>
      <c r="E199" s="26"/>
      <c r="F199" s="26"/>
      <c r="G199" s="10">
        <f>SUM(G197:G198)</f>
        <v>1964.6180436322024</v>
      </c>
      <c r="H199" s="10"/>
      <c r="I199" s="10"/>
      <c r="J199" s="10"/>
    </row>
    <row r="202" spans="1:10" ht="18" customHeight="1" x14ac:dyDescent="0.25">
      <c r="A202" s="82" t="s">
        <v>0</v>
      </c>
      <c r="B202" s="82" t="s">
        <v>1</v>
      </c>
      <c r="C202" s="82"/>
    </row>
    <row r="203" spans="1:10" x14ac:dyDescent="0.25">
      <c r="A203" s="82" t="s">
        <v>97</v>
      </c>
      <c r="B203" s="82" t="s">
        <v>98</v>
      </c>
      <c r="C203" s="82"/>
    </row>
    <row r="204" spans="1:10" x14ac:dyDescent="0.25">
      <c r="A204" s="116" t="s">
        <v>4</v>
      </c>
      <c r="B204" s="116" t="s">
        <v>5</v>
      </c>
      <c r="C204" s="124" t="s">
        <v>6</v>
      </c>
      <c r="D204" s="116" t="s">
        <v>7</v>
      </c>
      <c r="E204" s="116" t="s">
        <v>32</v>
      </c>
      <c r="F204" s="126" t="s">
        <v>33</v>
      </c>
      <c r="G204" s="113" t="s">
        <v>10</v>
      </c>
      <c r="H204" s="115" t="s">
        <v>129</v>
      </c>
      <c r="I204" s="115" t="s">
        <v>130</v>
      </c>
      <c r="J204" s="128" t="s">
        <v>11</v>
      </c>
    </row>
    <row r="205" spans="1:10" ht="26.45" customHeight="1" x14ac:dyDescent="0.25">
      <c r="A205" s="116"/>
      <c r="B205" s="116"/>
      <c r="C205" s="124"/>
      <c r="D205" s="116"/>
      <c r="E205" s="116"/>
      <c r="F205" s="126" t="s">
        <v>34</v>
      </c>
      <c r="G205" s="113"/>
      <c r="H205" s="115"/>
      <c r="I205" s="115"/>
      <c r="J205" s="128"/>
    </row>
    <row r="206" spans="1:10" x14ac:dyDescent="0.25">
      <c r="A206" s="46" t="s">
        <v>97</v>
      </c>
      <c r="B206" s="4">
        <v>1</v>
      </c>
      <c r="C206" s="24" t="s">
        <v>151</v>
      </c>
      <c r="D206" s="1" t="s">
        <v>14</v>
      </c>
      <c r="E206" s="11">
        <v>1.5</v>
      </c>
      <c r="F206" s="26">
        <v>1.1495251200000001</v>
      </c>
      <c r="G206" s="26">
        <f>E206*F206</f>
        <v>1.7242876800000002</v>
      </c>
      <c r="H206" s="26"/>
      <c r="I206" s="26"/>
      <c r="J206" s="20" t="s">
        <v>134</v>
      </c>
    </row>
    <row r="207" spans="1:10" x14ac:dyDescent="0.25">
      <c r="A207" s="46" t="s">
        <v>97</v>
      </c>
      <c r="B207" s="1">
        <v>1.1000000000000001</v>
      </c>
      <c r="C207" s="24" t="s">
        <v>99</v>
      </c>
      <c r="D207" s="1" t="s">
        <v>14</v>
      </c>
      <c r="E207" s="1">
        <v>1.5150000000000001</v>
      </c>
      <c r="F207" s="26">
        <v>14.049622125000004</v>
      </c>
      <c r="G207" s="26">
        <f t="shared" ref="G207:G227" si="7">E207*F207</f>
        <v>21.285177519375008</v>
      </c>
      <c r="H207" s="26"/>
      <c r="I207" s="26"/>
      <c r="J207" s="20" t="s">
        <v>133</v>
      </c>
    </row>
    <row r="208" spans="1:10" x14ac:dyDescent="0.25">
      <c r="A208" s="46" t="s">
        <v>97</v>
      </c>
      <c r="B208" s="4">
        <v>2</v>
      </c>
      <c r="C208" s="24" t="s">
        <v>190</v>
      </c>
      <c r="D208" s="1" t="s">
        <v>17</v>
      </c>
      <c r="E208" s="12">
        <v>2</v>
      </c>
      <c r="F208" s="26">
        <v>6.006334400000001</v>
      </c>
      <c r="G208" s="26">
        <f t="shared" si="7"/>
        <v>12.012668800000002</v>
      </c>
      <c r="H208" s="26"/>
      <c r="I208" s="26"/>
      <c r="J208" s="20" t="s">
        <v>134</v>
      </c>
    </row>
    <row r="209" spans="1:13" x14ac:dyDescent="0.25">
      <c r="A209" s="46" t="s">
        <v>97</v>
      </c>
      <c r="B209" s="1">
        <v>2.1</v>
      </c>
      <c r="C209" s="24" t="s">
        <v>191</v>
      </c>
      <c r="D209" s="1"/>
      <c r="E209" s="25">
        <v>2</v>
      </c>
      <c r="F209" s="26">
        <v>19.814747806451617</v>
      </c>
      <c r="G209" s="26">
        <f t="shared" si="7"/>
        <v>39.629495612903234</v>
      </c>
      <c r="H209" s="26"/>
      <c r="I209" s="26"/>
      <c r="J209" s="20" t="s">
        <v>133</v>
      </c>
    </row>
    <row r="210" spans="1:13" x14ac:dyDescent="0.25">
      <c r="A210" s="46" t="s">
        <v>97</v>
      </c>
      <c r="B210" s="4">
        <v>3</v>
      </c>
      <c r="C210" s="24" t="s">
        <v>192</v>
      </c>
      <c r="D210" s="1" t="s">
        <v>17</v>
      </c>
      <c r="E210" s="12">
        <v>1</v>
      </c>
      <c r="F210" s="26">
        <v>15.960824000000002</v>
      </c>
      <c r="G210" s="26">
        <f t="shared" si="7"/>
        <v>15.960824000000002</v>
      </c>
      <c r="H210" s="26"/>
      <c r="I210" s="26"/>
      <c r="J210" s="20" t="s">
        <v>134</v>
      </c>
    </row>
    <row r="211" spans="1:13" x14ac:dyDescent="0.25">
      <c r="A211" s="46" t="s">
        <v>97</v>
      </c>
      <c r="B211" s="1">
        <v>3.1</v>
      </c>
      <c r="C211" s="24" t="s">
        <v>193</v>
      </c>
      <c r="D211" s="1"/>
      <c r="E211" s="25">
        <v>1</v>
      </c>
      <c r="F211" s="26">
        <v>56.027288135593231</v>
      </c>
      <c r="G211" s="26">
        <f t="shared" si="7"/>
        <v>56.027288135593231</v>
      </c>
      <c r="H211" s="26"/>
      <c r="I211" s="26"/>
      <c r="J211" s="20" t="s">
        <v>133</v>
      </c>
    </row>
    <row r="212" spans="1:13" x14ac:dyDescent="0.25">
      <c r="A212" s="46" t="s">
        <v>97</v>
      </c>
      <c r="B212" s="4">
        <v>4</v>
      </c>
      <c r="C212" s="24" t="s">
        <v>154</v>
      </c>
      <c r="D212" s="1" t="s">
        <v>17</v>
      </c>
      <c r="E212" s="12">
        <v>1</v>
      </c>
      <c r="F212" s="26">
        <v>13.760410400000001</v>
      </c>
      <c r="G212" s="26">
        <f t="shared" si="7"/>
        <v>13.760410400000001</v>
      </c>
      <c r="H212" s="26"/>
      <c r="I212" s="26"/>
      <c r="J212" s="20" t="s">
        <v>134</v>
      </c>
    </row>
    <row r="213" spans="1:13" x14ac:dyDescent="0.25">
      <c r="A213" s="46" t="s">
        <v>97</v>
      </c>
      <c r="B213" s="1">
        <v>4.0999999999999996</v>
      </c>
      <c r="C213" s="24" t="s">
        <v>100</v>
      </c>
      <c r="D213" s="1" t="s">
        <v>17</v>
      </c>
      <c r="E213" s="27">
        <v>1</v>
      </c>
      <c r="F213" s="26">
        <v>62.457318000000001</v>
      </c>
      <c r="G213" s="26">
        <f t="shared" si="7"/>
        <v>62.457318000000001</v>
      </c>
      <c r="H213" s="26"/>
      <c r="I213" s="26"/>
      <c r="J213" s="20" t="s">
        <v>133</v>
      </c>
    </row>
    <row r="214" spans="1:13" x14ac:dyDescent="0.25">
      <c r="A214" s="46" t="s">
        <v>97</v>
      </c>
      <c r="B214" s="4">
        <v>5</v>
      </c>
      <c r="C214" s="24" t="s">
        <v>155</v>
      </c>
      <c r="D214" s="1" t="s">
        <v>17</v>
      </c>
      <c r="E214" s="12">
        <v>1</v>
      </c>
      <c r="F214" s="26">
        <v>35.491104000000007</v>
      </c>
      <c r="G214" s="26">
        <f t="shared" si="7"/>
        <v>35.491104000000007</v>
      </c>
      <c r="H214" s="26"/>
      <c r="I214" s="26"/>
      <c r="J214" s="20" t="s">
        <v>134</v>
      </c>
    </row>
    <row r="215" spans="1:13" x14ac:dyDescent="0.25">
      <c r="A215" s="46" t="s">
        <v>97</v>
      </c>
      <c r="B215" s="40">
        <v>5.0999999999999996</v>
      </c>
      <c r="C215" s="95" t="s">
        <v>255</v>
      </c>
      <c r="D215" s="40" t="s">
        <v>17</v>
      </c>
      <c r="E215" s="41">
        <v>1</v>
      </c>
      <c r="F215" s="42">
        <v>716.78098800000009</v>
      </c>
      <c r="G215" s="42">
        <f t="shared" si="7"/>
        <v>716.78098800000009</v>
      </c>
      <c r="H215" s="26"/>
      <c r="I215" s="26"/>
      <c r="J215" s="45" t="s">
        <v>132</v>
      </c>
    </row>
    <row r="216" spans="1:13" x14ac:dyDescent="0.25">
      <c r="A216" s="46" t="s">
        <v>97</v>
      </c>
      <c r="B216" s="1">
        <v>5.2</v>
      </c>
      <c r="C216" s="24" t="s">
        <v>101</v>
      </c>
      <c r="D216" s="1" t="s">
        <v>17</v>
      </c>
      <c r="E216" s="27">
        <v>2</v>
      </c>
      <c r="F216" s="26">
        <v>41.828440500000006</v>
      </c>
      <c r="G216" s="26">
        <f t="shared" si="7"/>
        <v>83.656881000000013</v>
      </c>
      <c r="H216" s="26"/>
      <c r="I216" s="26"/>
      <c r="J216" s="20" t="s">
        <v>133</v>
      </c>
    </row>
    <row r="217" spans="1:13" x14ac:dyDescent="0.25">
      <c r="A217" s="46" t="s">
        <v>97</v>
      </c>
      <c r="B217" s="4">
        <v>6</v>
      </c>
      <c r="C217" s="24" t="s">
        <v>148</v>
      </c>
      <c r="D217" s="1" t="s">
        <v>17</v>
      </c>
      <c r="E217" s="12">
        <v>1</v>
      </c>
      <c r="F217" s="26">
        <v>17.636784000000002</v>
      </c>
      <c r="G217" s="26">
        <f t="shared" si="7"/>
        <v>17.636784000000002</v>
      </c>
      <c r="H217" s="26"/>
      <c r="I217" s="26"/>
      <c r="J217" s="20" t="s">
        <v>134</v>
      </c>
      <c r="M217" s="86"/>
    </row>
    <row r="218" spans="1:13" x14ac:dyDescent="0.25">
      <c r="A218" s="46" t="s">
        <v>97</v>
      </c>
      <c r="B218" s="1">
        <v>6.1</v>
      </c>
      <c r="C218" s="24" t="s">
        <v>116</v>
      </c>
      <c r="D218" s="1" t="s">
        <v>17</v>
      </c>
      <c r="E218" s="27">
        <v>1</v>
      </c>
      <c r="F218" s="26">
        <v>46.4423811923077</v>
      </c>
      <c r="G218" s="26">
        <f t="shared" si="7"/>
        <v>46.4423811923077</v>
      </c>
      <c r="H218" s="26"/>
      <c r="I218" s="26"/>
      <c r="J218" s="20" t="s">
        <v>133</v>
      </c>
    </row>
    <row r="219" spans="1:13" x14ac:dyDescent="0.25">
      <c r="A219" s="46" t="s">
        <v>97</v>
      </c>
      <c r="B219" s="4">
        <v>7</v>
      </c>
      <c r="C219" s="24" t="s">
        <v>149</v>
      </c>
      <c r="D219" s="1" t="s">
        <v>43</v>
      </c>
      <c r="E219" s="12">
        <v>6.0800000000000003E-4</v>
      </c>
      <c r="F219" s="26">
        <v>4822.9094883200014</v>
      </c>
      <c r="G219" s="26">
        <f t="shared" si="7"/>
        <v>2.932328968898561</v>
      </c>
      <c r="H219" s="26"/>
      <c r="I219" s="26"/>
      <c r="J219" s="20" t="s">
        <v>134</v>
      </c>
    </row>
    <row r="220" spans="1:13" x14ac:dyDescent="0.25">
      <c r="A220" s="46" t="s">
        <v>97</v>
      </c>
      <c r="B220" s="1">
        <v>7.1</v>
      </c>
      <c r="C220" s="24" t="s">
        <v>103</v>
      </c>
      <c r="D220" s="1" t="s">
        <v>17</v>
      </c>
      <c r="E220" s="27">
        <v>1</v>
      </c>
      <c r="F220" s="26">
        <v>5.3715624827586215</v>
      </c>
      <c r="G220" s="26">
        <f t="shared" si="7"/>
        <v>5.3715624827586215</v>
      </c>
      <c r="H220" s="26"/>
      <c r="I220" s="26"/>
      <c r="J220" s="20" t="s">
        <v>133</v>
      </c>
    </row>
    <row r="221" spans="1:13" x14ac:dyDescent="0.25">
      <c r="A221" s="46" t="s">
        <v>97</v>
      </c>
      <c r="B221" s="4">
        <v>8</v>
      </c>
      <c r="C221" s="24" t="s">
        <v>168</v>
      </c>
      <c r="D221" s="1" t="s">
        <v>169</v>
      </c>
      <c r="E221" s="12">
        <v>0.22500000000000001</v>
      </c>
      <c r="F221" s="26">
        <v>13.584560000000002</v>
      </c>
      <c r="G221" s="26">
        <f t="shared" si="7"/>
        <v>3.0565260000000003</v>
      </c>
      <c r="H221" s="26"/>
      <c r="I221" s="26"/>
      <c r="J221" s="20" t="s">
        <v>134</v>
      </c>
    </row>
    <row r="222" spans="1:13" x14ac:dyDescent="0.25">
      <c r="A222" s="46" t="s">
        <v>97</v>
      </c>
      <c r="B222" s="1">
        <v>8.1</v>
      </c>
      <c r="C222" s="24" t="s">
        <v>182</v>
      </c>
      <c r="D222" s="1" t="s">
        <v>169</v>
      </c>
      <c r="E222" s="27">
        <v>0.25874999999999998</v>
      </c>
      <c r="F222" s="26">
        <v>32.432400000000008</v>
      </c>
      <c r="G222" s="26">
        <f t="shared" si="7"/>
        <v>8.3918835000000023</v>
      </c>
      <c r="H222" s="26"/>
      <c r="I222" s="26"/>
      <c r="J222" s="20" t="s">
        <v>133</v>
      </c>
    </row>
    <row r="223" spans="1:13" ht="90" x14ac:dyDescent="0.25">
      <c r="A223" s="46" t="s">
        <v>97</v>
      </c>
      <c r="B223" s="77">
        <v>9</v>
      </c>
      <c r="C223" s="18" t="s">
        <v>172</v>
      </c>
      <c r="D223" s="68" t="s">
        <v>173</v>
      </c>
      <c r="E223" s="69">
        <v>1</v>
      </c>
      <c r="F223" s="70">
        <v>132.78210656480002</v>
      </c>
      <c r="G223" s="26">
        <f t="shared" si="7"/>
        <v>132.78210656480002</v>
      </c>
      <c r="H223" s="26"/>
      <c r="I223" s="26"/>
      <c r="J223" s="20" t="s">
        <v>134</v>
      </c>
    </row>
    <row r="224" spans="1:13" x14ac:dyDescent="0.25">
      <c r="A224" s="46" t="s">
        <v>97</v>
      </c>
      <c r="B224" s="71" t="s">
        <v>174</v>
      </c>
      <c r="C224" s="72" t="s">
        <v>175</v>
      </c>
      <c r="D224" s="73" t="s">
        <v>17</v>
      </c>
      <c r="E224" s="21">
        <v>1</v>
      </c>
      <c r="F224" s="70">
        <v>106.02900000000002</v>
      </c>
      <c r="G224" s="26">
        <f t="shared" si="7"/>
        <v>106.02900000000002</v>
      </c>
      <c r="H224" s="26"/>
      <c r="I224" s="26"/>
      <c r="J224" s="20" t="s">
        <v>133</v>
      </c>
    </row>
    <row r="225" spans="1:10" ht="16.899999999999999" customHeight="1" x14ac:dyDescent="0.25">
      <c r="A225" s="46" t="s">
        <v>97</v>
      </c>
      <c r="B225" s="71" t="s">
        <v>176</v>
      </c>
      <c r="C225" s="96" t="s">
        <v>177</v>
      </c>
      <c r="D225" s="73" t="s">
        <v>17</v>
      </c>
      <c r="E225" s="21">
        <v>1</v>
      </c>
      <c r="F225" s="70">
        <v>141.49258200000006</v>
      </c>
      <c r="G225" s="26">
        <f t="shared" si="7"/>
        <v>141.49258200000006</v>
      </c>
      <c r="H225" s="26"/>
      <c r="I225" s="26"/>
      <c r="J225" s="20" t="s">
        <v>133</v>
      </c>
    </row>
    <row r="226" spans="1:10" x14ac:dyDescent="0.25">
      <c r="A226" s="46" t="s">
        <v>97</v>
      </c>
      <c r="B226" s="71" t="s">
        <v>178</v>
      </c>
      <c r="C226" s="72" t="s">
        <v>179</v>
      </c>
      <c r="D226" s="73" t="s">
        <v>17</v>
      </c>
      <c r="E226" s="21">
        <v>1</v>
      </c>
      <c r="F226" s="70">
        <v>127.93334400000002</v>
      </c>
      <c r="G226" s="26">
        <f t="shared" si="7"/>
        <v>127.93334400000002</v>
      </c>
      <c r="H226" s="26"/>
      <c r="I226" s="26"/>
      <c r="J226" s="20" t="s">
        <v>133</v>
      </c>
    </row>
    <row r="227" spans="1:10" x14ac:dyDescent="0.25">
      <c r="A227" s="46" t="s">
        <v>97</v>
      </c>
      <c r="B227" s="71" t="s">
        <v>180</v>
      </c>
      <c r="C227" s="18" t="s">
        <v>181</v>
      </c>
      <c r="D227" s="19" t="s">
        <v>17</v>
      </c>
      <c r="E227" s="21">
        <v>1</v>
      </c>
      <c r="F227" s="70">
        <v>315.82476610169499</v>
      </c>
      <c r="G227" s="26">
        <f t="shared" si="7"/>
        <v>315.82476610169499</v>
      </c>
      <c r="H227" s="26"/>
      <c r="I227" s="26"/>
      <c r="J227" s="20" t="s">
        <v>133</v>
      </c>
    </row>
    <row r="228" spans="1:10" x14ac:dyDescent="0.25">
      <c r="A228" s="46" t="s">
        <v>97</v>
      </c>
      <c r="B228" s="4"/>
      <c r="C228" s="94" t="s">
        <v>27</v>
      </c>
      <c r="D228" s="4"/>
      <c r="E228" s="26"/>
      <c r="F228" s="26"/>
      <c r="G228" s="10">
        <f>SUM(G206:G227)</f>
        <v>1966.6797079583321</v>
      </c>
      <c r="H228" s="10"/>
      <c r="I228" s="10"/>
      <c r="J228" s="10"/>
    </row>
    <row r="229" spans="1:10" x14ac:dyDescent="0.25">
      <c r="A229" s="46" t="s">
        <v>97</v>
      </c>
      <c r="B229" s="4"/>
      <c r="C229" s="24" t="s">
        <v>28</v>
      </c>
      <c r="D229" s="15">
        <v>0.03</v>
      </c>
      <c r="E229" s="26"/>
      <c r="F229" s="26"/>
      <c r="G229" s="26">
        <f>G228*3/100</f>
        <v>59.000391238749962</v>
      </c>
      <c r="H229" s="26"/>
      <c r="I229" s="26"/>
      <c r="J229" s="26"/>
    </row>
    <row r="230" spans="1:10" x14ac:dyDescent="0.25">
      <c r="A230" s="46" t="s">
        <v>97</v>
      </c>
      <c r="B230" s="4"/>
      <c r="C230" s="94" t="s">
        <v>29</v>
      </c>
      <c r="D230" s="4"/>
      <c r="E230" s="26"/>
      <c r="F230" s="26"/>
      <c r="G230" s="10">
        <f>SUM(G228:G229)</f>
        <v>2025.680099197082</v>
      </c>
      <c r="H230" s="10"/>
      <c r="I230" s="10"/>
      <c r="J230" s="10"/>
    </row>
    <row r="231" spans="1:10" x14ac:dyDescent="0.25">
      <c r="A231" s="46" t="s">
        <v>97</v>
      </c>
      <c r="B231" s="4"/>
      <c r="C231" s="24" t="s">
        <v>146</v>
      </c>
      <c r="D231" s="15">
        <v>0.18</v>
      </c>
      <c r="E231" s="26"/>
      <c r="F231" s="26"/>
      <c r="G231" s="26">
        <f>G230*18/100</f>
        <v>364.62241785547479</v>
      </c>
      <c r="H231" s="26"/>
      <c r="I231" s="26"/>
      <c r="J231" s="26"/>
    </row>
    <row r="232" spans="1:10" x14ac:dyDescent="0.25">
      <c r="A232" s="46" t="s">
        <v>97</v>
      </c>
      <c r="B232" s="4"/>
      <c r="C232" s="94" t="s">
        <v>31</v>
      </c>
      <c r="D232" s="4"/>
      <c r="E232" s="26"/>
      <c r="F232" s="26"/>
      <c r="G232" s="10">
        <f>SUM(G230:G231)</f>
        <v>2390.3025170525566</v>
      </c>
      <c r="H232" s="10"/>
      <c r="I232" s="10"/>
      <c r="J232" s="10"/>
    </row>
    <row r="234" spans="1:10" ht="31.15" customHeight="1" x14ac:dyDescent="0.25"/>
  </sheetData>
  <mergeCells count="80">
    <mergeCell ref="G57:G58"/>
    <mergeCell ref="G140:G141"/>
    <mergeCell ref="G171:G172"/>
    <mergeCell ref="G204:G205"/>
    <mergeCell ref="H171:H172"/>
    <mergeCell ref="I171:I172"/>
    <mergeCell ref="H204:H205"/>
    <mergeCell ref="I204:I205"/>
    <mergeCell ref="H57:H58"/>
    <mergeCell ref="I57:I58"/>
    <mergeCell ref="H140:H141"/>
    <mergeCell ref="I140:I141"/>
    <mergeCell ref="I112:I113"/>
    <mergeCell ref="J57:J58"/>
    <mergeCell ref="J140:J141"/>
    <mergeCell ref="J171:J172"/>
    <mergeCell ref="J204:J205"/>
    <mergeCell ref="J112:J113"/>
    <mergeCell ref="J3:J4"/>
    <mergeCell ref="B3:B4"/>
    <mergeCell ref="C3:C4"/>
    <mergeCell ref="D3:D4"/>
    <mergeCell ref="E3:E4"/>
    <mergeCell ref="F3:F4"/>
    <mergeCell ref="H3:H4"/>
    <mergeCell ref="I3:I4"/>
    <mergeCell ref="G3:G4"/>
    <mergeCell ref="E57:E58"/>
    <mergeCell ref="F57:F58"/>
    <mergeCell ref="A3:A4"/>
    <mergeCell ref="C57:C58"/>
    <mergeCell ref="B57:B58"/>
    <mergeCell ref="A57:A58"/>
    <mergeCell ref="D57:D58"/>
    <mergeCell ref="A29:A30"/>
    <mergeCell ref="B29:B30"/>
    <mergeCell ref="C29:C30"/>
    <mergeCell ref="D29:D30"/>
    <mergeCell ref="F140:F141"/>
    <mergeCell ref="A171:A172"/>
    <mergeCell ref="B171:B172"/>
    <mergeCell ref="C171:C172"/>
    <mergeCell ref="D171:D172"/>
    <mergeCell ref="E171:E172"/>
    <mergeCell ref="F171:F172"/>
    <mergeCell ref="A140:A141"/>
    <mergeCell ref="B140:B141"/>
    <mergeCell ref="C140:C141"/>
    <mergeCell ref="D140:D141"/>
    <mergeCell ref="E140:E141"/>
    <mergeCell ref="F204:F205"/>
    <mergeCell ref="A204:A205"/>
    <mergeCell ref="B204:B205"/>
    <mergeCell ref="C204:C205"/>
    <mergeCell ref="D204:D205"/>
    <mergeCell ref="E204:E205"/>
    <mergeCell ref="J29:J30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E29:E30"/>
    <mergeCell ref="F29:F30"/>
    <mergeCell ref="G29:G30"/>
    <mergeCell ref="H29:H30"/>
    <mergeCell ref="I29:I30"/>
    <mergeCell ref="F112:F113"/>
    <mergeCell ref="G112:G113"/>
    <mergeCell ref="H112:H113"/>
    <mergeCell ref="A112:A113"/>
    <mergeCell ref="B112:B113"/>
    <mergeCell ref="C112:C113"/>
    <mergeCell ref="D112:D113"/>
    <mergeCell ref="E112:E113"/>
  </mergeCells>
  <pageMargins left="0.7" right="0.7" top="0.75" bottom="0.75" header="0.3" footer="0.3"/>
  <ignoredErrors>
    <ignoredError sqref="G25 G165 G80 G198 G134 G106 G51 G231" formula="1"/>
    <ignoredError sqref="B18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8C3E-02EE-48FA-AC7D-378560DEEDF7}">
  <sheetPr>
    <tabColor rgb="FF00B050"/>
  </sheetPr>
  <dimension ref="A1:K310"/>
  <sheetViews>
    <sheetView topLeftCell="A282" workbookViewId="0">
      <selection activeCell="C290" sqref="C290:C292"/>
    </sheetView>
  </sheetViews>
  <sheetFormatPr defaultColWidth="8.85546875" defaultRowHeight="15" x14ac:dyDescent="0.25"/>
  <cols>
    <col min="1" max="1" width="15.42578125" style="51" customWidth="1"/>
    <col min="2" max="2" width="8.85546875" style="79"/>
    <col min="3" max="3" width="63.5703125" style="79" customWidth="1"/>
    <col min="4" max="4" width="13.140625" style="79" customWidth="1"/>
    <col min="5" max="5" width="14.5703125" style="79" customWidth="1"/>
    <col min="6" max="6" width="14.5703125" style="80" customWidth="1"/>
    <col min="7" max="7" width="16" style="80" customWidth="1"/>
    <col min="8" max="9" width="16" style="79" customWidth="1"/>
    <col min="10" max="10" width="26.85546875" style="79" bestFit="1" customWidth="1"/>
    <col min="11" max="16384" width="8.85546875" style="79"/>
  </cols>
  <sheetData>
    <row r="1" spans="1:10" x14ac:dyDescent="0.25">
      <c r="A1" s="82" t="s">
        <v>0</v>
      </c>
      <c r="B1" s="82" t="s">
        <v>1</v>
      </c>
    </row>
    <row r="2" spans="1:10" x14ac:dyDescent="0.25">
      <c r="A2" s="98" t="s">
        <v>2</v>
      </c>
      <c r="B2" s="98" t="s">
        <v>239</v>
      </c>
    </row>
    <row r="3" spans="1:10" ht="13.9" customHeight="1" x14ac:dyDescent="0.25">
      <c r="A3" s="116" t="s">
        <v>4</v>
      </c>
      <c r="B3" s="117" t="s">
        <v>5</v>
      </c>
      <c r="C3" s="121" t="s">
        <v>6</v>
      </c>
      <c r="D3" s="121" t="s">
        <v>7</v>
      </c>
      <c r="E3" s="121" t="s">
        <v>8</v>
      </c>
      <c r="F3" s="113" t="s">
        <v>9</v>
      </c>
      <c r="G3" s="113" t="s">
        <v>10</v>
      </c>
      <c r="H3" s="115" t="s">
        <v>129</v>
      </c>
      <c r="I3" s="115" t="s">
        <v>130</v>
      </c>
      <c r="J3" s="121" t="s">
        <v>11</v>
      </c>
    </row>
    <row r="4" spans="1:10" ht="32.450000000000003" customHeight="1" x14ac:dyDescent="0.25">
      <c r="A4" s="116"/>
      <c r="B4" s="118"/>
      <c r="C4" s="122"/>
      <c r="D4" s="122"/>
      <c r="E4" s="122"/>
      <c r="F4" s="114"/>
      <c r="G4" s="113"/>
      <c r="H4" s="115"/>
      <c r="I4" s="115"/>
      <c r="J4" s="121"/>
    </row>
    <row r="5" spans="1:10" x14ac:dyDescent="0.25">
      <c r="A5" s="56" t="s">
        <v>2</v>
      </c>
      <c r="B5" s="4">
        <v>1</v>
      </c>
      <c r="C5" s="24" t="s">
        <v>16</v>
      </c>
      <c r="D5" s="1" t="s">
        <v>17</v>
      </c>
      <c r="E5" s="12">
        <v>5</v>
      </c>
      <c r="F5" s="26">
        <v>6.006334400000001</v>
      </c>
      <c r="G5" s="26">
        <f>E5*F5</f>
        <v>30.031672000000004</v>
      </c>
      <c r="H5" s="26"/>
      <c r="I5" s="26"/>
      <c r="J5" s="20" t="s">
        <v>134</v>
      </c>
    </row>
    <row r="6" spans="1:10" x14ac:dyDescent="0.25">
      <c r="A6" s="56" t="s">
        <v>2</v>
      </c>
      <c r="B6" s="1">
        <v>1.1000000000000001</v>
      </c>
      <c r="C6" s="24" t="s">
        <v>36</v>
      </c>
      <c r="D6" s="1" t="s">
        <v>17</v>
      </c>
      <c r="E6" s="25">
        <v>2</v>
      </c>
      <c r="F6" s="26">
        <v>6.6652740000000019</v>
      </c>
      <c r="G6" s="26">
        <f t="shared" ref="G6:G22" si="0">E6*F6</f>
        <v>13.330548000000004</v>
      </c>
      <c r="H6" s="26"/>
      <c r="I6" s="26"/>
      <c r="J6" s="20" t="s">
        <v>133</v>
      </c>
    </row>
    <row r="7" spans="1:10" x14ac:dyDescent="0.25">
      <c r="A7" s="56" t="s">
        <v>2</v>
      </c>
      <c r="B7" s="1">
        <v>1.2</v>
      </c>
      <c r="C7" s="24" t="s">
        <v>37</v>
      </c>
      <c r="D7" s="1" t="s">
        <v>17</v>
      </c>
      <c r="E7" s="25">
        <v>2</v>
      </c>
      <c r="F7" s="26">
        <v>11.264022000000001</v>
      </c>
      <c r="G7" s="26">
        <f t="shared" si="0"/>
        <v>22.528044000000001</v>
      </c>
      <c r="H7" s="26"/>
      <c r="I7" s="26"/>
      <c r="J7" s="20" t="s">
        <v>133</v>
      </c>
    </row>
    <row r="8" spans="1:10" x14ac:dyDescent="0.25">
      <c r="A8" s="56" t="s">
        <v>2</v>
      </c>
      <c r="B8" s="1">
        <v>1.3</v>
      </c>
      <c r="C8" s="14" t="s">
        <v>38</v>
      </c>
      <c r="D8" s="1" t="s">
        <v>17</v>
      </c>
      <c r="E8" s="27">
        <v>1</v>
      </c>
      <c r="F8" s="26">
        <v>24.3977229113924</v>
      </c>
      <c r="G8" s="26">
        <f t="shared" si="0"/>
        <v>24.3977229113924</v>
      </c>
      <c r="H8" s="26"/>
      <c r="I8" s="26"/>
      <c r="J8" s="20" t="s">
        <v>133</v>
      </c>
    </row>
    <row r="9" spans="1:10" x14ac:dyDescent="0.25">
      <c r="A9" s="56" t="s">
        <v>2</v>
      </c>
      <c r="B9" s="4">
        <v>2</v>
      </c>
      <c r="C9" s="24" t="s">
        <v>140</v>
      </c>
      <c r="D9" s="1" t="s">
        <v>17</v>
      </c>
      <c r="E9" s="12">
        <v>1</v>
      </c>
      <c r="F9" s="26">
        <v>15.960824000000002</v>
      </c>
      <c r="G9" s="26">
        <f t="shared" si="0"/>
        <v>15.960824000000002</v>
      </c>
      <c r="H9" s="26"/>
      <c r="I9" s="26"/>
      <c r="J9" s="20" t="s">
        <v>134</v>
      </c>
    </row>
    <row r="10" spans="1:10" x14ac:dyDescent="0.25">
      <c r="A10" s="56" t="s">
        <v>2</v>
      </c>
      <c r="B10" s="1">
        <v>2.1</v>
      </c>
      <c r="C10" s="14" t="s">
        <v>141</v>
      </c>
      <c r="D10" s="1" t="s">
        <v>17</v>
      </c>
      <c r="E10" s="27">
        <v>1</v>
      </c>
      <c r="F10" s="26">
        <v>8.7318000000000016</v>
      </c>
      <c r="G10" s="26">
        <f t="shared" si="0"/>
        <v>8.7318000000000016</v>
      </c>
      <c r="H10" s="26"/>
      <c r="I10" s="26"/>
      <c r="J10" s="20" t="s">
        <v>133</v>
      </c>
    </row>
    <row r="11" spans="1:10" x14ac:dyDescent="0.25">
      <c r="A11" s="56" t="s">
        <v>2</v>
      </c>
      <c r="B11" s="4">
        <v>3</v>
      </c>
      <c r="C11" s="24" t="s">
        <v>143</v>
      </c>
      <c r="D11" s="1" t="s">
        <v>17</v>
      </c>
      <c r="E11" s="12">
        <v>1</v>
      </c>
      <c r="F11" s="26">
        <v>13.760410400000001</v>
      </c>
      <c r="G11" s="26">
        <f t="shared" si="0"/>
        <v>13.760410400000001</v>
      </c>
      <c r="H11" s="26"/>
      <c r="I11" s="26"/>
      <c r="J11" s="20" t="s">
        <v>134</v>
      </c>
    </row>
    <row r="12" spans="1:10" x14ac:dyDescent="0.25">
      <c r="A12" s="56" t="s">
        <v>2</v>
      </c>
      <c r="B12" s="1">
        <v>3.1</v>
      </c>
      <c r="C12" s="14" t="s">
        <v>39</v>
      </c>
      <c r="D12" s="1" t="s">
        <v>17</v>
      </c>
      <c r="E12" s="27">
        <v>1</v>
      </c>
      <c r="F12" s="26">
        <v>14.802480000000001</v>
      </c>
      <c r="G12" s="26">
        <f t="shared" si="0"/>
        <v>14.802480000000001</v>
      </c>
      <c r="H12" s="26"/>
      <c r="I12" s="26"/>
      <c r="J12" s="20" t="s">
        <v>133</v>
      </c>
    </row>
    <row r="13" spans="1:10" x14ac:dyDescent="0.25">
      <c r="A13" s="56" t="s">
        <v>2</v>
      </c>
      <c r="B13" s="4">
        <v>4</v>
      </c>
      <c r="C13" s="24" t="s">
        <v>144</v>
      </c>
      <c r="D13" s="1" t="s">
        <v>17</v>
      </c>
      <c r="E13" s="12">
        <v>1</v>
      </c>
      <c r="F13" s="26">
        <v>32.404416000000005</v>
      </c>
      <c r="G13" s="26">
        <f t="shared" si="0"/>
        <v>32.404416000000005</v>
      </c>
      <c r="H13" s="26"/>
      <c r="I13" s="26"/>
      <c r="J13" s="20" t="s">
        <v>134</v>
      </c>
    </row>
    <row r="14" spans="1:10" x14ac:dyDescent="0.25">
      <c r="A14" s="56" t="s">
        <v>2</v>
      </c>
      <c r="B14" s="40">
        <v>4.0999999999999996</v>
      </c>
      <c r="C14" s="31" t="s">
        <v>23</v>
      </c>
      <c r="D14" s="40" t="s">
        <v>17</v>
      </c>
      <c r="E14" s="41">
        <v>1</v>
      </c>
      <c r="F14" s="42">
        <v>192.28115788751734</v>
      </c>
      <c r="G14" s="42">
        <f t="shared" si="0"/>
        <v>192.28115788751734</v>
      </c>
      <c r="H14" s="42"/>
      <c r="I14" s="42"/>
      <c r="J14" s="42" t="s">
        <v>132</v>
      </c>
    </row>
    <row r="15" spans="1:10" x14ac:dyDescent="0.25">
      <c r="A15" s="56" t="s">
        <v>2</v>
      </c>
      <c r="B15" s="1">
        <v>4.2</v>
      </c>
      <c r="C15" s="14" t="s">
        <v>40</v>
      </c>
      <c r="D15" s="1" t="s">
        <v>17</v>
      </c>
      <c r="E15" s="27">
        <v>2</v>
      </c>
      <c r="F15" s="26">
        <v>3.7151730000000009</v>
      </c>
      <c r="G15" s="26">
        <f t="shared" si="0"/>
        <v>7.4303460000000019</v>
      </c>
      <c r="H15" s="26"/>
      <c r="I15" s="26"/>
      <c r="J15" s="20" t="s">
        <v>133</v>
      </c>
    </row>
    <row r="16" spans="1:10" customFormat="1" ht="18" x14ac:dyDescent="0.25">
      <c r="A16" s="56" t="s">
        <v>2</v>
      </c>
      <c r="B16" s="1">
        <v>4.3</v>
      </c>
      <c r="C16" s="149" t="s">
        <v>252</v>
      </c>
      <c r="D16" s="142" t="s">
        <v>14</v>
      </c>
      <c r="E16" s="22">
        <v>1.2</v>
      </c>
      <c r="F16" s="22">
        <v>2.0989367736692413</v>
      </c>
      <c r="G16" s="22">
        <f>F16*E16</f>
        <v>2.5187241284030892</v>
      </c>
      <c r="H16" s="143"/>
      <c r="I16" s="144"/>
      <c r="J16" s="20" t="s">
        <v>133</v>
      </c>
    </row>
    <row r="17" spans="1:10" customFormat="1" ht="18" x14ac:dyDescent="0.25">
      <c r="A17" s="56" t="s">
        <v>2</v>
      </c>
      <c r="B17" s="1">
        <v>4.4000000000000004</v>
      </c>
      <c r="C17" s="149" t="s">
        <v>253</v>
      </c>
      <c r="D17" s="142" t="s">
        <v>254</v>
      </c>
      <c r="E17" s="22">
        <v>0.16</v>
      </c>
      <c r="F17" s="22">
        <v>23.25661016949153</v>
      </c>
      <c r="G17" s="22">
        <f>F17*E17</f>
        <v>3.7210576271186451</v>
      </c>
      <c r="H17" s="143"/>
      <c r="I17" s="144"/>
      <c r="J17" s="20" t="s">
        <v>133</v>
      </c>
    </row>
    <row r="18" spans="1:10" customFormat="1" ht="18" x14ac:dyDescent="0.25">
      <c r="A18" s="56" t="s">
        <v>2</v>
      </c>
      <c r="B18" s="1">
        <v>4.5</v>
      </c>
      <c r="C18" s="149" t="s">
        <v>256</v>
      </c>
      <c r="D18" s="142" t="s">
        <v>17</v>
      </c>
      <c r="E18" s="22">
        <v>20</v>
      </c>
      <c r="F18" s="22">
        <v>3.6543813869437655E-2</v>
      </c>
      <c r="G18" s="22">
        <f t="shared" ref="G18" si="1">F18*E18</f>
        <v>0.73087627738875316</v>
      </c>
      <c r="H18" s="143"/>
      <c r="I18" s="144"/>
      <c r="J18" s="20" t="s">
        <v>133</v>
      </c>
    </row>
    <row r="19" spans="1:10" x14ac:dyDescent="0.25">
      <c r="A19" s="56" t="s">
        <v>2</v>
      </c>
      <c r="B19" s="4">
        <v>5</v>
      </c>
      <c r="C19" s="24" t="s">
        <v>148</v>
      </c>
      <c r="D19" s="1" t="s">
        <v>17</v>
      </c>
      <c r="E19" s="12">
        <v>1</v>
      </c>
      <c r="F19" s="26">
        <v>14.945392000000002</v>
      </c>
      <c r="G19" s="26">
        <f t="shared" si="0"/>
        <v>14.945392000000002</v>
      </c>
      <c r="H19" s="26"/>
      <c r="I19" s="26"/>
      <c r="J19" s="20" t="s">
        <v>134</v>
      </c>
    </row>
    <row r="20" spans="1:10" x14ac:dyDescent="0.25">
      <c r="A20" s="56" t="s">
        <v>2</v>
      </c>
      <c r="B20" s="1">
        <v>5.0999999999999996</v>
      </c>
      <c r="C20" s="14" t="s">
        <v>41</v>
      </c>
      <c r="D20" s="1" t="s">
        <v>17</v>
      </c>
      <c r="E20" s="27">
        <v>1</v>
      </c>
      <c r="F20" s="26">
        <v>6.8925780000000092</v>
      </c>
      <c r="G20" s="26">
        <f t="shared" si="0"/>
        <v>6.8925780000000092</v>
      </c>
      <c r="H20" s="26"/>
      <c r="I20" s="26"/>
      <c r="J20" s="20" t="s">
        <v>133</v>
      </c>
    </row>
    <row r="21" spans="1:10" x14ac:dyDescent="0.25">
      <c r="A21" s="56" t="s">
        <v>2</v>
      </c>
      <c r="B21" s="4">
        <v>6</v>
      </c>
      <c r="C21" s="24" t="s">
        <v>149</v>
      </c>
      <c r="D21" s="1" t="s">
        <v>43</v>
      </c>
      <c r="E21" s="12">
        <v>9.5000000000000005E-5</v>
      </c>
      <c r="F21" s="26">
        <v>4822.9094883200005</v>
      </c>
      <c r="G21" s="26">
        <f t="shared" si="0"/>
        <v>0.45817640139040006</v>
      </c>
      <c r="H21" s="26"/>
      <c r="I21" s="26"/>
      <c r="J21" s="20" t="s">
        <v>134</v>
      </c>
    </row>
    <row r="22" spans="1:10" x14ac:dyDescent="0.25">
      <c r="A22" s="56" t="s">
        <v>2</v>
      </c>
      <c r="B22" s="1">
        <v>6.1</v>
      </c>
      <c r="C22" s="14" t="s">
        <v>44</v>
      </c>
      <c r="D22" s="1" t="s">
        <v>17</v>
      </c>
      <c r="E22" s="27">
        <v>1</v>
      </c>
      <c r="F22" s="26">
        <v>0.94303439999999961</v>
      </c>
      <c r="G22" s="26">
        <f t="shared" si="0"/>
        <v>0.94303439999999961</v>
      </c>
      <c r="H22" s="26"/>
      <c r="I22" s="26"/>
      <c r="J22" s="20" t="s">
        <v>133</v>
      </c>
    </row>
    <row r="23" spans="1:10" x14ac:dyDescent="0.25">
      <c r="A23" s="46" t="s">
        <v>2</v>
      </c>
      <c r="B23" s="67"/>
      <c r="C23" s="64" t="s">
        <v>27</v>
      </c>
      <c r="D23" s="65"/>
      <c r="E23" s="66"/>
      <c r="F23" s="66"/>
      <c r="G23" s="7">
        <f>SUM(G5:G22)</f>
        <v>405.86926003321065</v>
      </c>
      <c r="H23" s="7"/>
      <c r="I23" s="7"/>
      <c r="J23" s="7"/>
    </row>
    <row r="24" spans="1:10" x14ac:dyDescent="0.25">
      <c r="A24" s="46" t="s">
        <v>2</v>
      </c>
      <c r="B24" s="6"/>
      <c r="C24" s="8" t="s">
        <v>28</v>
      </c>
      <c r="D24" s="9">
        <v>0.03</v>
      </c>
      <c r="E24" s="20"/>
      <c r="F24" s="20"/>
      <c r="G24" s="20">
        <f>G23*3/100</f>
        <v>12.176077800996319</v>
      </c>
      <c r="H24" s="20"/>
      <c r="I24" s="20"/>
      <c r="J24" s="20"/>
    </row>
    <row r="25" spans="1:10" x14ac:dyDescent="0.25">
      <c r="A25" s="46" t="s">
        <v>2</v>
      </c>
      <c r="B25" s="6"/>
      <c r="C25" s="5" t="s">
        <v>29</v>
      </c>
      <c r="D25" s="6"/>
      <c r="E25" s="20"/>
      <c r="F25" s="20"/>
      <c r="G25" s="7">
        <f>SUM(G23:G24)</f>
        <v>418.04533783420698</v>
      </c>
      <c r="H25" s="7"/>
      <c r="I25" s="7"/>
      <c r="J25" s="7"/>
    </row>
    <row r="26" spans="1:10" x14ac:dyDescent="0.25">
      <c r="A26" s="46" t="s">
        <v>2</v>
      </c>
      <c r="B26" s="6"/>
      <c r="C26" s="8" t="s">
        <v>146</v>
      </c>
      <c r="D26" s="9">
        <v>0.18</v>
      </c>
      <c r="E26" s="20"/>
      <c r="F26" s="20"/>
      <c r="G26" s="20">
        <f>G25*18/100</f>
        <v>75.248160810157259</v>
      </c>
      <c r="H26" s="20"/>
      <c r="I26" s="20"/>
      <c r="J26" s="20"/>
    </row>
    <row r="27" spans="1:10" x14ac:dyDescent="0.25">
      <c r="A27" s="46" t="s">
        <v>2</v>
      </c>
      <c r="B27" s="6"/>
      <c r="C27" s="5" t="s">
        <v>31</v>
      </c>
      <c r="D27" s="6"/>
      <c r="E27" s="20"/>
      <c r="F27" s="20"/>
      <c r="G27" s="7">
        <f>SUM(G25:G26)</f>
        <v>493.29349864436426</v>
      </c>
      <c r="H27" s="7"/>
      <c r="I27" s="7"/>
      <c r="J27" s="7"/>
    </row>
    <row r="28" spans="1:10" x14ac:dyDescent="0.25">
      <c r="B28" s="52"/>
      <c r="C28" s="53"/>
      <c r="D28" s="52"/>
      <c r="E28" s="54"/>
      <c r="F28" s="54"/>
      <c r="G28" s="55"/>
      <c r="H28" s="55"/>
      <c r="I28" s="55"/>
      <c r="J28" s="55"/>
    </row>
    <row r="29" spans="1:10" x14ac:dyDescent="0.25">
      <c r="B29" s="52"/>
      <c r="C29" s="53"/>
      <c r="D29" s="52"/>
      <c r="E29" s="54"/>
      <c r="F29" s="54"/>
      <c r="G29" s="55"/>
      <c r="H29" s="55"/>
      <c r="I29" s="55"/>
      <c r="J29" s="55"/>
    </row>
    <row r="30" spans="1:10" x14ac:dyDescent="0.25">
      <c r="A30" s="116" t="s">
        <v>4</v>
      </c>
      <c r="B30" s="117" t="s">
        <v>5</v>
      </c>
      <c r="C30" s="121" t="s">
        <v>6</v>
      </c>
      <c r="D30" s="121" t="s">
        <v>7</v>
      </c>
      <c r="E30" s="121" t="s">
        <v>8</v>
      </c>
      <c r="F30" s="113" t="s">
        <v>9</v>
      </c>
      <c r="G30" s="113" t="s">
        <v>10</v>
      </c>
      <c r="H30" s="115" t="s">
        <v>129</v>
      </c>
      <c r="I30" s="115" t="s">
        <v>130</v>
      </c>
      <c r="J30" s="121" t="s">
        <v>11</v>
      </c>
    </row>
    <row r="31" spans="1:10" x14ac:dyDescent="0.25">
      <c r="A31" s="116"/>
      <c r="B31" s="118"/>
      <c r="C31" s="122"/>
      <c r="D31" s="122"/>
      <c r="E31" s="122"/>
      <c r="F31" s="114"/>
      <c r="G31" s="113"/>
      <c r="H31" s="115"/>
      <c r="I31" s="115"/>
      <c r="J31" s="121"/>
    </row>
    <row r="32" spans="1:10" x14ac:dyDescent="0.25">
      <c r="A32" s="56" t="s">
        <v>2</v>
      </c>
      <c r="B32" s="4">
        <v>1</v>
      </c>
      <c r="C32" s="24" t="s">
        <v>16</v>
      </c>
      <c r="D32" s="1" t="s">
        <v>17</v>
      </c>
      <c r="E32" s="12">
        <v>5</v>
      </c>
      <c r="F32" s="26">
        <v>6.006334400000001</v>
      </c>
      <c r="G32" s="26">
        <f>E32*F32</f>
        <v>30.031672000000004</v>
      </c>
      <c r="H32" s="26"/>
      <c r="I32" s="26"/>
      <c r="J32" s="20" t="s">
        <v>134</v>
      </c>
    </row>
    <row r="33" spans="1:10" x14ac:dyDescent="0.25">
      <c r="A33" s="56" t="s">
        <v>2</v>
      </c>
      <c r="B33" s="1">
        <v>1.1000000000000001</v>
      </c>
      <c r="C33" s="24" t="s">
        <v>36</v>
      </c>
      <c r="D33" s="1" t="s">
        <v>17</v>
      </c>
      <c r="E33" s="25">
        <v>2</v>
      </c>
      <c r="F33" s="26">
        <v>6.6652740000000019</v>
      </c>
      <c r="G33" s="26">
        <f t="shared" ref="G33:G49" si="2">E33*F33</f>
        <v>13.330548000000004</v>
      </c>
      <c r="H33" s="26"/>
      <c r="I33" s="26"/>
      <c r="J33" s="20" t="s">
        <v>133</v>
      </c>
    </row>
    <row r="34" spans="1:10" x14ac:dyDescent="0.25">
      <c r="A34" s="56" t="s">
        <v>2</v>
      </c>
      <c r="B34" s="1">
        <v>1.2</v>
      </c>
      <c r="C34" s="24" t="s">
        <v>37</v>
      </c>
      <c r="D34" s="1" t="s">
        <v>17</v>
      </c>
      <c r="E34" s="25">
        <v>2</v>
      </c>
      <c r="F34" s="26">
        <v>11.264022000000001</v>
      </c>
      <c r="G34" s="26">
        <f t="shared" si="2"/>
        <v>22.528044000000001</v>
      </c>
      <c r="H34" s="26"/>
      <c r="I34" s="26"/>
      <c r="J34" s="20" t="s">
        <v>133</v>
      </c>
    </row>
    <row r="35" spans="1:10" x14ac:dyDescent="0.25">
      <c r="A35" s="56" t="s">
        <v>2</v>
      </c>
      <c r="B35" s="1">
        <v>1.3</v>
      </c>
      <c r="C35" s="14" t="s">
        <v>139</v>
      </c>
      <c r="D35" s="1" t="s">
        <v>17</v>
      </c>
      <c r="E35" s="27">
        <v>1</v>
      </c>
      <c r="F35" s="26">
        <v>268.76376450000004</v>
      </c>
      <c r="G35" s="26">
        <f t="shared" si="2"/>
        <v>268.76376450000004</v>
      </c>
      <c r="H35" s="26"/>
      <c r="I35" s="26"/>
      <c r="J35" s="20" t="s">
        <v>133</v>
      </c>
    </row>
    <row r="36" spans="1:10" x14ac:dyDescent="0.25">
      <c r="A36" s="56" t="s">
        <v>2</v>
      </c>
      <c r="B36" s="4">
        <v>2</v>
      </c>
      <c r="C36" s="24" t="s">
        <v>140</v>
      </c>
      <c r="D36" s="1" t="s">
        <v>17</v>
      </c>
      <c r="E36" s="12">
        <v>1</v>
      </c>
      <c r="F36" s="26">
        <v>15.960824000000002</v>
      </c>
      <c r="G36" s="26">
        <f t="shared" si="2"/>
        <v>15.960824000000002</v>
      </c>
      <c r="H36" s="26"/>
      <c r="I36" s="26"/>
      <c r="J36" s="20" t="s">
        <v>134</v>
      </c>
    </row>
    <row r="37" spans="1:10" x14ac:dyDescent="0.25">
      <c r="A37" s="56" t="s">
        <v>2</v>
      </c>
      <c r="B37" s="1">
        <v>2.1</v>
      </c>
      <c r="C37" s="14" t="s">
        <v>141</v>
      </c>
      <c r="D37" s="1" t="s">
        <v>17</v>
      </c>
      <c r="E37" s="27">
        <v>1</v>
      </c>
      <c r="F37" s="26">
        <v>8.7318000000000016</v>
      </c>
      <c r="G37" s="26">
        <f t="shared" si="2"/>
        <v>8.7318000000000016</v>
      </c>
      <c r="H37" s="26"/>
      <c r="I37" s="26"/>
      <c r="J37" s="20" t="s">
        <v>133</v>
      </c>
    </row>
    <row r="38" spans="1:10" x14ac:dyDescent="0.25">
      <c r="A38" s="56" t="s">
        <v>2</v>
      </c>
      <c r="B38" s="4">
        <v>3</v>
      </c>
      <c r="C38" s="24" t="s">
        <v>143</v>
      </c>
      <c r="D38" s="1" t="s">
        <v>17</v>
      </c>
      <c r="E38" s="12">
        <v>1</v>
      </c>
      <c r="F38" s="26">
        <v>13.760410400000001</v>
      </c>
      <c r="G38" s="26">
        <f t="shared" si="2"/>
        <v>13.760410400000001</v>
      </c>
      <c r="H38" s="26"/>
      <c r="I38" s="26"/>
      <c r="J38" s="20" t="s">
        <v>134</v>
      </c>
    </row>
    <row r="39" spans="1:10" x14ac:dyDescent="0.25">
      <c r="A39" s="56" t="s">
        <v>2</v>
      </c>
      <c r="B39" s="1">
        <v>3.1</v>
      </c>
      <c r="C39" s="14" t="s">
        <v>39</v>
      </c>
      <c r="D39" s="1" t="s">
        <v>17</v>
      </c>
      <c r="E39" s="27">
        <v>1</v>
      </c>
      <c r="F39" s="26">
        <v>14.802480000000001</v>
      </c>
      <c r="G39" s="26">
        <f t="shared" si="2"/>
        <v>14.802480000000001</v>
      </c>
      <c r="H39" s="26"/>
      <c r="I39" s="26"/>
      <c r="J39" s="20" t="s">
        <v>133</v>
      </c>
    </row>
    <row r="40" spans="1:10" x14ac:dyDescent="0.25">
      <c r="A40" s="56" t="s">
        <v>2</v>
      </c>
      <c r="B40" s="4">
        <v>4</v>
      </c>
      <c r="C40" s="24" t="s">
        <v>155</v>
      </c>
      <c r="D40" s="1" t="s">
        <v>17</v>
      </c>
      <c r="E40" s="12">
        <v>1</v>
      </c>
      <c r="F40" s="26">
        <v>32.404416000000005</v>
      </c>
      <c r="G40" s="26">
        <f t="shared" si="2"/>
        <v>32.404416000000005</v>
      </c>
      <c r="H40" s="26"/>
      <c r="I40" s="26"/>
      <c r="J40" s="20" t="s">
        <v>134</v>
      </c>
    </row>
    <row r="41" spans="1:10" x14ac:dyDescent="0.25">
      <c r="A41" s="56" t="s">
        <v>2</v>
      </c>
      <c r="B41" s="40">
        <v>4.0999999999999996</v>
      </c>
      <c r="C41" s="31" t="s">
        <v>23</v>
      </c>
      <c r="D41" s="40" t="s">
        <v>17</v>
      </c>
      <c r="E41" s="41">
        <v>1</v>
      </c>
      <c r="F41" s="42">
        <v>192.28115788751734</v>
      </c>
      <c r="G41" s="42">
        <f t="shared" si="2"/>
        <v>192.28115788751734</v>
      </c>
      <c r="H41" s="42"/>
      <c r="I41" s="42"/>
      <c r="J41" s="42" t="s">
        <v>132</v>
      </c>
    </row>
    <row r="42" spans="1:10" x14ac:dyDescent="0.25">
      <c r="A42" s="56" t="s">
        <v>2</v>
      </c>
      <c r="B42" s="1">
        <v>4.2</v>
      </c>
      <c r="C42" s="14" t="s">
        <v>40</v>
      </c>
      <c r="D42" s="1" t="s">
        <v>17</v>
      </c>
      <c r="E42" s="27">
        <v>2</v>
      </c>
      <c r="F42" s="26">
        <v>3.7151730000000009</v>
      </c>
      <c r="G42" s="26">
        <f t="shared" si="2"/>
        <v>7.4303460000000019</v>
      </c>
      <c r="H42" s="26"/>
      <c r="I42" s="26"/>
      <c r="J42" s="20" t="s">
        <v>133</v>
      </c>
    </row>
    <row r="43" spans="1:10" customFormat="1" ht="18" x14ac:dyDescent="0.25">
      <c r="A43" s="56" t="s">
        <v>2</v>
      </c>
      <c r="B43" s="1">
        <v>4.3</v>
      </c>
      <c r="C43" s="149" t="s">
        <v>252</v>
      </c>
      <c r="D43" s="142" t="s">
        <v>14</v>
      </c>
      <c r="E43" s="22">
        <v>1.2</v>
      </c>
      <c r="F43" s="22">
        <v>2.0989367736692413</v>
      </c>
      <c r="G43" s="22">
        <f>F43*E43</f>
        <v>2.5187241284030892</v>
      </c>
      <c r="H43" s="143"/>
      <c r="I43" s="144"/>
      <c r="J43" s="20" t="s">
        <v>133</v>
      </c>
    </row>
    <row r="44" spans="1:10" customFormat="1" ht="18" x14ac:dyDescent="0.25">
      <c r="A44" s="56" t="s">
        <v>2</v>
      </c>
      <c r="B44" s="1">
        <v>4.4000000000000004</v>
      </c>
      <c r="C44" s="149" t="s">
        <v>253</v>
      </c>
      <c r="D44" s="142" t="s">
        <v>254</v>
      </c>
      <c r="E44" s="22">
        <v>0.16</v>
      </c>
      <c r="F44" s="22">
        <v>23.25661016949153</v>
      </c>
      <c r="G44" s="22">
        <f>F44*E44</f>
        <v>3.7210576271186451</v>
      </c>
      <c r="H44" s="143"/>
      <c r="I44" s="144"/>
      <c r="J44" s="20" t="s">
        <v>133</v>
      </c>
    </row>
    <row r="45" spans="1:10" customFormat="1" ht="18" x14ac:dyDescent="0.25">
      <c r="A45" s="56" t="s">
        <v>2</v>
      </c>
      <c r="B45" s="1">
        <v>4.5</v>
      </c>
      <c r="C45" s="149" t="s">
        <v>256</v>
      </c>
      <c r="D45" s="142" t="s">
        <v>17</v>
      </c>
      <c r="E45" s="22">
        <v>20</v>
      </c>
      <c r="F45" s="22">
        <v>3.6543813869437655E-2</v>
      </c>
      <c r="G45" s="22">
        <f t="shared" ref="G45" si="3">F45*E45</f>
        <v>0.73087627738875316</v>
      </c>
      <c r="H45" s="143"/>
      <c r="I45" s="144"/>
      <c r="J45" s="20" t="s">
        <v>133</v>
      </c>
    </row>
    <row r="46" spans="1:10" x14ac:dyDescent="0.25">
      <c r="A46" s="56" t="s">
        <v>2</v>
      </c>
      <c r="B46" s="4">
        <v>5</v>
      </c>
      <c r="C46" s="24" t="s">
        <v>148</v>
      </c>
      <c r="D46" s="1" t="s">
        <v>17</v>
      </c>
      <c r="E46" s="12">
        <v>1</v>
      </c>
      <c r="F46" s="26">
        <v>14.945392000000002</v>
      </c>
      <c r="G46" s="26">
        <f t="shared" si="2"/>
        <v>14.945392000000002</v>
      </c>
      <c r="H46" s="26"/>
      <c r="I46" s="26"/>
      <c r="J46" s="20" t="s">
        <v>134</v>
      </c>
    </row>
    <row r="47" spans="1:10" x14ac:dyDescent="0.25">
      <c r="A47" s="56" t="s">
        <v>2</v>
      </c>
      <c r="B47" s="1">
        <v>5.0999999999999996</v>
      </c>
      <c r="C47" s="14" t="s">
        <v>41</v>
      </c>
      <c r="D47" s="1" t="s">
        <v>17</v>
      </c>
      <c r="E47" s="27">
        <v>1</v>
      </c>
      <c r="F47" s="26">
        <v>6.8925780000000092</v>
      </c>
      <c r="G47" s="26">
        <f t="shared" si="2"/>
        <v>6.8925780000000092</v>
      </c>
      <c r="H47" s="26"/>
      <c r="I47" s="26"/>
      <c r="J47" s="20" t="s">
        <v>133</v>
      </c>
    </row>
    <row r="48" spans="1:10" x14ac:dyDescent="0.25">
      <c r="A48" s="56" t="s">
        <v>2</v>
      </c>
      <c r="B48" s="4">
        <v>6</v>
      </c>
      <c r="C48" s="24" t="s">
        <v>149</v>
      </c>
      <c r="D48" s="1" t="s">
        <v>43</v>
      </c>
      <c r="E48" s="12">
        <v>9.5000000000000005E-5</v>
      </c>
      <c r="F48" s="26">
        <v>4822.9094883200005</v>
      </c>
      <c r="G48" s="26">
        <f t="shared" si="2"/>
        <v>0.45817640139040006</v>
      </c>
      <c r="H48" s="26"/>
      <c r="I48" s="26"/>
      <c r="J48" s="20" t="s">
        <v>134</v>
      </c>
    </row>
    <row r="49" spans="1:10" x14ac:dyDescent="0.25">
      <c r="A49" s="56" t="s">
        <v>2</v>
      </c>
      <c r="B49" s="1">
        <v>6.1</v>
      </c>
      <c r="C49" s="14" t="s">
        <v>44</v>
      </c>
      <c r="D49" s="1" t="s">
        <v>17</v>
      </c>
      <c r="E49" s="27">
        <v>1</v>
      </c>
      <c r="F49" s="26">
        <v>0.94303439999999961</v>
      </c>
      <c r="G49" s="26">
        <f t="shared" si="2"/>
        <v>0.94303439999999961</v>
      </c>
      <c r="H49" s="26"/>
      <c r="I49" s="26"/>
      <c r="J49" s="20" t="s">
        <v>133</v>
      </c>
    </row>
    <row r="50" spans="1:10" x14ac:dyDescent="0.25">
      <c r="A50" s="46" t="s">
        <v>2</v>
      </c>
      <c r="B50" s="67"/>
      <c r="C50" s="64" t="s">
        <v>27</v>
      </c>
      <c r="D50" s="65"/>
      <c r="E50" s="66"/>
      <c r="F50" s="66"/>
      <c r="G50" s="7">
        <f>SUM(G32:G49)</f>
        <v>650.23530162181817</v>
      </c>
      <c r="H50" s="7"/>
      <c r="I50" s="7"/>
      <c r="J50" s="7"/>
    </row>
    <row r="51" spans="1:10" x14ac:dyDescent="0.25">
      <c r="A51" s="46" t="s">
        <v>2</v>
      </c>
      <c r="B51" s="6"/>
      <c r="C51" s="8" t="s">
        <v>28</v>
      </c>
      <c r="D51" s="9">
        <v>0.03</v>
      </c>
      <c r="E51" s="20"/>
      <c r="F51" s="20"/>
      <c r="G51" s="20">
        <f>G50*3/100</f>
        <v>19.507059048654547</v>
      </c>
      <c r="H51" s="20"/>
      <c r="I51" s="20"/>
      <c r="J51" s="20"/>
    </row>
    <row r="52" spans="1:10" x14ac:dyDescent="0.25">
      <c r="A52" s="46" t="s">
        <v>2</v>
      </c>
      <c r="B52" s="6"/>
      <c r="C52" s="5" t="s">
        <v>29</v>
      </c>
      <c r="D52" s="6"/>
      <c r="E52" s="20"/>
      <c r="F52" s="20"/>
      <c r="G52" s="7">
        <f>SUM(G50:G51)</f>
        <v>669.74236067047275</v>
      </c>
      <c r="H52" s="7"/>
      <c r="I52" s="7"/>
      <c r="J52" s="7"/>
    </row>
    <row r="53" spans="1:10" x14ac:dyDescent="0.25">
      <c r="A53" s="46" t="s">
        <v>2</v>
      </c>
      <c r="B53" s="6"/>
      <c r="C53" s="8" t="s">
        <v>146</v>
      </c>
      <c r="D53" s="9">
        <v>0.18</v>
      </c>
      <c r="E53" s="20"/>
      <c r="F53" s="20"/>
      <c r="G53" s="20">
        <f>G52*18/100</f>
        <v>120.55362492068508</v>
      </c>
      <c r="H53" s="20"/>
      <c r="I53" s="20"/>
      <c r="J53" s="20"/>
    </row>
    <row r="54" spans="1:10" x14ac:dyDescent="0.25">
      <c r="A54" s="46" t="s">
        <v>2</v>
      </c>
      <c r="B54" s="6"/>
      <c r="C54" s="5" t="s">
        <v>31</v>
      </c>
      <c r="D54" s="6"/>
      <c r="E54" s="20"/>
      <c r="F54" s="20"/>
      <c r="G54" s="7">
        <f>SUM(G52:G53)</f>
        <v>790.29598559115789</v>
      </c>
      <c r="H54" s="7"/>
      <c r="I54" s="7"/>
      <c r="J54" s="7"/>
    </row>
    <row r="55" spans="1:10" ht="12" customHeight="1" x14ac:dyDescent="0.25"/>
    <row r="57" spans="1:10" x14ac:dyDescent="0.25">
      <c r="A57" s="82" t="s">
        <v>0</v>
      </c>
      <c r="B57" s="82" t="s">
        <v>1</v>
      </c>
    </row>
    <row r="58" spans="1:10" x14ac:dyDescent="0.25">
      <c r="A58" s="97" t="s">
        <v>46</v>
      </c>
      <c r="B58" s="97" t="s">
        <v>240</v>
      </c>
    </row>
    <row r="59" spans="1:10" ht="13.9" customHeight="1" x14ac:dyDescent="0.25">
      <c r="A59" s="116" t="s">
        <v>4</v>
      </c>
      <c r="B59" s="117" t="s">
        <v>5</v>
      </c>
      <c r="C59" s="121" t="s">
        <v>6</v>
      </c>
      <c r="D59" s="121" t="s">
        <v>7</v>
      </c>
      <c r="E59" s="121" t="s">
        <v>8</v>
      </c>
      <c r="F59" s="113" t="s">
        <v>9</v>
      </c>
      <c r="G59" s="113" t="s">
        <v>10</v>
      </c>
      <c r="H59" s="115" t="s">
        <v>129</v>
      </c>
      <c r="I59" s="115" t="s">
        <v>130</v>
      </c>
      <c r="J59" s="121" t="s">
        <v>11</v>
      </c>
    </row>
    <row r="60" spans="1:10" ht="27.6" customHeight="1" x14ac:dyDescent="0.25">
      <c r="A60" s="123"/>
      <c r="B60" s="118"/>
      <c r="C60" s="122"/>
      <c r="D60" s="122"/>
      <c r="E60" s="122"/>
      <c r="F60" s="114"/>
      <c r="G60" s="114"/>
      <c r="H60" s="129"/>
      <c r="I60" s="129"/>
      <c r="J60" s="122"/>
    </row>
    <row r="61" spans="1:10" x14ac:dyDescent="0.25">
      <c r="A61" s="46" t="s">
        <v>46</v>
      </c>
      <c r="B61" s="4">
        <v>1</v>
      </c>
      <c r="C61" s="24" t="s">
        <v>16</v>
      </c>
      <c r="D61" s="1" t="s">
        <v>17</v>
      </c>
      <c r="E61" s="12">
        <v>5</v>
      </c>
      <c r="F61" s="26">
        <v>6.006334400000001</v>
      </c>
      <c r="G61" s="26">
        <f>E61*F61</f>
        <v>30.031672000000004</v>
      </c>
      <c r="H61" s="26"/>
      <c r="I61" s="26"/>
      <c r="J61" s="20" t="s">
        <v>134</v>
      </c>
    </row>
    <row r="62" spans="1:10" x14ac:dyDescent="0.25">
      <c r="A62" s="46" t="s">
        <v>46</v>
      </c>
      <c r="B62" s="1">
        <v>1.1000000000000001</v>
      </c>
      <c r="C62" s="24" t="s">
        <v>55</v>
      </c>
      <c r="D62" s="1" t="s">
        <v>17</v>
      </c>
      <c r="E62" s="25">
        <v>2</v>
      </c>
      <c r="F62" s="26">
        <v>6.9792030000000009</v>
      </c>
      <c r="G62" s="26">
        <f t="shared" ref="G62:G65" si="4">E62*F62</f>
        <v>13.958406000000002</v>
      </c>
      <c r="H62" s="26"/>
      <c r="I62" s="26"/>
      <c r="J62" s="20" t="s">
        <v>133</v>
      </c>
    </row>
    <row r="63" spans="1:10" x14ac:dyDescent="0.25">
      <c r="A63" s="46" t="s">
        <v>46</v>
      </c>
      <c r="B63" s="1">
        <v>1.2</v>
      </c>
      <c r="C63" s="24" t="s">
        <v>56</v>
      </c>
      <c r="D63" s="1" t="s">
        <v>17</v>
      </c>
      <c r="E63" s="25">
        <v>2</v>
      </c>
      <c r="F63" s="26">
        <v>16.021605600000001</v>
      </c>
      <c r="G63" s="26">
        <f t="shared" si="4"/>
        <v>32.043211200000002</v>
      </c>
      <c r="H63" s="26"/>
      <c r="I63" s="26"/>
      <c r="J63" s="20" t="s">
        <v>133</v>
      </c>
    </row>
    <row r="64" spans="1:10" x14ac:dyDescent="0.25">
      <c r="A64" s="46" t="s">
        <v>46</v>
      </c>
      <c r="B64" s="1">
        <v>1.3</v>
      </c>
      <c r="C64" s="14" t="s">
        <v>38</v>
      </c>
      <c r="D64" s="1" t="s">
        <v>17</v>
      </c>
      <c r="E64" s="27">
        <v>1</v>
      </c>
      <c r="F64" s="26">
        <v>24.3977229113924</v>
      </c>
      <c r="G64" s="26">
        <f t="shared" si="4"/>
        <v>24.3977229113924</v>
      </c>
      <c r="H64" s="26"/>
      <c r="I64" s="26"/>
      <c r="J64" s="20" t="s">
        <v>133</v>
      </c>
    </row>
    <row r="65" spans="1:10" x14ac:dyDescent="0.25">
      <c r="A65" s="46" t="s">
        <v>46</v>
      </c>
      <c r="B65" s="4">
        <v>2</v>
      </c>
      <c r="C65" s="24" t="s">
        <v>140</v>
      </c>
      <c r="D65" s="1" t="s">
        <v>17</v>
      </c>
      <c r="E65" s="12">
        <v>1</v>
      </c>
      <c r="F65" s="26">
        <v>15.960824000000002</v>
      </c>
      <c r="G65" s="26">
        <f t="shared" si="4"/>
        <v>15.960824000000002</v>
      </c>
      <c r="H65" s="26"/>
      <c r="I65" s="26"/>
      <c r="J65" s="20" t="s">
        <v>134</v>
      </c>
    </row>
    <row r="66" spans="1:10" x14ac:dyDescent="0.25">
      <c r="A66" s="46" t="s">
        <v>46</v>
      </c>
      <c r="B66" s="1">
        <v>2.1</v>
      </c>
      <c r="C66" s="14" t="s">
        <v>157</v>
      </c>
      <c r="D66" s="1" t="s">
        <v>17</v>
      </c>
      <c r="E66" s="27">
        <v>1</v>
      </c>
      <c r="F66" s="26">
        <v>10.565478000000002</v>
      </c>
      <c r="G66" s="26">
        <f t="shared" ref="G66:G78" si="5">E66*F66</f>
        <v>10.565478000000002</v>
      </c>
      <c r="H66" s="26"/>
      <c r="I66" s="26"/>
      <c r="J66" s="20" t="s">
        <v>133</v>
      </c>
    </row>
    <row r="67" spans="1:10" x14ac:dyDescent="0.25">
      <c r="A67" s="46" t="s">
        <v>46</v>
      </c>
      <c r="B67" s="4">
        <v>3</v>
      </c>
      <c r="C67" s="24" t="s">
        <v>143</v>
      </c>
      <c r="D67" s="1" t="s">
        <v>17</v>
      </c>
      <c r="E67" s="12">
        <v>1</v>
      </c>
      <c r="F67" s="26">
        <v>13.760410400000001</v>
      </c>
      <c r="G67" s="26">
        <f t="shared" si="5"/>
        <v>13.760410400000001</v>
      </c>
      <c r="H67" s="26"/>
      <c r="I67" s="26"/>
      <c r="J67" s="20" t="s">
        <v>134</v>
      </c>
    </row>
    <row r="68" spans="1:10" x14ac:dyDescent="0.25">
      <c r="A68" s="46" t="s">
        <v>46</v>
      </c>
      <c r="B68" s="1">
        <v>3.1</v>
      </c>
      <c r="C68" s="14" t="s">
        <v>57</v>
      </c>
      <c r="D68" s="1" t="s">
        <v>17</v>
      </c>
      <c r="E68" s="27">
        <v>1</v>
      </c>
      <c r="F68" s="26">
        <v>10.722579208436747</v>
      </c>
      <c r="G68" s="26">
        <f t="shared" si="5"/>
        <v>10.722579208436747</v>
      </c>
      <c r="H68" s="26"/>
      <c r="I68" s="26"/>
      <c r="J68" s="20" t="s">
        <v>133</v>
      </c>
    </row>
    <row r="69" spans="1:10" x14ac:dyDescent="0.25">
      <c r="A69" s="46" t="s">
        <v>46</v>
      </c>
      <c r="B69" s="4">
        <v>4</v>
      </c>
      <c r="C69" s="24" t="s">
        <v>155</v>
      </c>
      <c r="D69" s="1" t="s">
        <v>17</v>
      </c>
      <c r="E69" s="12">
        <v>1</v>
      </c>
      <c r="F69" s="26">
        <v>32.404416000000005</v>
      </c>
      <c r="G69" s="26">
        <f t="shared" si="5"/>
        <v>32.404416000000005</v>
      </c>
      <c r="H69" s="26"/>
      <c r="I69" s="26"/>
      <c r="J69" s="20" t="s">
        <v>134</v>
      </c>
    </row>
    <row r="70" spans="1:10" ht="15" customHeight="1" x14ac:dyDescent="0.25">
      <c r="A70" s="46" t="s">
        <v>46</v>
      </c>
      <c r="B70" s="40">
        <v>4.0999999999999996</v>
      </c>
      <c r="C70" s="31" t="s">
        <v>52</v>
      </c>
      <c r="D70" s="40" t="s">
        <v>17</v>
      </c>
      <c r="E70" s="41">
        <v>1</v>
      </c>
      <c r="F70" s="42">
        <v>240.75610762500008</v>
      </c>
      <c r="G70" s="42">
        <f t="shared" si="5"/>
        <v>240.75610762500008</v>
      </c>
      <c r="H70" s="42"/>
      <c r="I70" s="42"/>
      <c r="J70" s="42" t="s">
        <v>132</v>
      </c>
    </row>
    <row r="71" spans="1:10" x14ac:dyDescent="0.25">
      <c r="A71" s="46" t="s">
        <v>46</v>
      </c>
      <c r="B71" s="1">
        <v>4.2</v>
      </c>
      <c r="C71" s="14" t="s">
        <v>58</v>
      </c>
      <c r="D71" s="1" t="s">
        <v>17</v>
      </c>
      <c r="E71" s="27">
        <v>2</v>
      </c>
      <c r="F71" s="26">
        <v>4.7671470000000005</v>
      </c>
      <c r="G71" s="26">
        <f t="shared" si="5"/>
        <v>9.5342940000000009</v>
      </c>
      <c r="H71" s="26"/>
      <c r="I71" s="26"/>
      <c r="J71" s="20" t="s">
        <v>133</v>
      </c>
    </row>
    <row r="72" spans="1:10" customFormat="1" ht="18" x14ac:dyDescent="0.25">
      <c r="A72" s="46" t="s">
        <v>46</v>
      </c>
      <c r="B72" s="1">
        <v>4.3</v>
      </c>
      <c r="C72" s="149" t="s">
        <v>252</v>
      </c>
      <c r="D72" s="142" t="s">
        <v>14</v>
      </c>
      <c r="E72" s="22">
        <v>1.2</v>
      </c>
      <c r="F72" s="22">
        <v>2.0989367736692413</v>
      </c>
      <c r="G72" s="22">
        <f>F72*E72</f>
        <v>2.5187241284030892</v>
      </c>
      <c r="H72" s="143"/>
      <c r="I72" s="144"/>
      <c r="J72" s="20" t="s">
        <v>133</v>
      </c>
    </row>
    <row r="73" spans="1:10" customFormat="1" ht="18" x14ac:dyDescent="0.25">
      <c r="A73" s="46" t="s">
        <v>46</v>
      </c>
      <c r="B73" s="1">
        <v>4.4000000000000004</v>
      </c>
      <c r="C73" s="149" t="s">
        <v>253</v>
      </c>
      <c r="D73" s="142" t="s">
        <v>254</v>
      </c>
      <c r="E73" s="22">
        <v>0.16</v>
      </c>
      <c r="F73" s="22">
        <v>23.25661016949153</v>
      </c>
      <c r="G73" s="22">
        <f>F73*E73</f>
        <v>3.7210576271186451</v>
      </c>
      <c r="H73" s="143"/>
      <c r="I73" s="144"/>
      <c r="J73" s="20" t="s">
        <v>133</v>
      </c>
    </row>
    <row r="74" spans="1:10" customFormat="1" ht="18" x14ac:dyDescent="0.25">
      <c r="A74" s="46" t="s">
        <v>46</v>
      </c>
      <c r="B74" s="1">
        <v>4.5</v>
      </c>
      <c r="C74" s="149" t="s">
        <v>256</v>
      </c>
      <c r="D74" s="142" t="s">
        <v>17</v>
      </c>
      <c r="E74" s="22">
        <v>20</v>
      </c>
      <c r="F74" s="22">
        <v>3.6543813869437655E-2</v>
      </c>
      <c r="G74" s="22">
        <f t="shared" ref="G74" si="6">F74*E74</f>
        <v>0.73087627738875316</v>
      </c>
      <c r="H74" s="143"/>
      <c r="I74" s="144"/>
      <c r="J74" s="20" t="s">
        <v>133</v>
      </c>
    </row>
    <row r="75" spans="1:10" x14ac:dyDescent="0.25">
      <c r="A75" s="46" t="s">
        <v>46</v>
      </c>
      <c r="B75" s="4">
        <v>5</v>
      </c>
      <c r="C75" s="24" t="s">
        <v>148</v>
      </c>
      <c r="D75" s="1" t="s">
        <v>17</v>
      </c>
      <c r="E75" s="12">
        <v>1</v>
      </c>
      <c r="F75" s="26">
        <v>14.945392000000002</v>
      </c>
      <c r="G75" s="26">
        <f t="shared" si="5"/>
        <v>14.945392000000002</v>
      </c>
      <c r="H75" s="26"/>
      <c r="I75" s="26"/>
      <c r="J75" s="20" t="s">
        <v>134</v>
      </c>
    </row>
    <row r="76" spans="1:10" x14ac:dyDescent="0.25">
      <c r="A76" s="46" t="s">
        <v>46</v>
      </c>
      <c r="B76" s="1">
        <v>5.0999999999999996</v>
      </c>
      <c r="C76" s="14" t="s">
        <v>59</v>
      </c>
      <c r="D76" s="1" t="s">
        <v>17</v>
      </c>
      <c r="E76" s="27">
        <v>1</v>
      </c>
      <c r="F76" s="26">
        <v>11.205912093750026</v>
      </c>
      <c r="G76" s="26">
        <f t="shared" si="5"/>
        <v>11.205912093750026</v>
      </c>
      <c r="H76" s="26"/>
      <c r="I76" s="26"/>
      <c r="J76" s="20" t="s">
        <v>133</v>
      </c>
    </row>
    <row r="77" spans="1:10" x14ac:dyDescent="0.25">
      <c r="A77" s="46" t="s">
        <v>46</v>
      </c>
      <c r="B77" s="4">
        <v>6</v>
      </c>
      <c r="C77" s="24" t="s">
        <v>145</v>
      </c>
      <c r="D77" s="1" t="s">
        <v>43</v>
      </c>
      <c r="E77" s="12">
        <v>1.34E-4</v>
      </c>
      <c r="F77" s="26">
        <v>4822.9094883200005</v>
      </c>
      <c r="G77" s="26">
        <f t="shared" si="5"/>
        <v>0.64626987143488013</v>
      </c>
      <c r="H77" s="26"/>
      <c r="I77" s="26"/>
      <c r="J77" s="20" t="s">
        <v>134</v>
      </c>
    </row>
    <row r="78" spans="1:10" x14ac:dyDescent="0.25">
      <c r="A78" s="46" t="s">
        <v>46</v>
      </c>
      <c r="B78" s="1">
        <v>6.1</v>
      </c>
      <c r="C78" s="14" t="s">
        <v>60</v>
      </c>
      <c r="D78" s="1" t="s">
        <v>17</v>
      </c>
      <c r="E78" s="27">
        <v>1</v>
      </c>
      <c r="F78" s="26">
        <v>1.2394211351351361</v>
      </c>
      <c r="G78" s="26">
        <f t="shared" si="5"/>
        <v>1.2394211351351361</v>
      </c>
      <c r="H78" s="26"/>
      <c r="I78" s="26"/>
      <c r="J78" s="20" t="s">
        <v>133</v>
      </c>
    </row>
    <row r="79" spans="1:10" x14ac:dyDescent="0.25">
      <c r="A79" s="46" t="s">
        <v>46</v>
      </c>
      <c r="B79" s="4"/>
      <c r="C79" s="13" t="s">
        <v>27</v>
      </c>
      <c r="D79" s="4"/>
      <c r="E79" s="26"/>
      <c r="F79" s="26"/>
      <c r="G79" s="10">
        <f>SUM(G61:G78)</f>
        <v>469.14277447805978</v>
      </c>
      <c r="H79" s="10"/>
      <c r="I79" s="10"/>
      <c r="J79" s="10"/>
    </row>
    <row r="80" spans="1:10" x14ac:dyDescent="0.25">
      <c r="A80" s="46" t="s">
        <v>46</v>
      </c>
      <c r="B80" s="4"/>
      <c r="C80" s="14" t="s">
        <v>28</v>
      </c>
      <c r="D80" s="15">
        <v>0.03</v>
      </c>
      <c r="E80" s="26"/>
      <c r="F80" s="26"/>
      <c r="G80" s="26">
        <f>G79*3/100</f>
        <v>14.074283234341792</v>
      </c>
      <c r="H80" s="26"/>
      <c r="I80" s="26"/>
      <c r="J80" s="26"/>
    </row>
    <row r="81" spans="1:10" x14ac:dyDescent="0.25">
      <c r="A81" s="46" t="s">
        <v>46</v>
      </c>
      <c r="B81" s="4"/>
      <c r="C81" s="13" t="s">
        <v>29</v>
      </c>
      <c r="D81" s="4"/>
      <c r="E81" s="26"/>
      <c r="F81" s="26"/>
      <c r="G81" s="10">
        <f>SUM(G79:G80)</f>
        <v>483.21705771240158</v>
      </c>
      <c r="H81" s="10"/>
      <c r="I81" s="10"/>
      <c r="J81" s="10"/>
    </row>
    <row r="82" spans="1:10" x14ac:dyDescent="0.25">
      <c r="A82" s="46" t="s">
        <v>46</v>
      </c>
      <c r="B82" s="4"/>
      <c r="C82" s="14" t="s">
        <v>146</v>
      </c>
      <c r="D82" s="15">
        <v>0.18</v>
      </c>
      <c r="E82" s="26"/>
      <c r="F82" s="26"/>
      <c r="G82" s="26">
        <f>G81*18/100</f>
        <v>86.979070388232287</v>
      </c>
      <c r="H82" s="26"/>
      <c r="I82" s="26"/>
      <c r="J82" s="26"/>
    </row>
    <row r="83" spans="1:10" x14ac:dyDescent="0.25">
      <c r="A83" s="46" t="s">
        <v>46</v>
      </c>
      <c r="B83" s="4"/>
      <c r="C83" s="13" t="s">
        <v>31</v>
      </c>
      <c r="D83" s="4"/>
      <c r="E83" s="26"/>
      <c r="F83" s="26"/>
      <c r="G83" s="10">
        <f>SUM(G81:G82)</f>
        <v>570.19612810063381</v>
      </c>
      <c r="H83" s="10"/>
      <c r="I83" s="10"/>
      <c r="J83" s="10"/>
    </row>
    <row r="86" spans="1:10" x14ac:dyDescent="0.25">
      <c r="A86" s="82" t="s">
        <v>0</v>
      </c>
      <c r="B86" s="82" t="s">
        <v>1</v>
      </c>
    </row>
    <row r="87" spans="1:10" x14ac:dyDescent="0.25">
      <c r="A87" s="97" t="s">
        <v>46</v>
      </c>
      <c r="B87" s="97" t="s">
        <v>240</v>
      </c>
    </row>
    <row r="88" spans="1:10" x14ac:dyDescent="0.25">
      <c r="A88" s="116" t="s">
        <v>4</v>
      </c>
      <c r="B88" s="117" t="s">
        <v>5</v>
      </c>
      <c r="C88" s="121" t="s">
        <v>6</v>
      </c>
      <c r="D88" s="121" t="s">
        <v>7</v>
      </c>
      <c r="E88" s="121" t="s">
        <v>8</v>
      </c>
      <c r="F88" s="113" t="s">
        <v>9</v>
      </c>
      <c r="G88" s="113" t="s">
        <v>10</v>
      </c>
      <c r="H88" s="115" t="s">
        <v>129</v>
      </c>
      <c r="I88" s="115" t="s">
        <v>130</v>
      </c>
      <c r="J88" s="121" t="s">
        <v>11</v>
      </c>
    </row>
    <row r="89" spans="1:10" x14ac:dyDescent="0.25">
      <c r="A89" s="123"/>
      <c r="B89" s="118"/>
      <c r="C89" s="122"/>
      <c r="D89" s="122"/>
      <c r="E89" s="122"/>
      <c r="F89" s="114"/>
      <c r="G89" s="114"/>
      <c r="H89" s="129"/>
      <c r="I89" s="129"/>
      <c r="J89" s="122"/>
    </row>
    <row r="90" spans="1:10" x14ac:dyDescent="0.25">
      <c r="A90" s="46" t="s">
        <v>46</v>
      </c>
      <c r="B90" s="4">
        <v>1</v>
      </c>
      <c r="C90" s="24" t="s">
        <v>16</v>
      </c>
      <c r="D90" s="1" t="s">
        <v>17</v>
      </c>
      <c r="E90" s="12">
        <v>5</v>
      </c>
      <c r="F90" s="26">
        <v>6.006334400000001</v>
      </c>
      <c r="G90" s="26">
        <f>E90*F90</f>
        <v>30.031672000000004</v>
      </c>
      <c r="H90" s="26"/>
      <c r="I90" s="26"/>
      <c r="J90" s="20" t="s">
        <v>134</v>
      </c>
    </row>
    <row r="91" spans="1:10" x14ac:dyDescent="0.25">
      <c r="A91" s="46" t="s">
        <v>46</v>
      </c>
      <c r="B91" s="1">
        <v>1.1000000000000001</v>
      </c>
      <c r="C91" s="24" t="s">
        <v>55</v>
      </c>
      <c r="D91" s="1" t="s">
        <v>17</v>
      </c>
      <c r="E91" s="25">
        <v>2</v>
      </c>
      <c r="F91" s="26">
        <v>6.9792030000000009</v>
      </c>
      <c r="G91" s="26">
        <f t="shared" ref="G91:G107" si="7">E91*F91</f>
        <v>13.958406000000002</v>
      </c>
      <c r="H91" s="26"/>
      <c r="I91" s="26"/>
      <c r="J91" s="20" t="s">
        <v>133</v>
      </c>
    </row>
    <row r="92" spans="1:10" x14ac:dyDescent="0.25">
      <c r="A92" s="46" t="s">
        <v>46</v>
      </c>
      <c r="B92" s="1">
        <v>1.2</v>
      </c>
      <c r="C92" s="24" t="s">
        <v>56</v>
      </c>
      <c r="D92" s="1" t="s">
        <v>17</v>
      </c>
      <c r="E92" s="25">
        <v>2</v>
      </c>
      <c r="F92" s="26">
        <v>16.021605600000001</v>
      </c>
      <c r="G92" s="26">
        <f t="shared" si="7"/>
        <v>32.043211200000002</v>
      </c>
      <c r="H92" s="26"/>
      <c r="I92" s="26"/>
      <c r="J92" s="20" t="s">
        <v>133</v>
      </c>
    </row>
    <row r="93" spans="1:10" x14ac:dyDescent="0.25">
      <c r="A93" s="46" t="s">
        <v>46</v>
      </c>
      <c r="B93" s="1">
        <v>1.3</v>
      </c>
      <c r="C93" s="14" t="s">
        <v>139</v>
      </c>
      <c r="D93" s="1" t="s">
        <v>17</v>
      </c>
      <c r="E93" s="27">
        <v>1</v>
      </c>
      <c r="F93" s="26">
        <v>268.76400000000001</v>
      </c>
      <c r="G93" s="26">
        <f t="shared" si="7"/>
        <v>268.76400000000001</v>
      </c>
      <c r="H93" s="26"/>
      <c r="I93" s="26"/>
      <c r="J93" s="20" t="s">
        <v>133</v>
      </c>
    </row>
    <row r="94" spans="1:10" x14ac:dyDescent="0.25">
      <c r="A94" s="46" t="s">
        <v>46</v>
      </c>
      <c r="B94" s="4">
        <v>2</v>
      </c>
      <c r="C94" s="62" t="s">
        <v>140</v>
      </c>
      <c r="D94" s="1" t="s">
        <v>17</v>
      </c>
      <c r="E94" s="12">
        <v>1</v>
      </c>
      <c r="F94" s="26">
        <v>15.960824000000002</v>
      </c>
      <c r="G94" s="26">
        <f t="shared" si="7"/>
        <v>15.960824000000002</v>
      </c>
      <c r="H94" s="26"/>
      <c r="I94" s="26"/>
      <c r="J94" s="20" t="s">
        <v>134</v>
      </c>
    </row>
    <row r="95" spans="1:10" x14ac:dyDescent="0.25">
      <c r="A95" s="46" t="s">
        <v>46</v>
      </c>
      <c r="B95" s="1">
        <v>2.1</v>
      </c>
      <c r="C95" s="14" t="s">
        <v>157</v>
      </c>
      <c r="D95" s="1" t="s">
        <v>17</v>
      </c>
      <c r="E95" s="27">
        <v>1</v>
      </c>
      <c r="F95" s="26">
        <v>10.565478000000002</v>
      </c>
      <c r="G95" s="26">
        <f t="shared" si="7"/>
        <v>10.565478000000002</v>
      </c>
      <c r="H95" s="26"/>
      <c r="I95" s="26"/>
      <c r="J95" s="20" t="s">
        <v>133</v>
      </c>
    </row>
    <row r="96" spans="1:10" x14ac:dyDescent="0.25">
      <c r="A96" s="46" t="s">
        <v>46</v>
      </c>
      <c r="B96" s="4">
        <v>3</v>
      </c>
      <c r="C96" s="24" t="s">
        <v>143</v>
      </c>
      <c r="D96" s="1" t="s">
        <v>17</v>
      </c>
      <c r="E96" s="12">
        <v>1</v>
      </c>
      <c r="F96" s="26">
        <v>13.760410400000001</v>
      </c>
      <c r="G96" s="26">
        <f t="shared" si="7"/>
        <v>13.760410400000001</v>
      </c>
      <c r="H96" s="26"/>
      <c r="I96" s="26"/>
      <c r="J96" s="20" t="s">
        <v>134</v>
      </c>
    </row>
    <row r="97" spans="1:10" x14ac:dyDescent="0.25">
      <c r="A97" s="46" t="s">
        <v>46</v>
      </c>
      <c r="B97" s="1">
        <v>3.1</v>
      </c>
      <c r="C97" s="14" t="s">
        <v>57</v>
      </c>
      <c r="D97" s="1" t="s">
        <v>17</v>
      </c>
      <c r="E97" s="27">
        <v>1</v>
      </c>
      <c r="F97" s="26">
        <v>10.722579208436747</v>
      </c>
      <c r="G97" s="26">
        <f t="shared" si="7"/>
        <v>10.722579208436747</v>
      </c>
      <c r="H97" s="26"/>
      <c r="I97" s="26"/>
      <c r="J97" s="20" t="s">
        <v>133</v>
      </c>
    </row>
    <row r="98" spans="1:10" x14ac:dyDescent="0.25">
      <c r="A98" s="46" t="s">
        <v>46</v>
      </c>
      <c r="B98" s="4">
        <v>4</v>
      </c>
      <c r="C98" s="24" t="s">
        <v>155</v>
      </c>
      <c r="D98" s="1" t="s">
        <v>17</v>
      </c>
      <c r="E98" s="12">
        <v>1</v>
      </c>
      <c r="F98" s="26">
        <v>32.404416000000005</v>
      </c>
      <c r="G98" s="26">
        <f t="shared" si="7"/>
        <v>32.404416000000005</v>
      </c>
      <c r="H98" s="26"/>
      <c r="I98" s="26"/>
      <c r="J98" s="20" t="s">
        <v>134</v>
      </c>
    </row>
    <row r="99" spans="1:10" x14ac:dyDescent="0.25">
      <c r="A99" s="46" t="s">
        <v>46</v>
      </c>
      <c r="B99" s="40">
        <v>4.0999999999999996</v>
      </c>
      <c r="C99" s="31" t="s">
        <v>52</v>
      </c>
      <c r="D99" s="40" t="s">
        <v>17</v>
      </c>
      <c r="E99" s="41">
        <v>1</v>
      </c>
      <c r="F99" s="42">
        <v>240.75610762500008</v>
      </c>
      <c r="G99" s="42">
        <f t="shared" si="7"/>
        <v>240.75610762500008</v>
      </c>
      <c r="H99" s="42"/>
      <c r="I99" s="42"/>
      <c r="J99" s="42" t="s">
        <v>132</v>
      </c>
    </row>
    <row r="100" spans="1:10" x14ac:dyDescent="0.25">
      <c r="A100" s="46" t="s">
        <v>46</v>
      </c>
      <c r="B100" s="1">
        <v>4.2</v>
      </c>
      <c r="C100" s="14" t="s">
        <v>58</v>
      </c>
      <c r="D100" s="1" t="s">
        <v>17</v>
      </c>
      <c r="E100" s="27">
        <v>2</v>
      </c>
      <c r="F100" s="26">
        <v>4.7671470000000005</v>
      </c>
      <c r="G100" s="26">
        <f t="shared" si="7"/>
        <v>9.5342940000000009</v>
      </c>
      <c r="H100" s="26"/>
      <c r="I100" s="26"/>
      <c r="J100" s="20" t="s">
        <v>133</v>
      </c>
    </row>
    <row r="101" spans="1:10" customFormat="1" ht="18" x14ac:dyDescent="0.25">
      <c r="A101" s="46" t="s">
        <v>46</v>
      </c>
      <c r="B101" s="1">
        <v>4.3</v>
      </c>
      <c r="C101" s="149" t="s">
        <v>252</v>
      </c>
      <c r="D101" s="142" t="s">
        <v>14</v>
      </c>
      <c r="E101" s="22">
        <v>1.2</v>
      </c>
      <c r="F101" s="22">
        <v>2.0989367736692413</v>
      </c>
      <c r="G101" s="22">
        <f>F101*E101</f>
        <v>2.5187241284030892</v>
      </c>
      <c r="H101" s="143"/>
      <c r="I101" s="144"/>
      <c r="J101" s="20" t="s">
        <v>133</v>
      </c>
    </row>
    <row r="102" spans="1:10" customFormat="1" ht="18" x14ac:dyDescent="0.25">
      <c r="A102" s="46" t="s">
        <v>46</v>
      </c>
      <c r="B102" s="1">
        <v>4.4000000000000004</v>
      </c>
      <c r="C102" s="149" t="s">
        <v>253</v>
      </c>
      <c r="D102" s="142" t="s">
        <v>254</v>
      </c>
      <c r="E102" s="22">
        <v>0.16</v>
      </c>
      <c r="F102" s="22">
        <v>23.25661016949153</v>
      </c>
      <c r="G102" s="22">
        <f>F102*E102</f>
        <v>3.7210576271186451</v>
      </c>
      <c r="H102" s="143"/>
      <c r="I102" s="144"/>
      <c r="J102" s="20" t="s">
        <v>133</v>
      </c>
    </row>
    <row r="103" spans="1:10" customFormat="1" ht="18" x14ac:dyDescent="0.25">
      <c r="A103" s="46" t="s">
        <v>46</v>
      </c>
      <c r="B103" s="1">
        <v>4.5</v>
      </c>
      <c r="C103" s="149" t="s">
        <v>256</v>
      </c>
      <c r="D103" s="142" t="s">
        <v>17</v>
      </c>
      <c r="E103" s="22">
        <v>20</v>
      </c>
      <c r="F103" s="22">
        <v>3.6543813869437655E-2</v>
      </c>
      <c r="G103" s="22">
        <f t="shared" ref="G103" si="8">F103*E103</f>
        <v>0.73087627738875316</v>
      </c>
      <c r="H103" s="143"/>
      <c r="I103" s="144"/>
      <c r="J103" s="20" t="s">
        <v>133</v>
      </c>
    </row>
    <row r="104" spans="1:10" x14ac:dyDescent="0.25">
      <c r="A104" s="46" t="s">
        <v>46</v>
      </c>
      <c r="B104" s="4">
        <v>5</v>
      </c>
      <c r="C104" s="24" t="s">
        <v>148</v>
      </c>
      <c r="D104" s="1" t="s">
        <v>17</v>
      </c>
      <c r="E104" s="12">
        <v>1</v>
      </c>
      <c r="F104" s="26">
        <v>14.945392000000002</v>
      </c>
      <c r="G104" s="26">
        <f t="shared" si="7"/>
        <v>14.945392000000002</v>
      </c>
      <c r="H104" s="26"/>
      <c r="I104" s="26"/>
      <c r="J104" s="20" t="s">
        <v>134</v>
      </c>
    </row>
    <row r="105" spans="1:10" x14ac:dyDescent="0.25">
      <c r="A105" s="46" t="s">
        <v>46</v>
      </c>
      <c r="B105" s="1">
        <v>5.0999999999999996</v>
      </c>
      <c r="C105" s="14" t="s">
        <v>59</v>
      </c>
      <c r="D105" s="1" t="s">
        <v>17</v>
      </c>
      <c r="E105" s="27">
        <v>1</v>
      </c>
      <c r="F105" s="26">
        <v>11.205912093750026</v>
      </c>
      <c r="G105" s="26">
        <f t="shared" si="7"/>
        <v>11.205912093750026</v>
      </c>
      <c r="H105" s="26"/>
      <c r="I105" s="26"/>
      <c r="J105" s="20" t="s">
        <v>133</v>
      </c>
    </row>
    <row r="106" spans="1:10" x14ac:dyDescent="0.25">
      <c r="A106" s="46" t="s">
        <v>46</v>
      </c>
      <c r="B106" s="4">
        <v>6</v>
      </c>
      <c r="C106" s="24" t="s">
        <v>145</v>
      </c>
      <c r="D106" s="1" t="s">
        <v>43</v>
      </c>
      <c r="E106" s="12">
        <v>1.34E-4</v>
      </c>
      <c r="F106" s="26">
        <v>4822.9094883200005</v>
      </c>
      <c r="G106" s="26">
        <f t="shared" si="7"/>
        <v>0.64626987143488013</v>
      </c>
      <c r="H106" s="26"/>
      <c r="I106" s="26"/>
      <c r="J106" s="20" t="s">
        <v>134</v>
      </c>
    </row>
    <row r="107" spans="1:10" x14ac:dyDescent="0.25">
      <c r="A107" s="46" t="s">
        <v>46</v>
      </c>
      <c r="B107" s="1">
        <v>6.1</v>
      </c>
      <c r="C107" s="14" t="s">
        <v>60</v>
      </c>
      <c r="D107" s="1" t="s">
        <v>17</v>
      </c>
      <c r="E107" s="27">
        <v>1</v>
      </c>
      <c r="F107" s="26">
        <v>1.2394211351351361</v>
      </c>
      <c r="G107" s="26">
        <f t="shared" si="7"/>
        <v>1.2394211351351361</v>
      </c>
      <c r="H107" s="26"/>
      <c r="I107" s="26"/>
      <c r="J107" s="20" t="s">
        <v>133</v>
      </c>
    </row>
    <row r="108" spans="1:10" x14ac:dyDescent="0.25">
      <c r="A108" s="46" t="s">
        <v>46</v>
      </c>
      <c r="B108" s="4"/>
      <c r="C108" s="13" t="s">
        <v>27</v>
      </c>
      <c r="D108" s="4"/>
      <c r="E108" s="26"/>
      <c r="F108" s="26"/>
      <c r="G108" s="10">
        <f>SUM(G90:G107)</f>
        <v>713.50905156666738</v>
      </c>
      <c r="H108" s="10"/>
      <c r="I108" s="10"/>
      <c r="J108" s="10"/>
    </row>
    <row r="109" spans="1:10" x14ac:dyDescent="0.25">
      <c r="A109" s="46" t="s">
        <v>46</v>
      </c>
      <c r="B109" s="4"/>
      <c r="C109" s="14" t="s">
        <v>28</v>
      </c>
      <c r="D109" s="15">
        <v>0.03</v>
      </c>
      <c r="E109" s="26"/>
      <c r="F109" s="26"/>
      <c r="G109" s="26">
        <f>G108*3/100</f>
        <v>21.405271547000019</v>
      </c>
      <c r="H109" s="26"/>
      <c r="I109" s="26"/>
      <c r="J109" s="26"/>
    </row>
    <row r="110" spans="1:10" x14ac:dyDescent="0.25">
      <c r="A110" s="46" t="s">
        <v>46</v>
      </c>
      <c r="B110" s="4"/>
      <c r="C110" s="13" t="s">
        <v>29</v>
      </c>
      <c r="D110" s="4"/>
      <c r="E110" s="26"/>
      <c r="F110" s="26"/>
      <c r="G110" s="10">
        <f>SUM(G108:G109)</f>
        <v>734.91432311366736</v>
      </c>
      <c r="H110" s="10"/>
      <c r="I110" s="10"/>
      <c r="J110" s="10"/>
    </row>
    <row r="111" spans="1:10" x14ac:dyDescent="0.25">
      <c r="A111" s="46" t="s">
        <v>46</v>
      </c>
      <c r="B111" s="4"/>
      <c r="C111" s="14" t="s">
        <v>146</v>
      </c>
      <c r="D111" s="15">
        <v>0.18</v>
      </c>
      <c r="E111" s="26"/>
      <c r="F111" s="26"/>
      <c r="G111" s="26">
        <f>G110*18/100</f>
        <v>132.28457816046014</v>
      </c>
      <c r="H111" s="26"/>
      <c r="I111" s="26"/>
      <c r="J111" s="26"/>
    </row>
    <row r="112" spans="1:10" x14ac:dyDescent="0.25">
      <c r="A112" s="46" t="s">
        <v>46</v>
      </c>
      <c r="B112" s="4"/>
      <c r="C112" s="13" t="s">
        <v>31</v>
      </c>
      <c r="D112" s="4"/>
      <c r="E112" s="26"/>
      <c r="F112" s="26"/>
      <c r="G112" s="10">
        <f>SUM(G110:G111)</f>
        <v>867.19890127412748</v>
      </c>
      <c r="H112" s="10"/>
      <c r="I112" s="10"/>
      <c r="J112" s="10"/>
    </row>
    <row r="115" spans="1:10" x14ac:dyDescent="0.25">
      <c r="A115" s="82" t="s">
        <v>0</v>
      </c>
      <c r="B115" s="82" t="s">
        <v>1</v>
      </c>
    </row>
    <row r="116" spans="1:10" x14ac:dyDescent="0.25">
      <c r="A116" s="97" t="s">
        <v>61</v>
      </c>
      <c r="B116" s="99" t="s">
        <v>241</v>
      </c>
    </row>
    <row r="117" spans="1:10" ht="13.9" customHeight="1" x14ac:dyDescent="0.25">
      <c r="A117" s="116" t="s">
        <v>4</v>
      </c>
      <c r="B117" s="117" t="s">
        <v>5</v>
      </c>
      <c r="C117" s="121" t="s">
        <v>6</v>
      </c>
      <c r="D117" s="121" t="s">
        <v>7</v>
      </c>
      <c r="E117" s="121" t="s">
        <v>8</v>
      </c>
      <c r="F117" s="113" t="s">
        <v>9</v>
      </c>
      <c r="G117" s="113" t="s">
        <v>10</v>
      </c>
      <c r="H117" s="115" t="s">
        <v>129</v>
      </c>
      <c r="I117" s="115" t="s">
        <v>130</v>
      </c>
      <c r="J117" s="121" t="s">
        <v>11</v>
      </c>
    </row>
    <row r="118" spans="1:10" ht="40.15" customHeight="1" x14ac:dyDescent="0.25">
      <c r="A118" s="123"/>
      <c r="B118" s="118"/>
      <c r="C118" s="122"/>
      <c r="D118" s="122"/>
      <c r="E118" s="122"/>
      <c r="F118" s="114"/>
      <c r="G118" s="114"/>
      <c r="H118" s="129"/>
      <c r="I118" s="129"/>
      <c r="J118" s="122"/>
    </row>
    <row r="119" spans="1:10" x14ac:dyDescent="0.25">
      <c r="A119" s="46" t="s">
        <v>61</v>
      </c>
      <c r="B119" s="4">
        <v>1</v>
      </c>
      <c r="C119" s="24" t="s">
        <v>16</v>
      </c>
      <c r="D119" s="1" t="s">
        <v>17</v>
      </c>
      <c r="E119" s="12">
        <v>4</v>
      </c>
      <c r="F119" s="26">
        <v>6.006334400000001</v>
      </c>
      <c r="G119" s="26">
        <f t="shared" ref="G119:G136" si="9">E119*F119</f>
        <v>24.025337600000004</v>
      </c>
      <c r="H119" s="26"/>
      <c r="I119" s="26"/>
      <c r="J119" s="20" t="s">
        <v>134</v>
      </c>
    </row>
    <row r="120" spans="1:10" x14ac:dyDescent="0.25">
      <c r="A120" s="46" t="s">
        <v>61</v>
      </c>
      <c r="B120" s="1">
        <v>1.1000000000000001</v>
      </c>
      <c r="C120" s="24" t="s">
        <v>69</v>
      </c>
      <c r="D120" s="1" t="s">
        <v>17</v>
      </c>
      <c r="E120" s="25">
        <v>2</v>
      </c>
      <c r="F120" s="26">
        <v>7.2687779999999993</v>
      </c>
      <c r="G120" s="26">
        <f t="shared" si="9"/>
        <v>14.537555999999999</v>
      </c>
      <c r="H120" s="26"/>
      <c r="I120" s="26"/>
      <c r="J120" s="20" t="s">
        <v>133</v>
      </c>
    </row>
    <row r="121" spans="1:10" x14ac:dyDescent="0.25">
      <c r="A121" s="46" t="s">
        <v>61</v>
      </c>
      <c r="B121" s="1">
        <v>1.2</v>
      </c>
      <c r="C121" s="24" t="s">
        <v>70</v>
      </c>
      <c r="D121" s="1" t="s">
        <v>17</v>
      </c>
      <c r="E121" s="25">
        <v>2</v>
      </c>
      <c r="F121" s="26">
        <v>21.127837500000005</v>
      </c>
      <c r="G121" s="26">
        <f t="shared" si="9"/>
        <v>42.255675000000011</v>
      </c>
      <c r="H121" s="26"/>
      <c r="I121" s="26"/>
      <c r="J121" s="20" t="s">
        <v>133</v>
      </c>
    </row>
    <row r="122" spans="1:10" x14ac:dyDescent="0.25">
      <c r="A122" s="46" t="s">
        <v>61</v>
      </c>
      <c r="B122" s="1">
        <v>1.3</v>
      </c>
      <c r="C122" s="14" t="s">
        <v>50</v>
      </c>
      <c r="D122" s="1" t="s">
        <v>17</v>
      </c>
      <c r="E122" s="27">
        <v>1</v>
      </c>
      <c r="F122" s="26">
        <v>79.989405234859248</v>
      </c>
      <c r="G122" s="26">
        <f t="shared" si="9"/>
        <v>79.989405234859248</v>
      </c>
      <c r="H122" s="26"/>
      <c r="I122" s="26"/>
      <c r="J122" s="20" t="s">
        <v>133</v>
      </c>
    </row>
    <row r="123" spans="1:10" x14ac:dyDescent="0.25">
      <c r="A123" s="46" t="s">
        <v>61</v>
      </c>
      <c r="B123" s="4">
        <v>2</v>
      </c>
      <c r="C123" s="24" t="s">
        <v>140</v>
      </c>
      <c r="D123" s="1" t="s">
        <v>17</v>
      </c>
      <c r="E123" s="12">
        <v>1</v>
      </c>
      <c r="F123" s="26">
        <v>15.960824000000002</v>
      </c>
      <c r="G123" s="26">
        <f t="shared" si="9"/>
        <v>15.960824000000002</v>
      </c>
      <c r="H123" s="26"/>
      <c r="I123" s="26"/>
      <c r="J123" s="20" t="s">
        <v>134</v>
      </c>
    </row>
    <row r="124" spans="1:10" x14ac:dyDescent="0.25">
      <c r="A124" s="46" t="s">
        <v>61</v>
      </c>
      <c r="B124" s="1">
        <v>2.1</v>
      </c>
      <c r="C124" s="14" t="s">
        <v>161</v>
      </c>
      <c r="D124" s="1" t="s">
        <v>17</v>
      </c>
      <c r="E124" s="27">
        <v>1</v>
      </c>
      <c r="F124" s="26">
        <v>19.239559322033898</v>
      </c>
      <c r="G124" s="26">
        <f t="shared" si="9"/>
        <v>19.239559322033898</v>
      </c>
      <c r="H124" s="26"/>
      <c r="I124" s="26"/>
      <c r="J124" s="20" t="s">
        <v>133</v>
      </c>
    </row>
    <row r="125" spans="1:10" x14ac:dyDescent="0.25">
      <c r="A125" s="46" t="s">
        <v>61</v>
      </c>
      <c r="B125" s="4">
        <v>3</v>
      </c>
      <c r="C125" s="24" t="s">
        <v>154</v>
      </c>
      <c r="D125" s="1" t="s">
        <v>17</v>
      </c>
      <c r="E125" s="12">
        <v>1</v>
      </c>
      <c r="F125" s="26">
        <v>13.760410400000001</v>
      </c>
      <c r="G125" s="26">
        <f t="shared" si="9"/>
        <v>13.760410400000001</v>
      </c>
      <c r="H125" s="26"/>
      <c r="I125" s="26"/>
      <c r="J125" s="20" t="s">
        <v>134</v>
      </c>
    </row>
    <row r="126" spans="1:10" x14ac:dyDescent="0.25">
      <c r="A126" s="46" t="s">
        <v>61</v>
      </c>
      <c r="B126" s="1">
        <v>3.1</v>
      </c>
      <c r="C126" s="14" t="s">
        <v>71</v>
      </c>
      <c r="D126" s="1" t="s">
        <v>17</v>
      </c>
      <c r="E126" s="27">
        <v>1</v>
      </c>
      <c r="F126" s="26">
        <v>18.876957575277427</v>
      </c>
      <c r="G126" s="26">
        <f t="shared" si="9"/>
        <v>18.876957575277427</v>
      </c>
      <c r="H126" s="26"/>
      <c r="I126" s="26"/>
      <c r="J126" s="20" t="s">
        <v>133</v>
      </c>
    </row>
    <row r="127" spans="1:10" x14ac:dyDescent="0.25">
      <c r="A127" s="46" t="s">
        <v>61</v>
      </c>
      <c r="B127" s="4">
        <v>4</v>
      </c>
      <c r="C127" s="24" t="s">
        <v>22</v>
      </c>
      <c r="D127" s="1" t="s">
        <v>17</v>
      </c>
      <c r="E127" s="12">
        <v>1</v>
      </c>
      <c r="F127" s="26">
        <v>32.404416000000005</v>
      </c>
      <c r="G127" s="26">
        <f t="shared" si="9"/>
        <v>32.404416000000005</v>
      </c>
      <c r="H127" s="26"/>
      <c r="I127" s="26"/>
      <c r="J127" s="20" t="s">
        <v>134</v>
      </c>
    </row>
    <row r="128" spans="1:10" x14ac:dyDescent="0.25">
      <c r="A128" s="46" t="s">
        <v>61</v>
      </c>
      <c r="B128" s="40">
        <v>4.0999999999999996</v>
      </c>
      <c r="C128" s="31" t="s">
        <v>66</v>
      </c>
      <c r="D128" s="40" t="s">
        <v>17</v>
      </c>
      <c r="E128" s="41">
        <v>1</v>
      </c>
      <c r="F128" s="42">
        <v>336.94186680000001</v>
      </c>
      <c r="G128" s="42">
        <f t="shared" si="9"/>
        <v>336.94186680000001</v>
      </c>
      <c r="H128" s="26"/>
      <c r="I128" s="26"/>
      <c r="J128" s="42" t="s">
        <v>132</v>
      </c>
    </row>
    <row r="129" spans="1:10" x14ac:dyDescent="0.25">
      <c r="A129" s="46" t="s">
        <v>61</v>
      </c>
      <c r="B129" s="1">
        <v>4.2</v>
      </c>
      <c r="C129" s="14" t="s">
        <v>67</v>
      </c>
      <c r="D129" s="1" t="s">
        <v>17</v>
      </c>
      <c r="E129" s="27">
        <v>2</v>
      </c>
      <c r="F129" s="26">
        <v>12.012711479999998</v>
      </c>
      <c r="G129" s="26">
        <f t="shared" si="9"/>
        <v>24.025422959999997</v>
      </c>
      <c r="H129" s="26"/>
      <c r="I129" s="26"/>
      <c r="J129" s="20" t="s">
        <v>133</v>
      </c>
    </row>
    <row r="130" spans="1:10" customFormat="1" ht="18" x14ac:dyDescent="0.25">
      <c r="A130" s="46" t="s">
        <v>61</v>
      </c>
      <c r="B130" s="1">
        <v>4.3</v>
      </c>
      <c r="C130" s="149" t="s">
        <v>252</v>
      </c>
      <c r="D130" s="142" t="s">
        <v>14</v>
      </c>
      <c r="E130" s="22">
        <v>1.5</v>
      </c>
      <c r="F130" s="22">
        <v>2.0989367736692413</v>
      </c>
      <c r="G130" s="22">
        <f>F130*E130</f>
        <v>3.1484051605038621</v>
      </c>
      <c r="H130" s="143"/>
      <c r="I130" s="144"/>
      <c r="J130" s="20" t="s">
        <v>133</v>
      </c>
    </row>
    <row r="131" spans="1:10" customFormat="1" ht="18" x14ac:dyDescent="0.25">
      <c r="A131" s="46" t="s">
        <v>61</v>
      </c>
      <c r="B131" s="1">
        <v>4.4000000000000004</v>
      </c>
      <c r="C131" s="149" t="s">
        <v>253</v>
      </c>
      <c r="D131" s="142" t="s">
        <v>254</v>
      </c>
      <c r="E131" s="22">
        <v>0.215</v>
      </c>
      <c r="F131" s="22">
        <v>23.25661016949153</v>
      </c>
      <c r="G131" s="22">
        <f>F131*E131</f>
        <v>5.0001711864406788</v>
      </c>
      <c r="H131" s="143"/>
      <c r="I131" s="144"/>
      <c r="J131" s="20" t="s">
        <v>133</v>
      </c>
    </row>
    <row r="132" spans="1:10" customFormat="1" ht="18" x14ac:dyDescent="0.25">
      <c r="A132" s="46" t="s">
        <v>61</v>
      </c>
      <c r="B132" s="1">
        <v>4.5</v>
      </c>
      <c r="C132" s="149" t="s">
        <v>256</v>
      </c>
      <c r="D132" s="142" t="s">
        <v>17</v>
      </c>
      <c r="E132" s="22">
        <v>20</v>
      </c>
      <c r="F132" s="22">
        <v>3.6543813869437655E-2</v>
      </c>
      <c r="G132" s="22">
        <f t="shared" ref="G132" si="10">F132*E132</f>
        <v>0.73087627738875316</v>
      </c>
      <c r="H132" s="143"/>
      <c r="I132" s="144"/>
      <c r="J132" s="20" t="s">
        <v>133</v>
      </c>
    </row>
    <row r="133" spans="1:10" x14ac:dyDescent="0.25">
      <c r="A133" s="46" t="s">
        <v>61</v>
      </c>
      <c r="B133" s="4">
        <v>5</v>
      </c>
      <c r="C133" s="24" t="s">
        <v>25</v>
      </c>
      <c r="D133" s="1" t="s">
        <v>17</v>
      </c>
      <c r="E133" s="12">
        <v>1</v>
      </c>
      <c r="F133" s="26">
        <v>14.945392000000002</v>
      </c>
      <c r="G133" s="26">
        <f t="shared" si="9"/>
        <v>14.945392000000002</v>
      </c>
      <c r="H133" s="26"/>
      <c r="I133" s="26"/>
      <c r="J133" s="20" t="s">
        <v>134</v>
      </c>
    </row>
    <row r="134" spans="1:10" x14ac:dyDescent="0.25">
      <c r="A134" s="46" t="s">
        <v>61</v>
      </c>
      <c r="B134" s="1">
        <v>5.0999999999999996</v>
      </c>
      <c r="C134" s="14" t="s">
        <v>72</v>
      </c>
      <c r="D134" s="1" t="s">
        <v>17</v>
      </c>
      <c r="E134" s="27">
        <v>1</v>
      </c>
      <c r="F134" s="26">
        <v>14.787926999999987</v>
      </c>
      <c r="G134" s="26">
        <f t="shared" si="9"/>
        <v>14.787926999999987</v>
      </c>
      <c r="H134" s="26"/>
      <c r="I134" s="26"/>
      <c r="J134" s="20" t="s">
        <v>133</v>
      </c>
    </row>
    <row r="135" spans="1:10" x14ac:dyDescent="0.25">
      <c r="A135" s="46" t="s">
        <v>61</v>
      </c>
      <c r="B135" s="4">
        <v>6</v>
      </c>
      <c r="C135" s="24" t="s">
        <v>42</v>
      </c>
      <c r="D135" s="1" t="s">
        <v>43</v>
      </c>
      <c r="E135" s="12">
        <v>2.43E-4</v>
      </c>
      <c r="F135" s="26">
        <v>4822.9094883200005</v>
      </c>
      <c r="G135" s="26">
        <f t="shared" si="9"/>
        <v>1.1719670056617602</v>
      </c>
      <c r="H135" s="26"/>
      <c r="I135" s="26"/>
      <c r="J135" s="20" t="s">
        <v>134</v>
      </c>
    </row>
    <row r="136" spans="1:10" x14ac:dyDescent="0.25">
      <c r="A136" s="46" t="s">
        <v>61</v>
      </c>
      <c r="B136" s="1">
        <v>6.1</v>
      </c>
      <c r="C136" s="14" t="s">
        <v>73</v>
      </c>
      <c r="D136" s="1" t="s">
        <v>17</v>
      </c>
      <c r="E136" s="27">
        <v>1</v>
      </c>
      <c r="F136" s="26">
        <v>1.6380563294117636</v>
      </c>
      <c r="G136" s="26">
        <f t="shared" si="9"/>
        <v>1.6380563294117636</v>
      </c>
      <c r="H136" s="26"/>
      <c r="I136" s="26"/>
      <c r="J136" s="20" t="s">
        <v>133</v>
      </c>
    </row>
    <row r="137" spans="1:10" x14ac:dyDescent="0.25">
      <c r="A137" s="46" t="s">
        <v>61</v>
      </c>
      <c r="B137" s="4"/>
      <c r="C137" s="13" t="s">
        <v>27</v>
      </c>
      <c r="D137" s="4"/>
      <c r="E137" s="26"/>
      <c r="F137" s="26"/>
      <c r="G137" s="10">
        <f>SUM(G119:G136)</f>
        <v>663.44022585157734</v>
      </c>
      <c r="H137" s="10"/>
      <c r="I137" s="10"/>
      <c r="J137" s="10"/>
    </row>
    <row r="138" spans="1:10" x14ac:dyDescent="0.25">
      <c r="A138" s="46" t="s">
        <v>61</v>
      </c>
      <c r="B138" s="4"/>
      <c r="C138" s="14" t="s">
        <v>28</v>
      </c>
      <c r="D138" s="15">
        <v>0.03</v>
      </c>
      <c r="E138" s="26"/>
      <c r="F138" s="26"/>
      <c r="G138" s="26">
        <f>G137*3/100</f>
        <v>19.903206775547318</v>
      </c>
      <c r="H138" s="26"/>
      <c r="I138" s="26"/>
      <c r="J138" s="26"/>
    </row>
    <row r="139" spans="1:10" x14ac:dyDescent="0.25">
      <c r="A139" s="46" t="s">
        <v>61</v>
      </c>
      <c r="B139" s="4"/>
      <c r="C139" s="13" t="s">
        <v>29</v>
      </c>
      <c r="D139" s="4"/>
      <c r="E139" s="26"/>
      <c r="F139" s="26"/>
      <c r="G139" s="10">
        <f>SUM(G137:G138)</f>
        <v>683.34343262712468</v>
      </c>
      <c r="H139" s="10"/>
      <c r="I139" s="10"/>
      <c r="J139" s="10"/>
    </row>
    <row r="140" spans="1:10" x14ac:dyDescent="0.25">
      <c r="A140" s="46" t="s">
        <v>61</v>
      </c>
      <c r="B140" s="4"/>
      <c r="C140" s="14" t="s">
        <v>146</v>
      </c>
      <c r="D140" s="15">
        <v>0.18</v>
      </c>
      <c r="E140" s="26"/>
      <c r="F140" s="26"/>
      <c r="G140" s="26">
        <f>G139*18/100</f>
        <v>123.00181787288244</v>
      </c>
      <c r="H140" s="26"/>
      <c r="I140" s="26"/>
      <c r="J140" s="26"/>
    </row>
    <row r="141" spans="1:10" x14ac:dyDescent="0.25">
      <c r="A141" s="46" t="s">
        <v>61</v>
      </c>
      <c r="B141" s="4"/>
      <c r="C141" s="13" t="s">
        <v>31</v>
      </c>
      <c r="D141" s="4"/>
      <c r="E141" s="26"/>
      <c r="F141" s="26"/>
      <c r="G141" s="10">
        <f>SUM(G139:G140)</f>
        <v>806.34525050000707</v>
      </c>
      <c r="H141" s="10"/>
      <c r="I141" s="10"/>
      <c r="J141" s="10"/>
    </row>
    <row r="144" spans="1:10" x14ac:dyDescent="0.25">
      <c r="A144" s="82" t="s">
        <v>0</v>
      </c>
      <c r="B144" s="82" t="s">
        <v>1</v>
      </c>
    </row>
    <row r="145" spans="1:10" x14ac:dyDescent="0.25">
      <c r="A145" s="101" t="s">
        <v>74</v>
      </c>
      <c r="B145" s="101" t="s">
        <v>242</v>
      </c>
    </row>
    <row r="146" spans="1:10" ht="13.9" customHeight="1" x14ac:dyDescent="0.25">
      <c r="A146" s="116" t="s">
        <v>4</v>
      </c>
      <c r="B146" s="117" t="s">
        <v>5</v>
      </c>
      <c r="C146" s="121" t="s">
        <v>6</v>
      </c>
      <c r="D146" s="121" t="s">
        <v>7</v>
      </c>
      <c r="E146" s="121" t="s">
        <v>8</v>
      </c>
      <c r="F146" s="113" t="s">
        <v>9</v>
      </c>
      <c r="G146" s="113" t="s">
        <v>10</v>
      </c>
      <c r="H146" s="115" t="s">
        <v>129</v>
      </c>
      <c r="I146" s="115" t="s">
        <v>130</v>
      </c>
      <c r="J146" s="121" t="s">
        <v>11</v>
      </c>
    </row>
    <row r="147" spans="1:10" ht="31.9" customHeight="1" x14ac:dyDescent="0.25">
      <c r="A147" s="116"/>
      <c r="B147" s="117"/>
      <c r="C147" s="121"/>
      <c r="D147" s="121"/>
      <c r="E147" s="121"/>
      <c r="F147" s="113"/>
      <c r="G147" s="113"/>
      <c r="H147" s="115"/>
      <c r="I147" s="115"/>
      <c r="J147" s="121"/>
    </row>
    <row r="148" spans="1:10" x14ac:dyDescent="0.25">
      <c r="A148" s="46" t="s">
        <v>74</v>
      </c>
      <c r="B148" s="4">
        <v>1</v>
      </c>
      <c r="C148" s="24" t="s">
        <v>16</v>
      </c>
      <c r="D148" s="1" t="s">
        <v>17</v>
      </c>
      <c r="E148" s="12">
        <v>5</v>
      </c>
      <c r="F148" s="26">
        <v>6.006334400000001</v>
      </c>
      <c r="G148" s="26">
        <f>E148*F148</f>
        <v>30.031672000000004</v>
      </c>
      <c r="H148" s="26"/>
      <c r="I148" s="26"/>
      <c r="J148" s="20" t="s">
        <v>134</v>
      </c>
    </row>
    <row r="149" spans="1:10" x14ac:dyDescent="0.25">
      <c r="A149" s="46" t="s">
        <v>74</v>
      </c>
      <c r="B149" s="1">
        <v>1.1000000000000001</v>
      </c>
      <c r="C149" s="24" t="s">
        <v>82</v>
      </c>
      <c r="D149" s="1" t="s">
        <v>17</v>
      </c>
      <c r="E149" s="25">
        <v>2</v>
      </c>
      <c r="F149" s="26">
        <v>8.6164155000000004</v>
      </c>
      <c r="G149" s="26">
        <f t="shared" ref="G149:G165" si="11">E149*F149</f>
        <v>17.232831000000001</v>
      </c>
      <c r="H149" s="26"/>
      <c r="I149" s="26"/>
      <c r="J149" s="20" t="s">
        <v>133</v>
      </c>
    </row>
    <row r="150" spans="1:10" x14ac:dyDescent="0.25">
      <c r="A150" s="46" t="s">
        <v>74</v>
      </c>
      <c r="B150" s="1">
        <v>1.2</v>
      </c>
      <c r="C150" s="24" t="s">
        <v>83</v>
      </c>
      <c r="D150" s="1" t="s">
        <v>17</v>
      </c>
      <c r="E150" s="25">
        <v>2</v>
      </c>
      <c r="F150" s="26">
        <v>39.642372000000002</v>
      </c>
      <c r="G150" s="26">
        <f t="shared" si="11"/>
        <v>79.284744000000003</v>
      </c>
      <c r="H150" s="26"/>
      <c r="I150" s="26"/>
      <c r="J150" s="20" t="s">
        <v>133</v>
      </c>
    </row>
    <row r="151" spans="1:10" x14ac:dyDescent="0.25">
      <c r="A151" s="46" t="s">
        <v>74</v>
      </c>
      <c r="B151" s="1">
        <v>1.4</v>
      </c>
      <c r="C151" s="24" t="s">
        <v>50</v>
      </c>
      <c r="D151" s="1" t="s">
        <v>17</v>
      </c>
      <c r="E151" s="25">
        <v>1</v>
      </c>
      <c r="F151" s="26">
        <v>79.989405234859248</v>
      </c>
      <c r="G151" s="26">
        <f t="shared" si="11"/>
        <v>79.989405234859248</v>
      </c>
      <c r="H151" s="26"/>
      <c r="I151" s="26"/>
      <c r="J151" s="20" t="s">
        <v>133</v>
      </c>
    </row>
    <row r="152" spans="1:10" x14ac:dyDescent="0.25">
      <c r="A152" s="46" t="s">
        <v>74</v>
      </c>
      <c r="B152" s="4">
        <v>2</v>
      </c>
      <c r="C152" s="24" t="s">
        <v>140</v>
      </c>
      <c r="D152" s="1" t="s">
        <v>17</v>
      </c>
      <c r="E152" s="12">
        <v>1</v>
      </c>
      <c r="F152" s="26">
        <v>15.960824000000002</v>
      </c>
      <c r="G152" s="26">
        <f t="shared" si="11"/>
        <v>15.960824000000002</v>
      </c>
      <c r="H152" s="26"/>
      <c r="I152" s="26"/>
      <c r="J152" s="20" t="s">
        <v>134</v>
      </c>
    </row>
    <row r="153" spans="1:10" x14ac:dyDescent="0.25">
      <c r="A153" s="46" t="s">
        <v>74</v>
      </c>
      <c r="B153" s="1">
        <v>2.1</v>
      </c>
      <c r="C153" s="24" t="s">
        <v>162</v>
      </c>
      <c r="D153" s="1" t="s">
        <v>17</v>
      </c>
      <c r="E153" s="25">
        <v>1</v>
      </c>
      <c r="F153" s="26">
        <v>19.239559322033898</v>
      </c>
      <c r="G153" s="26">
        <f t="shared" si="11"/>
        <v>19.239559322033898</v>
      </c>
      <c r="H153" s="26"/>
      <c r="I153" s="26"/>
      <c r="J153" s="20" t="s">
        <v>133</v>
      </c>
    </row>
    <row r="154" spans="1:10" x14ac:dyDescent="0.25">
      <c r="A154" s="46" t="s">
        <v>74</v>
      </c>
      <c r="B154" s="4">
        <v>3</v>
      </c>
      <c r="C154" s="24" t="s">
        <v>143</v>
      </c>
      <c r="D154" s="1" t="s">
        <v>17</v>
      </c>
      <c r="E154" s="12">
        <v>1</v>
      </c>
      <c r="F154" s="26">
        <v>13.760410400000001</v>
      </c>
      <c r="G154" s="26">
        <f t="shared" si="11"/>
        <v>13.760410400000001</v>
      </c>
      <c r="H154" s="26"/>
      <c r="I154" s="26"/>
      <c r="J154" s="20" t="s">
        <v>134</v>
      </c>
    </row>
    <row r="155" spans="1:10" x14ac:dyDescent="0.25">
      <c r="A155" s="46" t="s">
        <v>74</v>
      </c>
      <c r="B155" s="1">
        <v>3.1</v>
      </c>
      <c r="C155" s="14" t="s">
        <v>78</v>
      </c>
      <c r="D155" s="1" t="s">
        <v>17</v>
      </c>
      <c r="E155" s="27">
        <v>1</v>
      </c>
      <c r="F155" s="26">
        <v>23.290358142857144</v>
      </c>
      <c r="G155" s="26">
        <f t="shared" si="11"/>
        <v>23.290358142857144</v>
      </c>
      <c r="H155" s="26"/>
      <c r="I155" s="26"/>
      <c r="J155" s="20" t="s">
        <v>133</v>
      </c>
    </row>
    <row r="156" spans="1:10" x14ac:dyDescent="0.25">
      <c r="A156" s="46" t="s">
        <v>74</v>
      </c>
      <c r="B156" s="4">
        <v>4</v>
      </c>
      <c r="C156" s="24" t="s">
        <v>155</v>
      </c>
      <c r="D156" s="1" t="s">
        <v>17</v>
      </c>
      <c r="E156" s="12">
        <v>1</v>
      </c>
      <c r="F156" s="26">
        <v>32.404416000000005</v>
      </c>
      <c r="G156" s="26">
        <f t="shared" si="11"/>
        <v>32.404416000000005</v>
      </c>
      <c r="H156" s="26"/>
      <c r="I156" s="26"/>
      <c r="J156" s="20" t="s">
        <v>134</v>
      </c>
    </row>
    <row r="157" spans="1:10" x14ac:dyDescent="0.25">
      <c r="A157" s="46" t="s">
        <v>74</v>
      </c>
      <c r="B157" s="40">
        <v>4.0999999999999996</v>
      </c>
      <c r="C157" s="31" t="s">
        <v>79</v>
      </c>
      <c r="D157" s="40" t="s">
        <v>17</v>
      </c>
      <c r="E157" s="41">
        <v>1</v>
      </c>
      <c r="F157" s="42">
        <v>355.47157800000008</v>
      </c>
      <c r="G157" s="42">
        <f t="shared" si="11"/>
        <v>355.47157800000008</v>
      </c>
      <c r="H157" s="26"/>
      <c r="I157" s="26"/>
      <c r="J157" s="42" t="s">
        <v>132</v>
      </c>
    </row>
    <row r="158" spans="1:10" x14ac:dyDescent="0.25">
      <c r="A158" s="46" t="s">
        <v>74</v>
      </c>
      <c r="B158" s="1">
        <v>4.2</v>
      </c>
      <c r="C158" s="14" t="s">
        <v>80</v>
      </c>
      <c r="D158" s="1" t="s">
        <v>17</v>
      </c>
      <c r="E158" s="27">
        <v>2</v>
      </c>
      <c r="F158" s="26">
        <v>16.424500771084347</v>
      </c>
      <c r="G158" s="26">
        <f t="shared" si="11"/>
        <v>32.849001542168693</v>
      </c>
      <c r="H158" s="26"/>
      <c r="I158" s="26"/>
      <c r="J158" s="20" t="s">
        <v>133</v>
      </c>
    </row>
    <row r="159" spans="1:10" customFormat="1" ht="18" x14ac:dyDescent="0.25">
      <c r="A159" s="46" t="s">
        <v>74</v>
      </c>
      <c r="B159" s="1">
        <v>4.3</v>
      </c>
      <c r="C159" s="149" t="s">
        <v>252</v>
      </c>
      <c r="D159" s="142" t="s">
        <v>14</v>
      </c>
      <c r="E159" s="22">
        <v>1.5</v>
      </c>
      <c r="F159" s="22">
        <v>2.0989367736692413</v>
      </c>
      <c r="G159" s="22">
        <f>F159*E159</f>
        <v>3.1484051605038621</v>
      </c>
      <c r="H159" s="143"/>
      <c r="I159" s="144"/>
      <c r="J159" s="20" t="s">
        <v>133</v>
      </c>
    </row>
    <row r="160" spans="1:10" customFormat="1" ht="18" x14ac:dyDescent="0.25">
      <c r="A160" s="46" t="s">
        <v>74</v>
      </c>
      <c r="B160" s="1">
        <v>4.4000000000000004</v>
      </c>
      <c r="C160" s="149" t="s">
        <v>253</v>
      </c>
      <c r="D160" s="142" t="s">
        <v>254</v>
      </c>
      <c r="E160" s="22">
        <v>0.215</v>
      </c>
      <c r="F160" s="22">
        <v>23.25661016949153</v>
      </c>
      <c r="G160" s="22">
        <f>F160*E160</f>
        <v>5.0001711864406788</v>
      </c>
      <c r="H160" s="143"/>
      <c r="I160" s="144"/>
      <c r="J160" s="20" t="s">
        <v>133</v>
      </c>
    </row>
    <row r="161" spans="1:10" customFormat="1" ht="18" x14ac:dyDescent="0.25">
      <c r="A161" s="46" t="s">
        <v>74</v>
      </c>
      <c r="B161" s="1">
        <v>4.5</v>
      </c>
      <c r="C161" s="149" t="s">
        <v>256</v>
      </c>
      <c r="D161" s="142" t="s">
        <v>17</v>
      </c>
      <c r="E161" s="22">
        <v>20</v>
      </c>
      <c r="F161" s="22">
        <v>3.6543813869437655E-2</v>
      </c>
      <c r="G161" s="22">
        <f t="shared" ref="G161" si="12">F161*E161</f>
        <v>0.73087627738875316</v>
      </c>
      <c r="H161" s="143"/>
      <c r="I161" s="144"/>
      <c r="J161" s="20" t="s">
        <v>133</v>
      </c>
    </row>
    <row r="162" spans="1:10" x14ac:dyDescent="0.25">
      <c r="A162" s="46" t="s">
        <v>74</v>
      </c>
      <c r="B162" s="4">
        <v>5</v>
      </c>
      <c r="C162" s="24" t="s">
        <v>142</v>
      </c>
      <c r="D162" s="1" t="s">
        <v>17</v>
      </c>
      <c r="E162" s="12">
        <v>1</v>
      </c>
      <c r="F162" s="26">
        <v>14.945392000000002</v>
      </c>
      <c r="G162" s="26">
        <f t="shared" si="11"/>
        <v>14.945392000000002</v>
      </c>
      <c r="H162" s="26"/>
      <c r="I162" s="26"/>
      <c r="J162" s="20" t="s">
        <v>134</v>
      </c>
    </row>
    <row r="163" spans="1:10" x14ac:dyDescent="0.25">
      <c r="A163" s="46" t="s">
        <v>74</v>
      </c>
      <c r="B163" s="1">
        <v>5.0999999999999996</v>
      </c>
      <c r="C163" s="14" t="s">
        <v>84</v>
      </c>
      <c r="D163" s="1" t="s">
        <v>17</v>
      </c>
      <c r="E163" s="27">
        <v>1</v>
      </c>
      <c r="F163" s="26">
        <v>21.176210511627914</v>
      </c>
      <c r="G163" s="26">
        <f t="shared" si="11"/>
        <v>21.176210511627914</v>
      </c>
      <c r="H163" s="26"/>
      <c r="I163" s="26"/>
      <c r="J163" s="20" t="s">
        <v>133</v>
      </c>
    </row>
    <row r="164" spans="1:10" x14ac:dyDescent="0.25">
      <c r="A164" s="46" t="s">
        <v>74</v>
      </c>
      <c r="B164" s="4">
        <v>6</v>
      </c>
      <c r="C164" s="24" t="s">
        <v>149</v>
      </c>
      <c r="D164" s="1" t="s">
        <v>43</v>
      </c>
      <c r="E164" s="12">
        <v>4.6300000000000003E-4</v>
      </c>
      <c r="F164" s="26">
        <v>4822.9094883200005</v>
      </c>
      <c r="G164" s="26">
        <f t="shared" si="11"/>
        <v>2.2330070930921604</v>
      </c>
      <c r="H164" s="26"/>
      <c r="I164" s="26"/>
      <c r="J164" s="20" t="s">
        <v>134</v>
      </c>
    </row>
    <row r="165" spans="1:10" x14ac:dyDescent="0.25">
      <c r="A165" s="46" t="s">
        <v>74</v>
      </c>
      <c r="B165" s="1">
        <v>6.1</v>
      </c>
      <c r="C165" s="14" t="s">
        <v>81</v>
      </c>
      <c r="D165" s="1" t="s">
        <v>17</v>
      </c>
      <c r="E165" s="27">
        <v>1</v>
      </c>
      <c r="F165" s="26">
        <v>2.9512204615384623</v>
      </c>
      <c r="G165" s="26">
        <f t="shared" si="11"/>
        <v>2.9512204615384623</v>
      </c>
      <c r="H165" s="26"/>
      <c r="I165" s="26"/>
      <c r="J165" s="20" t="s">
        <v>133</v>
      </c>
    </row>
    <row r="166" spans="1:10" x14ac:dyDescent="0.25">
      <c r="A166" s="46" t="s">
        <v>74</v>
      </c>
      <c r="B166" s="4"/>
      <c r="C166" s="13" t="s">
        <v>27</v>
      </c>
      <c r="D166" s="4"/>
      <c r="E166" s="26"/>
      <c r="F166" s="26"/>
      <c r="G166" s="10">
        <f>SUM(G148:G165)</f>
        <v>749.70008233251099</v>
      </c>
      <c r="H166" s="10"/>
      <c r="I166" s="10"/>
      <c r="J166" s="10"/>
    </row>
    <row r="167" spans="1:10" x14ac:dyDescent="0.25">
      <c r="A167" s="46" t="s">
        <v>74</v>
      </c>
      <c r="B167" s="4"/>
      <c r="C167" s="14" t="s">
        <v>28</v>
      </c>
      <c r="D167" s="15">
        <v>0.03</v>
      </c>
      <c r="E167" s="26"/>
      <c r="F167" s="26"/>
      <c r="G167" s="26">
        <f>G166*3/100</f>
        <v>22.491002469975328</v>
      </c>
      <c r="H167" s="26"/>
      <c r="I167" s="26"/>
      <c r="J167" s="26"/>
    </row>
    <row r="168" spans="1:10" x14ac:dyDescent="0.25">
      <c r="A168" s="46" t="s">
        <v>74</v>
      </c>
      <c r="B168" s="4"/>
      <c r="C168" s="13" t="s">
        <v>29</v>
      </c>
      <c r="D168" s="4"/>
      <c r="E168" s="26"/>
      <c r="F168" s="26"/>
      <c r="G168" s="10">
        <f>SUM(G166:G167)</f>
        <v>772.19108480248633</v>
      </c>
      <c r="H168" s="10"/>
      <c r="I168" s="10"/>
      <c r="J168" s="10"/>
    </row>
    <row r="169" spans="1:10" x14ac:dyDescent="0.25">
      <c r="A169" s="46" t="s">
        <v>74</v>
      </c>
      <c r="B169" s="4"/>
      <c r="C169" s="14" t="s">
        <v>146</v>
      </c>
      <c r="D169" s="15">
        <v>0.18</v>
      </c>
      <c r="E169" s="26"/>
      <c r="F169" s="26"/>
      <c r="G169" s="26">
        <f>G168*18/100</f>
        <v>138.99439526444755</v>
      </c>
      <c r="H169" s="26"/>
      <c r="I169" s="26"/>
      <c r="J169" s="26"/>
    </row>
    <row r="170" spans="1:10" x14ac:dyDescent="0.25">
      <c r="A170" s="46" t="s">
        <v>74</v>
      </c>
      <c r="B170" s="4"/>
      <c r="C170" s="13" t="s">
        <v>31</v>
      </c>
      <c r="D170" s="4"/>
      <c r="E170" s="26"/>
      <c r="F170" s="26"/>
      <c r="G170" s="10">
        <f>SUM(G168:G169)</f>
        <v>911.18548006693391</v>
      </c>
      <c r="H170" s="10"/>
      <c r="I170" s="10"/>
      <c r="J170" s="10"/>
    </row>
    <row r="173" spans="1:10" x14ac:dyDescent="0.25">
      <c r="A173" s="78" t="s">
        <v>0</v>
      </c>
      <c r="B173" s="78" t="s">
        <v>1</v>
      </c>
    </row>
    <row r="174" spans="1:10" x14ac:dyDescent="0.25">
      <c r="A174" s="100" t="s">
        <v>94</v>
      </c>
      <c r="B174" s="100" t="s">
        <v>243</v>
      </c>
    </row>
    <row r="175" spans="1:10" ht="13.9" customHeight="1" x14ac:dyDescent="0.25">
      <c r="A175" s="116" t="s">
        <v>4</v>
      </c>
      <c r="B175" s="117" t="s">
        <v>5</v>
      </c>
      <c r="C175" s="121" t="s">
        <v>6</v>
      </c>
      <c r="D175" s="121" t="s">
        <v>7</v>
      </c>
      <c r="E175" s="121" t="s">
        <v>8</v>
      </c>
      <c r="F175" s="113" t="s">
        <v>9</v>
      </c>
      <c r="G175" s="113" t="s">
        <v>10</v>
      </c>
      <c r="H175" s="115" t="s">
        <v>129</v>
      </c>
      <c r="I175" s="115" t="s">
        <v>130</v>
      </c>
      <c r="J175" s="121" t="s">
        <v>11</v>
      </c>
    </row>
    <row r="176" spans="1:10" ht="33" customHeight="1" x14ac:dyDescent="0.25">
      <c r="A176" s="116"/>
      <c r="B176" s="117"/>
      <c r="C176" s="121"/>
      <c r="D176" s="121"/>
      <c r="E176" s="121"/>
      <c r="F176" s="113"/>
      <c r="G176" s="113"/>
      <c r="H176" s="115"/>
      <c r="I176" s="115"/>
      <c r="J176" s="121"/>
    </row>
    <row r="177" spans="1:10" x14ac:dyDescent="0.25">
      <c r="A177" s="46" t="s">
        <v>85</v>
      </c>
      <c r="B177" s="4">
        <v>1</v>
      </c>
      <c r="C177" s="24" t="s">
        <v>16</v>
      </c>
      <c r="D177" s="1" t="s">
        <v>17</v>
      </c>
      <c r="E177" s="12">
        <v>4</v>
      </c>
      <c r="F177" s="26">
        <v>6.006334400000001</v>
      </c>
      <c r="G177" s="26">
        <f>E177*F177</f>
        <v>24.025337600000004</v>
      </c>
      <c r="H177" s="26"/>
      <c r="I177" s="26"/>
      <c r="J177" s="20" t="s">
        <v>134</v>
      </c>
    </row>
    <row r="178" spans="1:10" x14ac:dyDescent="0.25">
      <c r="A178" s="46" t="s">
        <v>85</v>
      </c>
      <c r="B178" s="1">
        <v>1.1000000000000001</v>
      </c>
      <c r="C178" s="24" t="s">
        <v>95</v>
      </c>
      <c r="D178" s="1" t="s">
        <v>17</v>
      </c>
      <c r="E178" s="25">
        <v>2</v>
      </c>
      <c r="F178" s="26">
        <v>8.6164155000000004</v>
      </c>
      <c r="G178" s="26">
        <f t="shared" ref="G178:G192" si="13">E178*F178</f>
        <v>17.232831000000001</v>
      </c>
      <c r="H178" s="26"/>
      <c r="I178" s="26"/>
      <c r="J178" s="20" t="s">
        <v>133</v>
      </c>
    </row>
    <row r="179" spans="1:10" x14ac:dyDescent="0.25">
      <c r="A179" s="46" t="s">
        <v>85</v>
      </c>
      <c r="B179" s="1">
        <v>1.2</v>
      </c>
      <c r="C179" s="24" t="s">
        <v>96</v>
      </c>
      <c r="D179" s="1" t="s">
        <v>17</v>
      </c>
      <c r="E179" s="25">
        <v>2</v>
      </c>
      <c r="F179" s="26">
        <v>39.642372000000002</v>
      </c>
      <c r="G179" s="26">
        <f t="shared" si="13"/>
        <v>79.284744000000003</v>
      </c>
      <c r="H179" s="26"/>
      <c r="I179" s="26"/>
      <c r="J179" s="20" t="s">
        <v>133</v>
      </c>
    </row>
    <row r="180" spans="1:10" x14ac:dyDescent="0.25">
      <c r="A180" s="46" t="s">
        <v>85</v>
      </c>
      <c r="B180" s="4">
        <v>2</v>
      </c>
      <c r="C180" s="24" t="s">
        <v>140</v>
      </c>
      <c r="D180" s="1" t="s">
        <v>17</v>
      </c>
      <c r="E180" s="12">
        <v>1</v>
      </c>
      <c r="F180" s="26">
        <v>15.960824000000002</v>
      </c>
      <c r="G180" s="26">
        <f t="shared" si="13"/>
        <v>15.960824000000002</v>
      </c>
      <c r="H180" s="26"/>
      <c r="I180" s="26"/>
      <c r="J180" s="20" t="s">
        <v>134</v>
      </c>
    </row>
    <row r="181" spans="1:10" x14ac:dyDescent="0.25">
      <c r="A181" s="46" t="s">
        <v>85</v>
      </c>
      <c r="B181" s="1">
        <v>2.1</v>
      </c>
      <c r="C181" s="14" t="s">
        <v>167</v>
      </c>
      <c r="D181" s="1" t="s">
        <v>17</v>
      </c>
      <c r="E181" s="27">
        <v>1</v>
      </c>
      <c r="F181" s="26">
        <v>36.99915254237289</v>
      </c>
      <c r="G181" s="26">
        <f t="shared" si="13"/>
        <v>36.99915254237289</v>
      </c>
      <c r="H181" s="26"/>
      <c r="I181" s="26"/>
      <c r="J181" s="20" t="s">
        <v>133</v>
      </c>
    </row>
    <row r="182" spans="1:10" x14ac:dyDescent="0.25">
      <c r="A182" s="46" t="s">
        <v>85</v>
      </c>
      <c r="B182" s="4">
        <v>3</v>
      </c>
      <c r="C182" s="24" t="s">
        <v>154</v>
      </c>
      <c r="D182" s="1" t="s">
        <v>17</v>
      </c>
      <c r="E182" s="12">
        <v>1</v>
      </c>
      <c r="F182" s="26">
        <v>13.760410400000001</v>
      </c>
      <c r="G182" s="26">
        <f t="shared" si="13"/>
        <v>13.760410400000001</v>
      </c>
      <c r="H182" s="26"/>
      <c r="I182" s="26"/>
      <c r="J182" s="20" t="s">
        <v>134</v>
      </c>
    </row>
    <row r="183" spans="1:10" x14ac:dyDescent="0.25">
      <c r="A183" s="46" t="s">
        <v>85</v>
      </c>
      <c r="B183" s="1">
        <v>3.1</v>
      </c>
      <c r="C183" s="14" t="s">
        <v>89</v>
      </c>
      <c r="D183" s="1" t="s">
        <v>17</v>
      </c>
      <c r="E183" s="27">
        <v>1</v>
      </c>
      <c r="F183" s="26">
        <v>35.802791639999988</v>
      </c>
      <c r="G183" s="26">
        <f t="shared" si="13"/>
        <v>35.802791639999988</v>
      </c>
      <c r="H183" s="26"/>
      <c r="I183" s="26"/>
      <c r="J183" s="20" t="s">
        <v>133</v>
      </c>
    </row>
    <row r="184" spans="1:10" x14ac:dyDescent="0.25">
      <c r="A184" s="46" t="s">
        <v>85</v>
      </c>
      <c r="B184" s="4">
        <v>4</v>
      </c>
      <c r="C184" s="24" t="s">
        <v>147</v>
      </c>
      <c r="D184" s="1" t="s">
        <v>17</v>
      </c>
      <c r="E184" s="12">
        <v>1</v>
      </c>
      <c r="F184" s="26">
        <v>32.404416000000005</v>
      </c>
      <c r="G184" s="26">
        <f t="shared" si="13"/>
        <v>32.404416000000005</v>
      </c>
      <c r="H184" s="26"/>
      <c r="I184" s="26"/>
      <c r="J184" s="20" t="s">
        <v>134</v>
      </c>
    </row>
    <row r="185" spans="1:10" x14ac:dyDescent="0.25">
      <c r="A185" s="46" t="s">
        <v>85</v>
      </c>
      <c r="B185" s="40">
        <v>4.0999999999999996</v>
      </c>
      <c r="C185" s="31" t="s">
        <v>90</v>
      </c>
      <c r="D185" s="40" t="s">
        <v>17</v>
      </c>
      <c r="E185" s="41">
        <v>1</v>
      </c>
      <c r="F185" s="42">
        <v>470.61907200000007</v>
      </c>
      <c r="G185" s="42">
        <f t="shared" si="13"/>
        <v>470.61907200000007</v>
      </c>
      <c r="H185" s="26"/>
      <c r="I185" s="26"/>
      <c r="J185" s="42" t="s">
        <v>132</v>
      </c>
    </row>
    <row r="186" spans="1:10" x14ac:dyDescent="0.25">
      <c r="A186" s="46" t="s">
        <v>85</v>
      </c>
      <c r="B186" s="1">
        <v>4.2</v>
      </c>
      <c r="C186" s="14" t="s">
        <v>91</v>
      </c>
      <c r="D186" s="1" t="s">
        <v>17</v>
      </c>
      <c r="E186" s="27">
        <v>2</v>
      </c>
      <c r="F186" s="26">
        <v>31.443327837209306</v>
      </c>
      <c r="G186" s="26">
        <f t="shared" si="13"/>
        <v>62.886655674418613</v>
      </c>
      <c r="H186" s="26"/>
      <c r="I186" s="26"/>
      <c r="J186" s="20" t="s">
        <v>133</v>
      </c>
    </row>
    <row r="187" spans="1:10" x14ac:dyDescent="0.25">
      <c r="A187" s="46" t="s">
        <v>85</v>
      </c>
      <c r="B187" s="4">
        <v>5</v>
      </c>
      <c r="C187" s="24" t="s">
        <v>142</v>
      </c>
      <c r="D187" s="1" t="s">
        <v>17</v>
      </c>
      <c r="E187" s="12">
        <v>1</v>
      </c>
      <c r="F187" s="26">
        <v>14.945392000000002</v>
      </c>
      <c r="G187" s="26">
        <f t="shared" si="13"/>
        <v>14.945392000000002</v>
      </c>
      <c r="H187" s="26"/>
      <c r="I187" s="26"/>
      <c r="J187" s="20" t="s">
        <v>134</v>
      </c>
    </row>
    <row r="188" spans="1:10" x14ac:dyDescent="0.25">
      <c r="A188" s="46" t="s">
        <v>85</v>
      </c>
      <c r="B188" s="1">
        <v>5.0999999999999996</v>
      </c>
      <c r="C188" s="14" t="s">
        <v>92</v>
      </c>
      <c r="D188" s="1" t="s">
        <v>17</v>
      </c>
      <c r="E188" s="27">
        <v>1</v>
      </c>
      <c r="F188" s="26">
        <v>32.78639189189186</v>
      </c>
      <c r="G188" s="26">
        <f t="shared" si="13"/>
        <v>32.78639189189186</v>
      </c>
      <c r="H188" s="26"/>
      <c r="I188" s="26"/>
      <c r="J188" s="20" t="s">
        <v>133</v>
      </c>
    </row>
    <row r="189" spans="1:10" x14ac:dyDescent="0.25">
      <c r="A189" s="46" t="s">
        <v>85</v>
      </c>
      <c r="B189" s="4">
        <v>6</v>
      </c>
      <c r="C189" s="24" t="s">
        <v>149</v>
      </c>
      <c r="D189" s="1" t="s">
        <v>43</v>
      </c>
      <c r="E189" s="12">
        <v>4.6300000000000003E-4</v>
      </c>
      <c r="F189" s="26">
        <v>4822.9094883200005</v>
      </c>
      <c r="G189" s="26">
        <f t="shared" si="13"/>
        <v>2.2330070930921604</v>
      </c>
      <c r="H189" s="26"/>
      <c r="I189" s="26"/>
      <c r="J189" s="20" t="s">
        <v>134</v>
      </c>
    </row>
    <row r="190" spans="1:10" x14ac:dyDescent="0.25">
      <c r="A190" s="46" t="s">
        <v>85</v>
      </c>
      <c r="B190" s="1">
        <v>6.1</v>
      </c>
      <c r="C190" s="14" t="s">
        <v>93</v>
      </c>
      <c r="D190" s="1" t="s">
        <v>17</v>
      </c>
      <c r="E190" s="27">
        <v>1</v>
      </c>
      <c r="F190" s="26">
        <v>4.1400549473684229</v>
      </c>
      <c r="G190" s="26">
        <f t="shared" si="13"/>
        <v>4.1400549473684229</v>
      </c>
      <c r="H190" s="26"/>
      <c r="I190" s="26"/>
      <c r="J190" s="20" t="s">
        <v>133</v>
      </c>
    </row>
    <row r="191" spans="1:10" x14ac:dyDescent="0.25">
      <c r="A191" s="46" t="s">
        <v>85</v>
      </c>
      <c r="B191" s="4">
        <v>7</v>
      </c>
      <c r="C191" s="24" t="s">
        <v>168</v>
      </c>
      <c r="D191" s="1" t="s">
        <v>169</v>
      </c>
      <c r="E191" s="12">
        <v>0.22500000000000001</v>
      </c>
      <c r="F191" s="26">
        <v>13.584560000000002</v>
      </c>
      <c r="G191" s="26">
        <f t="shared" si="13"/>
        <v>3.0565260000000003</v>
      </c>
      <c r="H191" s="26"/>
      <c r="I191" s="26"/>
      <c r="J191" s="20" t="s">
        <v>134</v>
      </c>
    </row>
    <row r="192" spans="1:10" x14ac:dyDescent="0.25">
      <c r="A192" s="46" t="s">
        <v>85</v>
      </c>
      <c r="B192" s="1">
        <v>7.1</v>
      </c>
      <c r="C192" s="14" t="s">
        <v>182</v>
      </c>
      <c r="D192" s="1" t="s">
        <v>169</v>
      </c>
      <c r="E192" s="27">
        <v>0.25874999999999998</v>
      </c>
      <c r="F192" s="26">
        <v>32.432400000000008</v>
      </c>
      <c r="G192" s="26">
        <f t="shared" si="13"/>
        <v>8.3918835000000023</v>
      </c>
      <c r="H192" s="26"/>
      <c r="I192" s="26"/>
      <c r="J192" s="20" t="s">
        <v>133</v>
      </c>
    </row>
    <row r="193" spans="1:10" ht="75" x14ac:dyDescent="0.25">
      <c r="A193" s="46" t="s">
        <v>85</v>
      </c>
      <c r="B193" s="77">
        <v>8</v>
      </c>
      <c r="C193" s="8" t="s">
        <v>172</v>
      </c>
      <c r="D193" s="68" t="s">
        <v>173</v>
      </c>
      <c r="E193" s="69">
        <v>1</v>
      </c>
      <c r="F193" s="70">
        <v>132.78210656480002</v>
      </c>
      <c r="G193" s="26">
        <f t="shared" ref="G193:G197" si="14">E193*F193</f>
        <v>132.78210656480002</v>
      </c>
      <c r="H193" s="26"/>
      <c r="I193" s="26"/>
      <c r="J193" s="20" t="s">
        <v>134</v>
      </c>
    </row>
    <row r="194" spans="1:10" x14ac:dyDescent="0.25">
      <c r="A194" s="46" t="s">
        <v>85</v>
      </c>
      <c r="B194" s="71" t="s">
        <v>170</v>
      </c>
      <c r="C194" s="72" t="s">
        <v>175</v>
      </c>
      <c r="D194" s="73" t="s">
        <v>17</v>
      </c>
      <c r="E194" s="21">
        <v>1</v>
      </c>
      <c r="F194" s="70">
        <v>106.02900000000002</v>
      </c>
      <c r="G194" s="26">
        <f t="shared" si="14"/>
        <v>106.02900000000002</v>
      </c>
      <c r="H194" s="26"/>
      <c r="I194" s="26"/>
      <c r="J194" s="20" t="s">
        <v>133</v>
      </c>
    </row>
    <row r="195" spans="1:10" x14ac:dyDescent="0.25">
      <c r="A195" s="46" t="s">
        <v>85</v>
      </c>
      <c r="B195" s="71" t="s">
        <v>183</v>
      </c>
      <c r="C195" s="74" t="s">
        <v>177</v>
      </c>
      <c r="D195" s="73" t="s">
        <v>17</v>
      </c>
      <c r="E195" s="21">
        <v>1</v>
      </c>
      <c r="F195" s="70">
        <v>141.49258200000006</v>
      </c>
      <c r="G195" s="26">
        <f t="shared" si="14"/>
        <v>141.49258200000006</v>
      </c>
      <c r="H195" s="26"/>
      <c r="I195" s="26"/>
      <c r="J195" s="20" t="s">
        <v>133</v>
      </c>
    </row>
    <row r="196" spans="1:10" ht="18" customHeight="1" x14ac:dyDescent="0.25">
      <c r="A196" s="46" t="s">
        <v>85</v>
      </c>
      <c r="B196" s="71" t="s">
        <v>184</v>
      </c>
      <c r="C196" s="72" t="s">
        <v>179</v>
      </c>
      <c r="D196" s="73" t="s">
        <v>17</v>
      </c>
      <c r="E196" s="21">
        <v>1</v>
      </c>
      <c r="F196" s="70">
        <v>127.93334400000002</v>
      </c>
      <c r="G196" s="26">
        <f t="shared" si="14"/>
        <v>127.93334400000002</v>
      </c>
      <c r="H196" s="26"/>
      <c r="I196" s="26"/>
      <c r="J196" s="20" t="s">
        <v>133</v>
      </c>
    </row>
    <row r="197" spans="1:10" x14ac:dyDescent="0.25">
      <c r="A197" s="46" t="s">
        <v>85</v>
      </c>
      <c r="B197" s="71" t="s">
        <v>185</v>
      </c>
      <c r="C197" s="8" t="s">
        <v>181</v>
      </c>
      <c r="D197" s="19" t="s">
        <v>17</v>
      </c>
      <c r="E197" s="21">
        <v>1</v>
      </c>
      <c r="F197" s="70">
        <v>315.82476610169499</v>
      </c>
      <c r="G197" s="26">
        <f t="shared" si="14"/>
        <v>315.82476610169499</v>
      </c>
      <c r="H197" s="26"/>
      <c r="I197" s="26"/>
      <c r="J197" s="20" t="s">
        <v>133</v>
      </c>
    </row>
    <row r="198" spans="1:10" x14ac:dyDescent="0.25">
      <c r="A198" s="46" t="s">
        <v>85</v>
      </c>
      <c r="B198" s="4"/>
      <c r="C198" s="13" t="s">
        <v>27</v>
      </c>
      <c r="D198" s="4"/>
      <c r="E198" s="26"/>
      <c r="F198" s="26"/>
      <c r="G198" s="10">
        <f>SUM(G177:G197)</f>
        <v>1678.5912889556389</v>
      </c>
      <c r="H198" s="10"/>
      <c r="I198" s="10"/>
      <c r="J198" s="10"/>
    </row>
    <row r="199" spans="1:10" x14ac:dyDescent="0.25">
      <c r="A199" s="46" t="s">
        <v>85</v>
      </c>
      <c r="B199" s="4"/>
      <c r="C199" s="14" t="s">
        <v>28</v>
      </c>
      <c r="D199" s="15">
        <v>0.03</v>
      </c>
      <c r="E199" s="26"/>
      <c r="F199" s="26"/>
      <c r="G199" s="26">
        <f>G198*3/100</f>
        <v>50.357738668669171</v>
      </c>
      <c r="H199" s="26"/>
      <c r="I199" s="26"/>
      <c r="J199" s="26"/>
    </row>
    <row r="200" spans="1:10" x14ac:dyDescent="0.25">
      <c r="A200" s="46" t="s">
        <v>85</v>
      </c>
      <c r="B200" s="4"/>
      <c r="C200" s="13" t="s">
        <v>29</v>
      </c>
      <c r="D200" s="4"/>
      <c r="E200" s="26"/>
      <c r="F200" s="26"/>
      <c r="G200" s="10">
        <f>SUM(G198:G199)</f>
        <v>1728.949027624308</v>
      </c>
      <c r="H200" s="10"/>
      <c r="I200" s="10"/>
      <c r="J200" s="10"/>
    </row>
    <row r="201" spans="1:10" x14ac:dyDescent="0.25">
      <c r="A201" s="46" t="s">
        <v>85</v>
      </c>
      <c r="B201" s="4"/>
      <c r="C201" s="14" t="s">
        <v>146</v>
      </c>
      <c r="D201" s="15">
        <v>0.18</v>
      </c>
      <c r="E201" s="26"/>
      <c r="F201" s="26"/>
      <c r="G201" s="26">
        <f>G200*18/100</f>
        <v>311.21082497237546</v>
      </c>
      <c r="H201" s="26"/>
      <c r="I201" s="26"/>
      <c r="J201" s="26"/>
    </row>
    <row r="202" spans="1:10" x14ac:dyDescent="0.25">
      <c r="A202" s="46" t="s">
        <v>85</v>
      </c>
      <c r="B202" s="4"/>
      <c r="C202" s="13" t="s">
        <v>31</v>
      </c>
      <c r="D202" s="4"/>
      <c r="E202" s="26"/>
      <c r="F202" s="26"/>
      <c r="G202" s="10">
        <f>SUM(G200:G201)</f>
        <v>2040.1598525966833</v>
      </c>
      <c r="H202" s="10"/>
      <c r="I202" s="10"/>
      <c r="J202" s="10"/>
    </row>
    <row r="205" spans="1:10" x14ac:dyDescent="0.25">
      <c r="A205" s="78" t="s">
        <v>0</v>
      </c>
      <c r="B205" s="78" t="s">
        <v>1</v>
      </c>
      <c r="C205" s="78"/>
    </row>
    <row r="206" spans="1:10" x14ac:dyDescent="0.25">
      <c r="A206" s="78" t="s">
        <v>97</v>
      </c>
      <c r="B206" s="102" t="s">
        <v>244</v>
      </c>
      <c r="C206" s="78"/>
    </row>
    <row r="207" spans="1:10" ht="13.9" customHeight="1" x14ac:dyDescent="0.25">
      <c r="A207" s="116" t="s">
        <v>4</v>
      </c>
      <c r="B207" s="117" t="s">
        <v>5</v>
      </c>
      <c r="C207" s="121" t="s">
        <v>6</v>
      </c>
      <c r="D207" s="121" t="s">
        <v>7</v>
      </c>
      <c r="E207" s="121" t="s">
        <v>8</v>
      </c>
      <c r="F207" s="113" t="s">
        <v>9</v>
      </c>
      <c r="G207" s="113" t="s">
        <v>10</v>
      </c>
      <c r="H207" s="115" t="s">
        <v>129</v>
      </c>
      <c r="I207" s="115" t="s">
        <v>130</v>
      </c>
      <c r="J207" s="121" t="s">
        <v>11</v>
      </c>
    </row>
    <row r="208" spans="1:10" ht="36.6" customHeight="1" x14ac:dyDescent="0.25">
      <c r="A208" s="123"/>
      <c r="B208" s="118"/>
      <c r="C208" s="122"/>
      <c r="D208" s="122"/>
      <c r="E208" s="122"/>
      <c r="F208" s="114"/>
      <c r="G208" s="114"/>
      <c r="H208" s="129"/>
      <c r="I208" s="129"/>
      <c r="J208" s="122"/>
    </row>
    <row r="209" spans="1:10" ht="13.9" customHeight="1" x14ac:dyDescent="0.25">
      <c r="A209" s="46" t="s">
        <v>97</v>
      </c>
      <c r="B209" s="4">
        <v>1</v>
      </c>
      <c r="C209" s="24" t="s">
        <v>35</v>
      </c>
      <c r="D209" s="1" t="s">
        <v>17</v>
      </c>
      <c r="E209" s="12">
        <v>4</v>
      </c>
      <c r="F209" s="26">
        <v>6.006334400000001</v>
      </c>
      <c r="G209" s="16">
        <f>E209*F209</f>
        <v>24.025337600000004</v>
      </c>
      <c r="H209" s="16"/>
      <c r="I209" s="16"/>
      <c r="J209" s="20" t="s">
        <v>134</v>
      </c>
    </row>
    <row r="210" spans="1:10" ht="16.899999999999999" customHeight="1" x14ac:dyDescent="0.25">
      <c r="A210" s="46" t="s">
        <v>97</v>
      </c>
      <c r="B210" s="1">
        <v>1.1000000000000001</v>
      </c>
      <c r="C210" s="24" t="s">
        <v>104</v>
      </c>
      <c r="D210" s="1" t="s">
        <v>17</v>
      </c>
      <c r="E210" s="25">
        <v>2</v>
      </c>
      <c r="F210" s="26">
        <v>9.5665185000000026</v>
      </c>
      <c r="G210" s="16">
        <f t="shared" ref="G210:G229" si="15">E210*F210</f>
        <v>19.133037000000005</v>
      </c>
      <c r="H210" s="16"/>
      <c r="I210" s="16"/>
      <c r="J210" s="20" t="s">
        <v>133</v>
      </c>
    </row>
    <row r="211" spans="1:10" x14ac:dyDescent="0.25">
      <c r="A211" s="46" t="s">
        <v>97</v>
      </c>
      <c r="B211" s="1">
        <v>1.2</v>
      </c>
      <c r="C211" s="24" t="s">
        <v>105</v>
      </c>
      <c r="D211" s="1" t="s">
        <v>17</v>
      </c>
      <c r="E211" s="25">
        <v>2</v>
      </c>
      <c r="F211" s="26">
        <v>64.066464000000025</v>
      </c>
      <c r="G211" s="16">
        <f t="shared" si="15"/>
        <v>128.13292800000005</v>
      </c>
      <c r="H211" s="16"/>
      <c r="I211" s="16"/>
      <c r="J211" s="20" t="s">
        <v>133</v>
      </c>
    </row>
    <row r="212" spans="1:10" x14ac:dyDescent="0.25">
      <c r="A212" s="46" t="s">
        <v>97</v>
      </c>
      <c r="B212" s="4">
        <v>2</v>
      </c>
      <c r="C212" s="24" t="s">
        <v>194</v>
      </c>
      <c r="D212" s="1" t="s">
        <v>17</v>
      </c>
      <c r="E212" s="12">
        <v>1</v>
      </c>
      <c r="F212" s="26">
        <v>15.960824000000002</v>
      </c>
      <c r="G212" s="16">
        <f t="shared" si="15"/>
        <v>15.960824000000002</v>
      </c>
      <c r="H212" s="16"/>
      <c r="I212" s="16"/>
      <c r="J212" s="20" t="s">
        <v>134</v>
      </c>
    </row>
    <row r="213" spans="1:10" x14ac:dyDescent="0.25">
      <c r="A213" s="46" t="s">
        <v>97</v>
      </c>
      <c r="B213" s="1">
        <v>2.1</v>
      </c>
      <c r="C213" s="24" t="s">
        <v>195</v>
      </c>
      <c r="D213" s="1" t="s">
        <v>17</v>
      </c>
      <c r="E213" s="25">
        <v>1</v>
      </c>
      <c r="F213" s="26">
        <v>56.027288135593231</v>
      </c>
      <c r="G213" s="16">
        <f t="shared" si="15"/>
        <v>56.027288135593231</v>
      </c>
      <c r="H213" s="16"/>
      <c r="I213" s="16"/>
      <c r="J213" s="20" t="s">
        <v>133</v>
      </c>
    </row>
    <row r="214" spans="1:10" x14ac:dyDescent="0.25">
      <c r="A214" s="46" t="s">
        <v>97</v>
      </c>
      <c r="B214" s="4">
        <v>3</v>
      </c>
      <c r="C214" s="24" t="s">
        <v>20</v>
      </c>
      <c r="D214" s="1" t="s">
        <v>17</v>
      </c>
      <c r="E214" s="12">
        <v>1</v>
      </c>
      <c r="F214" s="26">
        <v>13.760410400000001</v>
      </c>
      <c r="G214" s="16">
        <f t="shared" si="15"/>
        <v>13.760410400000001</v>
      </c>
      <c r="H214" s="16"/>
      <c r="I214" s="16"/>
      <c r="J214" s="20" t="s">
        <v>134</v>
      </c>
    </row>
    <row r="215" spans="1:10" x14ac:dyDescent="0.25">
      <c r="A215" s="46" t="s">
        <v>97</v>
      </c>
      <c r="B215" s="1">
        <v>3.1</v>
      </c>
      <c r="C215" s="14" t="s">
        <v>100</v>
      </c>
      <c r="D215" s="1" t="s">
        <v>17</v>
      </c>
      <c r="E215" s="27">
        <v>1</v>
      </c>
      <c r="F215" s="26">
        <v>62.457318000000001</v>
      </c>
      <c r="G215" s="16">
        <f t="shared" si="15"/>
        <v>62.457318000000001</v>
      </c>
      <c r="H215" s="16"/>
      <c r="I215" s="16"/>
      <c r="J215" s="20" t="s">
        <v>133</v>
      </c>
    </row>
    <row r="216" spans="1:10" ht="17.45" customHeight="1" x14ac:dyDescent="0.25">
      <c r="A216" s="46" t="s">
        <v>97</v>
      </c>
      <c r="B216" s="4">
        <v>4</v>
      </c>
      <c r="C216" s="24" t="s">
        <v>22</v>
      </c>
      <c r="D216" s="1" t="s">
        <v>17</v>
      </c>
      <c r="E216" s="12">
        <v>1</v>
      </c>
      <c r="F216" s="26">
        <v>35.491104000000007</v>
      </c>
      <c r="G216" s="16">
        <f t="shared" si="15"/>
        <v>35.491104000000007</v>
      </c>
      <c r="H216" s="16"/>
      <c r="I216" s="16"/>
      <c r="J216" s="20" t="s">
        <v>134</v>
      </c>
    </row>
    <row r="217" spans="1:10" x14ac:dyDescent="0.25">
      <c r="A217" s="46" t="s">
        <v>97</v>
      </c>
      <c r="B217" s="40">
        <v>4.0999999999999996</v>
      </c>
      <c r="C217" s="138" t="s">
        <v>255</v>
      </c>
      <c r="D217" s="40" t="s">
        <v>17</v>
      </c>
      <c r="E217" s="41">
        <v>1</v>
      </c>
      <c r="F217" s="42">
        <v>716.78098800000009</v>
      </c>
      <c r="G217" s="48">
        <f t="shared" si="15"/>
        <v>716.78098800000009</v>
      </c>
      <c r="H217" s="16"/>
      <c r="I217" s="16"/>
      <c r="J217" s="42" t="s">
        <v>132</v>
      </c>
    </row>
    <row r="218" spans="1:10" x14ac:dyDescent="0.25">
      <c r="A218" s="46" t="s">
        <v>97</v>
      </c>
      <c r="B218" s="1">
        <v>4.2</v>
      </c>
      <c r="C218" s="14" t="s">
        <v>101</v>
      </c>
      <c r="D218" s="1" t="s">
        <v>17</v>
      </c>
      <c r="E218" s="27">
        <v>2</v>
      </c>
      <c r="F218" s="26">
        <v>41.828440500000006</v>
      </c>
      <c r="G218" s="16">
        <f t="shared" si="15"/>
        <v>83.656881000000013</v>
      </c>
      <c r="H218" s="16"/>
      <c r="I218" s="16"/>
      <c r="J218" s="20" t="s">
        <v>133</v>
      </c>
    </row>
    <row r="219" spans="1:10" x14ac:dyDescent="0.25">
      <c r="A219" s="46" t="s">
        <v>97</v>
      </c>
      <c r="B219" s="4">
        <v>5</v>
      </c>
      <c r="C219" s="24" t="s">
        <v>25</v>
      </c>
      <c r="D219" s="1" t="s">
        <v>17</v>
      </c>
      <c r="E219" s="12">
        <v>1</v>
      </c>
      <c r="F219" s="26">
        <v>17.636784000000002</v>
      </c>
      <c r="G219" s="16">
        <f t="shared" si="15"/>
        <v>17.636784000000002</v>
      </c>
      <c r="H219" s="16"/>
      <c r="I219" s="16"/>
      <c r="J219" s="20" t="s">
        <v>134</v>
      </c>
    </row>
    <row r="220" spans="1:10" x14ac:dyDescent="0.25">
      <c r="A220" s="46" t="s">
        <v>97</v>
      </c>
      <c r="B220" s="1">
        <v>5.0999999999999996</v>
      </c>
      <c r="C220" s="14" t="s">
        <v>116</v>
      </c>
      <c r="D220" s="1" t="s">
        <v>17</v>
      </c>
      <c r="E220" s="27">
        <v>1</v>
      </c>
      <c r="F220" s="26">
        <v>46.4423811923077</v>
      </c>
      <c r="G220" s="16">
        <f t="shared" si="15"/>
        <v>46.4423811923077</v>
      </c>
      <c r="H220" s="16"/>
      <c r="I220" s="16"/>
      <c r="J220" s="20" t="s">
        <v>133</v>
      </c>
    </row>
    <row r="221" spans="1:10" x14ac:dyDescent="0.25">
      <c r="A221" s="46" t="s">
        <v>97</v>
      </c>
      <c r="B221" s="4">
        <v>6</v>
      </c>
      <c r="C221" s="24" t="s">
        <v>42</v>
      </c>
      <c r="D221" s="1" t="s">
        <v>43</v>
      </c>
      <c r="E221" s="12">
        <v>6.0800000000000003E-4</v>
      </c>
      <c r="F221" s="26">
        <v>4822.9094883200014</v>
      </c>
      <c r="G221" s="16">
        <f t="shared" si="15"/>
        <v>2.932328968898561</v>
      </c>
      <c r="H221" s="16"/>
      <c r="I221" s="16"/>
      <c r="J221" s="20" t="s">
        <v>134</v>
      </c>
    </row>
    <row r="222" spans="1:10" x14ac:dyDescent="0.25">
      <c r="A222" s="46" t="s">
        <v>97</v>
      </c>
      <c r="B222" s="1">
        <v>6.1</v>
      </c>
      <c r="C222" s="14" t="s">
        <v>103</v>
      </c>
      <c r="D222" s="1" t="s">
        <v>17</v>
      </c>
      <c r="E222" s="27">
        <v>1</v>
      </c>
      <c r="F222" s="26">
        <v>5.3715624827586215</v>
      </c>
      <c r="G222" s="81">
        <f t="shared" si="15"/>
        <v>5.3715624827586215</v>
      </c>
      <c r="H222" s="16"/>
      <c r="I222" s="16"/>
      <c r="J222" s="20" t="s">
        <v>133</v>
      </c>
    </row>
    <row r="223" spans="1:10" x14ac:dyDescent="0.25">
      <c r="A223" s="46" t="s">
        <v>97</v>
      </c>
      <c r="B223" s="4">
        <v>7</v>
      </c>
      <c r="C223" s="24" t="s">
        <v>168</v>
      </c>
      <c r="D223" s="1" t="s">
        <v>169</v>
      </c>
      <c r="E223" s="12">
        <v>0.22500000000000001</v>
      </c>
      <c r="F223" s="26">
        <v>13.584560000000003</v>
      </c>
      <c r="G223" s="16">
        <f t="shared" si="15"/>
        <v>3.0565260000000007</v>
      </c>
      <c r="H223" s="16"/>
      <c r="I223" s="16"/>
      <c r="J223" s="20" t="s">
        <v>134</v>
      </c>
    </row>
    <row r="224" spans="1:10" x14ac:dyDescent="0.25">
      <c r="A224" s="46" t="s">
        <v>97</v>
      </c>
      <c r="B224" s="1">
        <v>7.1</v>
      </c>
      <c r="C224" s="14" t="s">
        <v>182</v>
      </c>
      <c r="D224" s="1" t="s">
        <v>169</v>
      </c>
      <c r="E224" s="27">
        <v>0.25874999999999998</v>
      </c>
      <c r="F224" s="26">
        <v>32.432400000000001</v>
      </c>
      <c r="G224" s="16">
        <f t="shared" si="15"/>
        <v>8.3918835000000005</v>
      </c>
      <c r="H224" s="16"/>
      <c r="I224" s="16"/>
      <c r="J224" s="20" t="s">
        <v>133</v>
      </c>
    </row>
    <row r="225" spans="1:10" ht="75" x14ac:dyDescent="0.25">
      <c r="A225" s="46" t="s">
        <v>97</v>
      </c>
      <c r="B225" s="77">
        <v>8</v>
      </c>
      <c r="C225" s="8" t="s">
        <v>172</v>
      </c>
      <c r="D225" s="68" t="s">
        <v>173</v>
      </c>
      <c r="E225" s="69">
        <v>1</v>
      </c>
      <c r="F225" s="70">
        <v>132.78210656480002</v>
      </c>
      <c r="G225" s="16">
        <f t="shared" si="15"/>
        <v>132.78210656480002</v>
      </c>
      <c r="H225" s="16"/>
      <c r="I225" s="16"/>
      <c r="J225" s="20" t="s">
        <v>134</v>
      </c>
    </row>
    <row r="226" spans="1:10" x14ac:dyDescent="0.25">
      <c r="A226" s="46" t="s">
        <v>97</v>
      </c>
      <c r="B226" s="71" t="s">
        <v>170</v>
      </c>
      <c r="C226" s="72" t="s">
        <v>175</v>
      </c>
      <c r="D226" s="73" t="s">
        <v>17</v>
      </c>
      <c r="E226" s="21">
        <v>1</v>
      </c>
      <c r="F226" s="70">
        <v>106.02900000000002</v>
      </c>
      <c r="G226" s="16">
        <f t="shared" si="15"/>
        <v>106.02900000000002</v>
      </c>
      <c r="H226" s="16"/>
      <c r="I226" s="16"/>
      <c r="J226" s="20" t="s">
        <v>133</v>
      </c>
    </row>
    <row r="227" spans="1:10" x14ac:dyDescent="0.25">
      <c r="A227" s="46" t="s">
        <v>97</v>
      </c>
      <c r="B227" s="71" t="s">
        <v>183</v>
      </c>
      <c r="C227" s="74" t="s">
        <v>177</v>
      </c>
      <c r="D227" s="73" t="s">
        <v>17</v>
      </c>
      <c r="E227" s="21">
        <v>1</v>
      </c>
      <c r="F227" s="70">
        <v>141.49258200000006</v>
      </c>
      <c r="G227" s="16">
        <f t="shared" si="15"/>
        <v>141.49258200000006</v>
      </c>
      <c r="H227" s="16"/>
      <c r="I227" s="16"/>
      <c r="J227" s="20" t="s">
        <v>133</v>
      </c>
    </row>
    <row r="228" spans="1:10" x14ac:dyDescent="0.25">
      <c r="A228" s="46" t="s">
        <v>97</v>
      </c>
      <c r="B228" s="71" t="s">
        <v>184</v>
      </c>
      <c r="C228" s="72" t="s">
        <v>179</v>
      </c>
      <c r="D228" s="73" t="s">
        <v>17</v>
      </c>
      <c r="E228" s="21">
        <v>1</v>
      </c>
      <c r="F228" s="70">
        <v>127.93334400000002</v>
      </c>
      <c r="G228" s="16">
        <f t="shared" si="15"/>
        <v>127.93334400000002</v>
      </c>
      <c r="H228" s="16"/>
      <c r="I228" s="16"/>
      <c r="J228" s="20" t="s">
        <v>133</v>
      </c>
    </row>
    <row r="229" spans="1:10" x14ac:dyDescent="0.25">
      <c r="A229" s="46" t="s">
        <v>97</v>
      </c>
      <c r="B229" s="71" t="s">
        <v>185</v>
      </c>
      <c r="C229" s="8" t="s">
        <v>181</v>
      </c>
      <c r="D229" s="19" t="s">
        <v>17</v>
      </c>
      <c r="E229" s="21">
        <v>1</v>
      </c>
      <c r="F229" s="70">
        <v>315.82476610169499</v>
      </c>
      <c r="G229" s="16">
        <f t="shared" si="15"/>
        <v>315.82476610169499</v>
      </c>
      <c r="H229" s="16"/>
      <c r="I229" s="16"/>
      <c r="J229" s="20" t="s">
        <v>133</v>
      </c>
    </row>
    <row r="230" spans="1:10" x14ac:dyDescent="0.25">
      <c r="A230" s="46" t="s">
        <v>97</v>
      </c>
      <c r="B230" s="4"/>
      <c r="C230" s="13" t="s">
        <v>27</v>
      </c>
      <c r="D230" s="4"/>
      <c r="E230" s="26"/>
      <c r="F230" s="26"/>
      <c r="G230" s="10">
        <f>SUM(G209:G229)</f>
        <v>2063.3193809460536</v>
      </c>
      <c r="H230" s="10"/>
      <c r="I230" s="10"/>
      <c r="J230" s="10"/>
    </row>
    <row r="231" spans="1:10" x14ac:dyDescent="0.25">
      <c r="A231" s="46" t="s">
        <v>97</v>
      </c>
      <c r="B231" s="4"/>
      <c r="C231" s="14" t="s">
        <v>28</v>
      </c>
      <c r="D231" s="15">
        <v>0.03</v>
      </c>
      <c r="E231" s="26"/>
      <c r="F231" s="26"/>
      <c r="G231" s="26">
        <f>G230*3/100</f>
        <v>61.899581428381609</v>
      </c>
      <c r="H231" s="26"/>
      <c r="I231" s="26"/>
      <c r="J231" s="26"/>
    </row>
    <row r="232" spans="1:10" x14ac:dyDescent="0.25">
      <c r="A232" s="46" t="s">
        <v>97</v>
      </c>
      <c r="B232" s="4"/>
      <c r="C232" s="13" t="s">
        <v>29</v>
      </c>
      <c r="D232" s="4"/>
      <c r="E232" s="26"/>
      <c r="F232" s="26"/>
      <c r="G232" s="10">
        <f>SUM(G230:G231)</f>
        <v>2125.2189623744353</v>
      </c>
      <c r="H232" s="10"/>
      <c r="I232" s="10"/>
      <c r="J232" s="10"/>
    </row>
    <row r="233" spans="1:10" x14ac:dyDescent="0.25">
      <c r="A233" s="46" t="s">
        <v>97</v>
      </c>
      <c r="B233" s="4"/>
      <c r="C233" s="14" t="s">
        <v>146</v>
      </c>
      <c r="D233" s="15">
        <v>0.18</v>
      </c>
      <c r="E233" s="26"/>
      <c r="F233" s="26"/>
      <c r="G233" s="26">
        <f>G232*18/100</f>
        <v>382.53941322739831</v>
      </c>
      <c r="H233" s="26"/>
      <c r="I233" s="26"/>
      <c r="J233" s="26"/>
    </row>
    <row r="234" spans="1:10" x14ac:dyDescent="0.25">
      <c r="A234" s="46" t="s">
        <v>97</v>
      </c>
      <c r="B234" s="4"/>
      <c r="C234" s="13" t="s">
        <v>31</v>
      </c>
      <c r="D234" s="4"/>
      <c r="E234" s="26"/>
      <c r="F234" s="26"/>
      <c r="G234" s="10">
        <f>SUM(G232:G233)</f>
        <v>2507.7583756018334</v>
      </c>
      <c r="H234" s="10"/>
      <c r="I234" s="10"/>
      <c r="J234" s="10"/>
    </row>
    <row r="235" spans="1:10" x14ac:dyDescent="0.25">
      <c r="B235" s="57"/>
      <c r="C235" s="58"/>
      <c r="D235" s="57"/>
      <c r="E235" s="59"/>
      <c r="F235" s="59"/>
      <c r="G235" s="60"/>
      <c r="H235" s="60"/>
      <c r="I235" s="60"/>
      <c r="J235" s="60"/>
    </row>
    <row r="236" spans="1:10" x14ac:dyDescent="0.25">
      <c r="B236" s="57"/>
      <c r="C236" s="58"/>
      <c r="D236" s="57"/>
      <c r="E236" s="59"/>
      <c r="F236" s="59"/>
      <c r="G236" s="60"/>
      <c r="H236" s="60"/>
      <c r="I236" s="60"/>
      <c r="J236" s="60"/>
    </row>
    <row r="237" spans="1:10" x14ac:dyDescent="0.25">
      <c r="A237" s="82" t="s">
        <v>0</v>
      </c>
      <c r="B237" s="82" t="s">
        <v>1</v>
      </c>
      <c r="C237" s="82"/>
    </row>
    <row r="238" spans="1:10" x14ac:dyDescent="0.25">
      <c r="A238" s="82" t="s">
        <v>97</v>
      </c>
      <c r="B238" s="103" t="s">
        <v>244</v>
      </c>
      <c r="C238" s="82"/>
    </row>
    <row r="239" spans="1:10" x14ac:dyDescent="0.25">
      <c r="A239" s="130" t="s">
        <v>4</v>
      </c>
      <c r="B239" s="117" t="s">
        <v>5</v>
      </c>
      <c r="C239" s="121" t="s">
        <v>6</v>
      </c>
      <c r="D239" s="121" t="s">
        <v>7</v>
      </c>
      <c r="E239" s="121" t="s">
        <v>8</v>
      </c>
      <c r="F239" s="113" t="s">
        <v>9</v>
      </c>
      <c r="G239" s="113" t="s">
        <v>10</v>
      </c>
      <c r="H239" s="115" t="s">
        <v>129</v>
      </c>
      <c r="I239" s="115" t="s">
        <v>130</v>
      </c>
      <c r="J239" s="121" t="s">
        <v>11</v>
      </c>
    </row>
    <row r="240" spans="1:10" ht="29.45" customHeight="1" x14ac:dyDescent="0.25">
      <c r="A240" s="131"/>
      <c r="B240" s="117"/>
      <c r="C240" s="121"/>
      <c r="D240" s="121"/>
      <c r="E240" s="121"/>
      <c r="F240" s="113"/>
      <c r="G240" s="113"/>
      <c r="H240" s="115"/>
      <c r="I240" s="115"/>
      <c r="J240" s="121"/>
    </row>
    <row r="241" spans="1:11" x14ac:dyDescent="0.25">
      <c r="A241" s="56" t="s">
        <v>97</v>
      </c>
      <c r="B241" s="4">
        <v>1</v>
      </c>
      <c r="C241" s="35" t="s">
        <v>196</v>
      </c>
      <c r="D241" s="36" t="s">
        <v>14</v>
      </c>
      <c r="E241" s="11">
        <v>0.5</v>
      </c>
      <c r="F241" s="38">
        <v>4.2574315200000008</v>
      </c>
      <c r="G241" s="16">
        <f>E241*F241</f>
        <v>2.1287157600000004</v>
      </c>
      <c r="H241" s="16"/>
      <c r="I241" s="16"/>
      <c r="J241" s="20" t="s">
        <v>134</v>
      </c>
    </row>
    <row r="242" spans="1:11" x14ac:dyDescent="0.25">
      <c r="A242" s="56" t="s">
        <v>97</v>
      </c>
      <c r="B242" s="37">
        <v>1.1000000000000001</v>
      </c>
      <c r="C242" s="35" t="s">
        <v>197</v>
      </c>
      <c r="D242" s="36" t="s">
        <v>14</v>
      </c>
      <c r="E242" s="38">
        <v>0.499</v>
      </c>
      <c r="F242" s="38">
        <v>16.340940000000003</v>
      </c>
      <c r="G242" s="16">
        <f t="shared" ref="G242:G267" si="16">E242*F242</f>
        <v>8.1541290600000025</v>
      </c>
      <c r="H242" s="16"/>
      <c r="I242" s="16"/>
      <c r="J242" s="20" t="s">
        <v>133</v>
      </c>
    </row>
    <row r="243" spans="1:11" x14ac:dyDescent="0.25">
      <c r="A243" s="56" t="s">
        <v>97</v>
      </c>
      <c r="B243" s="4">
        <v>2</v>
      </c>
      <c r="C243" s="24" t="s">
        <v>16</v>
      </c>
      <c r="D243" s="1" t="s">
        <v>17</v>
      </c>
      <c r="E243" s="12">
        <v>2</v>
      </c>
      <c r="F243" s="38">
        <v>6.006334400000001</v>
      </c>
      <c r="G243" s="16">
        <f t="shared" si="16"/>
        <v>12.012668800000002</v>
      </c>
      <c r="H243" s="16"/>
      <c r="I243" s="16"/>
      <c r="J243" s="20" t="s">
        <v>134</v>
      </c>
    </row>
    <row r="244" spans="1:11" x14ac:dyDescent="0.25">
      <c r="A244" s="56" t="s">
        <v>97</v>
      </c>
      <c r="B244" s="1">
        <v>2.1</v>
      </c>
      <c r="C244" s="24" t="s">
        <v>104</v>
      </c>
      <c r="D244" s="1"/>
      <c r="E244" s="25">
        <v>2</v>
      </c>
      <c r="F244" s="38">
        <v>19.814747806451617</v>
      </c>
      <c r="G244" s="16">
        <f t="shared" si="16"/>
        <v>39.629495612903234</v>
      </c>
      <c r="H244" s="16"/>
      <c r="I244" s="16"/>
      <c r="J244" s="20" t="s">
        <v>133</v>
      </c>
    </row>
    <row r="245" spans="1:11" x14ac:dyDescent="0.25">
      <c r="A245" s="56" t="s">
        <v>97</v>
      </c>
      <c r="B245" s="4">
        <v>3</v>
      </c>
      <c r="C245" s="24" t="s">
        <v>114</v>
      </c>
      <c r="D245" s="1" t="s">
        <v>17</v>
      </c>
      <c r="E245" s="12">
        <v>2</v>
      </c>
      <c r="F245" s="38">
        <v>7.9511519999999996</v>
      </c>
      <c r="G245" s="16">
        <f t="shared" si="16"/>
        <v>15.902303999999999</v>
      </c>
      <c r="H245" s="16"/>
      <c r="I245" s="16"/>
      <c r="J245" s="20" t="s">
        <v>134</v>
      </c>
    </row>
    <row r="246" spans="1:11" x14ac:dyDescent="0.25">
      <c r="A246" s="56" t="s">
        <v>97</v>
      </c>
      <c r="B246" s="1">
        <v>3.1</v>
      </c>
      <c r="C246" s="14" t="s">
        <v>115</v>
      </c>
      <c r="D246" s="1" t="s">
        <v>17</v>
      </c>
      <c r="E246" s="27">
        <v>2</v>
      </c>
      <c r="F246" s="38">
        <v>15.872274000000003</v>
      </c>
      <c r="G246" s="16">
        <f t="shared" si="16"/>
        <v>31.744548000000005</v>
      </c>
      <c r="H246" s="16"/>
      <c r="I246" s="16"/>
      <c r="J246" s="20" t="s">
        <v>133</v>
      </c>
    </row>
    <row r="247" spans="1:11" x14ac:dyDescent="0.25">
      <c r="A247" s="56" t="s">
        <v>97</v>
      </c>
      <c r="B247" s="1">
        <v>3.2</v>
      </c>
      <c r="C247" s="14" t="s">
        <v>108</v>
      </c>
      <c r="D247" s="1" t="s">
        <v>17</v>
      </c>
      <c r="E247" s="27">
        <v>2</v>
      </c>
      <c r="F247" s="38">
        <v>5.317042500000003</v>
      </c>
      <c r="G247" s="16">
        <f t="shared" si="16"/>
        <v>10.634085000000006</v>
      </c>
      <c r="H247" s="16"/>
      <c r="I247" s="16"/>
      <c r="J247" s="20" t="s">
        <v>133</v>
      </c>
    </row>
    <row r="248" spans="1:11" x14ac:dyDescent="0.25">
      <c r="A248" s="56" t="s">
        <v>97</v>
      </c>
      <c r="B248" s="30">
        <v>4</v>
      </c>
      <c r="C248" s="14" t="s">
        <v>198</v>
      </c>
      <c r="D248" s="1" t="s">
        <v>17</v>
      </c>
      <c r="E248" s="12">
        <v>1</v>
      </c>
      <c r="F248" s="38">
        <v>13.760410400000001</v>
      </c>
      <c r="G248" s="16">
        <f t="shared" si="16"/>
        <v>13.760410400000001</v>
      </c>
      <c r="H248" s="16"/>
      <c r="I248" s="16"/>
      <c r="J248" s="20" t="s">
        <v>134</v>
      </c>
    </row>
    <row r="249" spans="1:11" x14ac:dyDescent="0.25">
      <c r="A249" s="56" t="s">
        <v>97</v>
      </c>
      <c r="B249" s="1">
        <v>4.0999999999999996</v>
      </c>
      <c r="C249" s="14" t="s">
        <v>109</v>
      </c>
      <c r="D249" s="1" t="s">
        <v>17</v>
      </c>
      <c r="E249" s="27">
        <v>1</v>
      </c>
      <c r="F249" s="38">
        <v>191.28344400000006</v>
      </c>
      <c r="G249" s="16">
        <f t="shared" si="16"/>
        <v>191.28344400000006</v>
      </c>
      <c r="H249" s="16"/>
      <c r="I249" s="16"/>
      <c r="J249" s="20" t="s">
        <v>133</v>
      </c>
    </row>
    <row r="250" spans="1:11" x14ac:dyDescent="0.25">
      <c r="A250" s="56" t="s">
        <v>97</v>
      </c>
      <c r="B250" s="4">
        <v>5</v>
      </c>
      <c r="C250" s="24" t="s">
        <v>144</v>
      </c>
      <c r="D250" s="1" t="s">
        <v>17</v>
      </c>
      <c r="E250" s="12">
        <v>1</v>
      </c>
      <c r="F250" s="38">
        <v>35.491104000000007</v>
      </c>
      <c r="G250" s="16">
        <f t="shared" si="16"/>
        <v>35.491104000000007</v>
      </c>
      <c r="H250" s="16"/>
      <c r="I250" s="16"/>
      <c r="J250" s="20" t="s">
        <v>134</v>
      </c>
    </row>
    <row r="251" spans="1:11" x14ac:dyDescent="0.25">
      <c r="A251" s="56" t="s">
        <v>97</v>
      </c>
      <c r="B251" s="40">
        <v>5.0999999999999996</v>
      </c>
      <c r="C251" s="31" t="s">
        <v>106</v>
      </c>
      <c r="D251" s="40" t="s">
        <v>17</v>
      </c>
      <c r="E251" s="41">
        <v>1</v>
      </c>
      <c r="F251" s="47">
        <v>836.00569800000017</v>
      </c>
      <c r="G251" s="48">
        <f t="shared" si="16"/>
        <v>836.00569800000017</v>
      </c>
      <c r="H251" s="48"/>
      <c r="I251" s="48"/>
      <c r="J251" s="42" t="s">
        <v>132</v>
      </c>
    </row>
    <row r="252" spans="1:11" s="145" customFormat="1" ht="18" x14ac:dyDescent="0.25">
      <c r="A252" s="46" t="s">
        <v>97</v>
      </c>
      <c r="B252" s="1">
        <v>5.2</v>
      </c>
      <c r="C252" s="150" t="s">
        <v>257</v>
      </c>
      <c r="D252" s="146" t="s">
        <v>254</v>
      </c>
      <c r="E252" s="146">
        <v>2</v>
      </c>
      <c r="F252" s="147">
        <v>10.169989381294966</v>
      </c>
      <c r="G252" s="147">
        <f>F252*E252</f>
        <v>20.339978762589933</v>
      </c>
      <c r="H252" s="24"/>
      <c r="I252" s="148"/>
      <c r="J252" s="20" t="s">
        <v>133</v>
      </c>
      <c r="K252"/>
    </row>
    <row r="253" spans="1:11" s="145" customFormat="1" ht="18" x14ac:dyDescent="0.25">
      <c r="A253" s="46" t="s">
        <v>97</v>
      </c>
      <c r="B253" s="1">
        <v>5.3</v>
      </c>
      <c r="C253" s="150" t="s">
        <v>258</v>
      </c>
      <c r="D253" s="146" t="s">
        <v>254</v>
      </c>
      <c r="E253" s="146">
        <v>3.22</v>
      </c>
      <c r="F253" s="147">
        <v>4.8249783380281688</v>
      </c>
      <c r="G253" s="147">
        <f>F253*E253</f>
        <v>15.536430248450705</v>
      </c>
      <c r="H253" s="24"/>
      <c r="I253" s="148"/>
      <c r="J253" s="20" t="s">
        <v>133</v>
      </c>
      <c r="K253"/>
    </row>
    <row r="254" spans="1:11" s="145" customFormat="1" ht="18" x14ac:dyDescent="0.25">
      <c r="A254" s="46" t="s">
        <v>97</v>
      </c>
      <c r="B254" s="1">
        <v>5.4</v>
      </c>
      <c r="C254" s="150" t="s">
        <v>259</v>
      </c>
      <c r="D254" s="146" t="s">
        <v>254</v>
      </c>
      <c r="E254" s="146">
        <v>0.75219999999999998</v>
      </c>
      <c r="F254" s="147">
        <v>4.7993932064965206</v>
      </c>
      <c r="G254" s="147">
        <f>F254*E254</f>
        <v>3.6101035699266828</v>
      </c>
      <c r="H254" s="24"/>
      <c r="I254" s="148"/>
      <c r="J254" s="20" t="s">
        <v>133</v>
      </c>
      <c r="K254"/>
    </row>
    <row r="255" spans="1:11" x14ac:dyDescent="0.25">
      <c r="A255" s="56" t="s">
        <v>97</v>
      </c>
      <c r="B255" s="4">
        <v>6</v>
      </c>
      <c r="C255" s="24" t="s">
        <v>142</v>
      </c>
      <c r="D255" s="1" t="s">
        <v>17</v>
      </c>
      <c r="E255" s="12">
        <v>1</v>
      </c>
      <c r="F255" s="38">
        <v>17.636784000000002</v>
      </c>
      <c r="G255" s="16">
        <f t="shared" si="16"/>
        <v>17.636784000000002</v>
      </c>
      <c r="H255" s="16"/>
      <c r="I255" s="16"/>
      <c r="J255" s="20" t="s">
        <v>134</v>
      </c>
    </row>
    <row r="256" spans="1:11" x14ac:dyDescent="0.25">
      <c r="A256" s="56" t="s">
        <v>97</v>
      </c>
      <c r="B256" s="1">
        <v>6.1</v>
      </c>
      <c r="C256" s="14" t="s">
        <v>102</v>
      </c>
      <c r="D256" s="1" t="s">
        <v>17</v>
      </c>
      <c r="E256" s="27">
        <v>1</v>
      </c>
      <c r="F256" s="38">
        <v>87.703308000000007</v>
      </c>
      <c r="G256" s="16">
        <f t="shared" si="16"/>
        <v>87.703308000000007</v>
      </c>
      <c r="H256" s="16"/>
      <c r="I256" s="16"/>
      <c r="J256" s="20" t="s">
        <v>133</v>
      </c>
    </row>
    <row r="257" spans="1:10" x14ac:dyDescent="0.25">
      <c r="A257" s="56" t="s">
        <v>97</v>
      </c>
      <c r="B257" s="30">
        <v>7</v>
      </c>
      <c r="C257" s="14" t="s">
        <v>199</v>
      </c>
      <c r="D257" s="1" t="s">
        <v>110</v>
      </c>
      <c r="E257" s="26">
        <v>1</v>
      </c>
      <c r="F257" s="38">
        <v>13.741402400000002</v>
      </c>
      <c r="G257" s="16">
        <f t="shared" si="16"/>
        <v>13.741402400000002</v>
      </c>
      <c r="H257" s="16"/>
      <c r="I257" s="16"/>
      <c r="J257" s="20" t="s">
        <v>134</v>
      </c>
    </row>
    <row r="258" spans="1:10" x14ac:dyDescent="0.25">
      <c r="A258" s="56" t="s">
        <v>97</v>
      </c>
      <c r="B258" s="33">
        <v>7.1</v>
      </c>
      <c r="C258" s="14" t="s">
        <v>111</v>
      </c>
      <c r="D258" s="1" t="s">
        <v>110</v>
      </c>
      <c r="E258" s="26">
        <v>1</v>
      </c>
      <c r="F258" s="38">
        <v>133.30963800000004</v>
      </c>
      <c r="G258" s="16">
        <f t="shared" si="16"/>
        <v>133.30963800000004</v>
      </c>
      <c r="H258" s="16"/>
      <c r="I258" s="16"/>
      <c r="J258" s="20" t="s">
        <v>133</v>
      </c>
    </row>
    <row r="259" spans="1:10" x14ac:dyDescent="0.25">
      <c r="A259" s="56" t="s">
        <v>97</v>
      </c>
      <c r="B259" s="4">
        <v>8</v>
      </c>
      <c r="C259" s="24" t="s">
        <v>200</v>
      </c>
      <c r="D259" s="1" t="s">
        <v>17</v>
      </c>
      <c r="E259" s="12">
        <v>2</v>
      </c>
      <c r="F259" s="38">
        <v>5.7936560000000004</v>
      </c>
      <c r="G259" s="16">
        <f t="shared" si="16"/>
        <v>11.587312000000001</v>
      </c>
      <c r="H259" s="16"/>
      <c r="I259" s="16"/>
      <c r="J259" s="20" t="s">
        <v>134</v>
      </c>
    </row>
    <row r="260" spans="1:10" x14ac:dyDescent="0.25">
      <c r="A260" s="56" t="s">
        <v>97</v>
      </c>
      <c r="B260" s="1">
        <v>8.1</v>
      </c>
      <c r="C260" s="14" t="s">
        <v>112</v>
      </c>
      <c r="D260" s="1"/>
      <c r="E260" s="25">
        <v>2</v>
      </c>
      <c r="F260" s="38">
        <v>11.970930917647063</v>
      </c>
      <c r="G260" s="16">
        <f t="shared" si="16"/>
        <v>23.941861835294127</v>
      </c>
      <c r="H260" s="16"/>
      <c r="I260" s="16"/>
      <c r="J260" s="20" t="s">
        <v>133</v>
      </c>
    </row>
    <row r="261" spans="1:10" x14ac:dyDescent="0.25">
      <c r="A261" s="56" t="s">
        <v>97</v>
      </c>
      <c r="B261" s="4">
        <v>9</v>
      </c>
      <c r="C261" s="24" t="s">
        <v>168</v>
      </c>
      <c r="D261" s="1" t="s">
        <v>169</v>
      </c>
      <c r="E261" s="12">
        <v>0.22500000000000001</v>
      </c>
      <c r="F261" s="26">
        <v>13.584560000000002</v>
      </c>
      <c r="G261" s="16">
        <f t="shared" si="16"/>
        <v>3.0565260000000003</v>
      </c>
      <c r="H261" s="16"/>
      <c r="I261" s="16"/>
      <c r="J261" s="20" t="s">
        <v>134</v>
      </c>
    </row>
    <row r="262" spans="1:10" x14ac:dyDescent="0.25">
      <c r="A262" s="56" t="s">
        <v>97</v>
      </c>
      <c r="B262" s="1">
        <v>9.1</v>
      </c>
      <c r="C262" s="14" t="s">
        <v>171</v>
      </c>
      <c r="D262" s="1" t="s">
        <v>169</v>
      </c>
      <c r="E262" s="20">
        <v>0.25874999999999998</v>
      </c>
      <c r="F262" s="26">
        <v>32.432400000000008</v>
      </c>
      <c r="G262" s="16">
        <f t="shared" si="16"/>
        <v>8.3918835000000023</v>
      </c>
      <c r="H262" s="16"/>
      <c r="I262" s="16"/>
      <c r="J262" s="20" t="s">
        <v>133</v>
      </c>
    </row>
    <row r="263" spans="1:10" ht="75" x14ac:dyDescent="0.25">
      <c r="A263" s="56" t="s">
        <v>97</v>
      </c>
      <c r="B263" s="77">
        <v>10</v>
      </c>
      <c r="C263" s="8" t="s">
        <v>172</v>
      </c>
      <c r="D263" s="68" t="s">
        <v>173</v>
      </c>
      <c r="E263" s="69">
        <v>1</v>
      </c>
      <c r="F263" s="70">
        <v>132.78210656480002</v>
      </c>
      <c r="G263" s="16">
        <f t="shared" si="16"/>
        <v>132.78210656480002</v>
      </c>
      <c r="H263" s="16"/>
      <c r="I263" s="16"/>
      <c r="J263" s="20" t="s">
        <v>134</v>
      </c>
    </row>
    <row r="264" spans="1:10" x14ac:dyDescent="0.25">
      <c r="A264" s="56" t="s">
        <v>97</v>
      </c>
      <c r="B264" s="71" t="s">
        <v>201</v>
      </c>
      <c r="C264" s="72" t="s">
        <v>175</v>
      </c>
      <c r="D264" s="73" t="s">
        <v>17</v>
      </c>
      <c r="E264" s="21">
        <v>1</v>
      </c>
      <c r="F264" s="70">
        <v>106.02900000000002</v>
      </c>
      <c r="G264" s="16">
        <f t="shared" si="16"/>
        <v>106.02900000000002</v>
      </c>
      <c r="H264" s="16"/>
      <c r="I264" s="16"/>
      <c r="J264" s="20" t="s">
        <v>133</v>
      </c>
    </row>
    <row r="265" spans="1:10" x14ac:dyDescent="0.25">
      <c r="A265" s="56" t="s">
        <v>97</v>
      </c>
      <c r="B265" s="71" t="s">
        <v>202</v>
      </c>
      <c r="C265" s="74" t="s">
        <v>177</v>
      </c>
      <c r="D265" s="73" t="s">
        <v>17</v>
      </c>
      <c r="E265" s="21">
        <v>1</v>
      </c>
      <c r="F265" s="70">
        <v>141.49258200000006</v>
      </c>
      <c r="G265" s="16">
        <f t="shared" si="16"/>
        <v>141.49258200000006</v>
      </c>
      <c r="H265" s="16"/>
      <c r="I265" s="16"/>
      <c r="J265" s="20" t="s">
        <v>133</v>
      </c>
    </row>
    <row r="266" spans="1:10" x14ac:dyDescent="0.25">
      <c r="A266" s="56" t="s">
        <v>97</v>
      </c>
      <c r="B266" s="71" t="s">
        <v>203</v>
      </c>
      <c r="C266" s="72" t="s">
        <v>179</v>
      </c>
      <c r="D266" s="73" t="s">
        <v>17</v>
      </c>
      <c r="E266" s="21">
        <v>1</v>
      </c>
      <c r="F266" s="70">
        <v>127.93334400000002</v>
      </c>
      <c r="G266" s="16">
        <f t="shared" si="16"/>
        <v>127.93334400000002</v>
      </c>
      <c r="H266" s="16"/>
      <c r="I266" s="16"/>
      <c r="J266" s="20" t="s">
        <v>133</v>
      </c>
    </row>
    <row r="267" spans="1:10" x14ac:dyDescent="0.25">
      <c r="A267" s="56" t="s">
        <v>97</v>
      </c>
      <c r="B267" s="71" t="s">
        <v>204</v>
      </c>
      <c r="C267" s="8" t="s">
        <v>181</v>
      </c>
      <c r="D267" s="19" t="s">
        <v>17</v>
      </c>
      <c r="E267" s="21">
        <v>1</v>
      </c>
      <c r="F267" s="70">
        <v>315.82476610169499</v>
      </c>
      <c r="G267" s="16">
        <f t="shared" si="16"/>
        <v>315.82476610169499</v>
      </c>
      <c r="H267" s="16"/>
      <c r="I267" s="16"/>
      <c r="J267" s="20" t="s">
        <v>133</v>
      </c>
    </row>
    <row r="268" spans="1:10" x14ac:dyDescent="0.25">
      <c r="A268" s="56" t="s">
        <v>97</v>
      </c>
      <c r="B268" s="4"/>
      <c r="C268" s="13" t="s">
        <v>27</v>
      </c>
      <c r="D268" s="4"/>
      <c r="E268" s="26"/>
      <c r="F268" s="26"/>
      <c r="G268" s="10">
        <f>SUM(G241:G267)</f>
        <v>2359.6636296156598</v>
      </c>
      <c r="H268" s="10"/>
      <c r="I268" s="10"/>
      <c r="J268" s="10"/>
    </row>
    <row r="269" spans="1:10" x14ac:dyDescent="0.25">
      <c r="A269" s="56" t="s">
        <v>97</v>
      </c>
      <c r="B269" s="4"/>
      <c r="C269" s="14" t="s">
        <v>28</v>
      </c>
      <c r="D269" s="15">
        <v>0.03</v>
      </c>
      <c r="E269" s="26"/>
      <c r="F269" s="26"/>
      <c r="G269" s="26">
        <f>G268*3/100</f>
        <v>70.789908888469796</v>
      </c>
      <c r="H269" s="26"/>
      <c r="I269" s="26"/>
      <c r="J269" s="26"/>
    </row>
    <row r="270" spans="1:10" x14ac:dyDescent="0.25">
      <c r="A270" s="56" t="s">
        <v>97</v>
      </c>
      <c r="B270" s="4"/>
      <c r="C270" s="13" t="s">
        <v>29</v>
      </c>
      <c r="D270" s="4"/>
      <c r="E270" s="26"/>
      <c r="F270" s="26"/>
      <c r="G270" s="10">
        <f>SUM(G268:G269)</f>
        <v>2430.4535385041295</v>
      </c>
      <c r="H270" s="10"/>
      <c r="I270" s="10"/>
      <c r="J270" s="10"/>
    </row>
    <row r="271" spans="1:10" x14ac:dyDescent="0.25">
      <c r="A271" s="56" t="s">
        <v>97</v>
      </c>
      <c r="B271" s="4"/>
      <c r="C271" s="14" t="s">
        <v>30</v>
      </c>
      <c r="D271" s="15">
        <v>0.18</v>
      </c>
      <c r="E271" s="26"/>
      <c r="F271" s="26"/>
      <c r="G271" s="26">
        <f>G270*18/100</f>
        <v>437.48163693074332</v>
      </c>
      <c r="H271" s="26"/>
      <c r="I271" s="26"/>
      <c r="J271" s="26"/>
    </row>
    <row r="272" spans="1:10" x14ac:dyDescent="0.25">
      <c r="A272" s="56" t="s">
        <v>97</v>
      </c>
      <c r="B272" s="4"/>
      <c r="C272" s="13" t="s">
        <v>31</v>
      </c>
      <c r="D272" s="4"/>
      <c r="E272" s="26"/>
      <c r="F272" s="26"/>
      <c r="G272" s="10">
        <f>SUM(G270:G271)</f>
        <v>2867.9351754348727</v>
      </c>
      <c r="H272" s="10"/>
      <c r="I272" s="10"/>
      <c r="J272" s="10"/>
    </row>
    <row r="273" spans="1:10" x14ac:dyDescent="0.25">
      <c r="B273" s="57"/>
      <c r="C273" s="58"/>
      <c r="D273" s="57"/>
      <c r="E273" s="59"/>
      <c r="F273" s="59"/>
      <c r="G273" s="60"/>
      <c r="H273" s="60"/>
      <c r="I273" s="60"/>
      <c r="J273" s="60"/>
    </row>
    <row r="274" spans="1:10" x14ac:dyDescent="0.25">
      <c r="B274" s="57"/>
      <c r="C274" s="58"/>
      <c r="D274" s="57"/>
      <c r="E274" s="59"/>
      <c r="F274" s="59"/>
      <c r="G274" s="60"/>
      <c r="H274" s="60"/>
      <c r="I274" s="60"/>
      <c r="J274" s="60"/>
    </row>
    <row r="275" spans="1:10" x14ac:dyDescent="0.25">
      <c r="A275" s="104" t="s">
        <v>0</v>
      </c>
      <c r="B275" s="104" t="s">
        <v>1</v>
      </c>
    </row>
    <row r="276" spans="1:10" x14ac:dyDescent="0.25">
      <c r="A276" s="104" t="s">
        <v>119</v>
      </c>
      <c r="B276" s="105" t="s">
        <v>245</v>
      </c>
    </row>
    <row r="277" spans="1:10" ht="13.9" customHeight="1" x14ac:dyDescent="0.25">
      <c r="A277" s="116" t="s">
        <v>4</v>
      </c>
      <c r="B277" s="117" t="s">
        <v>5</v>
      </c>
      <c r="C277" s="121" t="s">
        <v>6</v>
      </c>
      <c r="D277" s="121" t="s">
        <v>7</v>
      </c>
      <c r="E277" s="121" t="s">
        <v>8</v>
      </c>
      <c r="F277" s="113" t="s">
        <v>9</v>
      </c>
      <c r="G277" s="113" t="s">
        <v>10</v>
      </c>
      <c r="H277" s="115" t="s">
        <v>129</v>
      </c>
      <c r="I277" s="115" t="s">
        <v>130</v>
      </c>
      <c r="J277" s="121" t="s">
        <v>11</v>
      </c>
    </row>
    <row r="278" spans="1:10" ht="31.15" customHeight="1" x14ac:dyDescent="0.25">
      <c r="A278" s="116"/>
      <c r="B278" s="117"/>
      <c r="C278" s="121"/>
      <c r="D278" s="121"/>
      <c r="E278" s="121"/>
      <c r="F278" s="113"/>
      <c r="G278" s="113"/>
      <c r="H278" s="115"/>
      <c r="I278" s="115"/>
      <c r="J278" s="121"/>
    </row>
    <row r="279" spans="1:10" x14ac:dyDescent="0.25">
      <c r="A279" s="46" t="s">
        <v>119</v>
      </c>
      <c r="B279" s="4">
        <v>1</v>
      </c>
      <c r="C279" s="35" t="s">
        <v>216</v>
      </c>
      <c r="D279" s="36" t="s">
        <v>14</v>
      </c>
      <c r="E279" s="11">
        <v>2</v>
      </c>
      <c r="F279" s="38">
        <v>4.2574315200000008</v>
      </c>
      <c r="G279" s="16">
        <f>E279*F279</f>
        <v>8.5148630400000016</v>
      </c>
      <c r="H279" s="16"/>
      <c r="I279" s="16"/>
      <c r="J279" s="20" t="s">
        <v>134</v>
      </c>
    </row>
    <row r="280" spans="1:10" x14ac:dyDescent="0.25">
      <c r="A280" s="46" t="s">
        <v>119</v>
      </c>
      <c r="B280" s="37">
        <v>1.1000000000000001</v>
      </c>
      <c r="C280" s="35" t="s">
        <v>107</v>
      </c>
      <c r="D280" s="36" t="s">
        <v>14</v>
      </c>
      <c r="E280" s="38">
        <v>1.996</v>
      </c>
      <c r="F280" s="38">
        <v>16.340940000000003</v>
      </c>
      <c r="G280" s="16">
        <f t="shared" ref="G280:G305" si="17">E280*F280</f>
        <v>32.61651624000001</v>
      </c>
      <c r="H280" s="16"/>
      <c r="I280" s="16"/>
      <c r="J280" s="20" t="s">
        <v>133</v>
      </c>
    </row>
    <row r="281" spans="1:10" x14ac:dyDescent="0.25">
      <c r="A281" s="46" t="s">
        <v>119</v>
      </c>
      <c r="B281" s="4">
        <v>2</v>
      </c>
      <c r="C281" s="24" t="s">
        <v>16</v>
      </c>
      <c r="D281" s="1" t="s">
        <v>17</v>
      </c>
      <c r="E281" s="12">
        <v>2</v>
      </c>
      <c r="F281" s="38">
        <v>6.006334400000001</v>
      </c>
      <c r="G281" s="16">
        <f t="shared" si="17"/>
        <v>12.012668800000002</v>
      </c>
      <c r="H281" s="16"/>
      <c r="I281" s="16"/>
      <c r="J281" s="20" t="s">
        <v>134</v>
      </c>
    </row>
    <row r="282" spans="1:10" x14ac:dyDescent="0.25">
      <c r="A282" s="46" t="s">
        <v>119</v>
      </c>
      <c r="B282" s="1">
        <v>2.1</v>
      </c>
      <c r="C282" s="24" t="s">
        <v>126</v>
      </c>
      <c r="D282" s="1"/>
      <c r="E282" s="25">
        <v>2</v>
      </c>
      <c r="F282" s="38">
        <v>9.5665185000000026</v>
      </c>
      <c r="G282" s="16">
        <f t="shared" si="17"/>
        <v>19.133037000000005</v>
      </c>
      <c r="H282" s="16"/>
      <c r="I282" s="16"/>
      <c r="J282" s="20" t="s">
        <v>133</v>
      </c>
    </row>
    <row r="283" spans="1:10" x14ac:dyDescent="0.25">
      <c r="A283" s="46" t="s">
        <v>119</v>
      </c>
      <c r="B283" s="4">
        <v>3</v>
      </c>
      <c r="C283" s="24" t="s">
        <v>217</v>
      </c>
      <c r="D283" s="1" t="s">
        <v>17</v>
      </c>
      <c r="E283" s="12">
        <v>2</v>
      </c>
      <c r="F283" s="38">
        <v>7.9511519999999996</v>
      </c>
      <c r="G283" s="16">
        <f t="shared" si="17"/>
        <v>15.902303999999999</v>
      </c>
      <c r="H283" s="16"/>
      <c r="I283" s="16"/>
      <c r="J283" s="20" t="s">
        <v>134</v>
      </c>
    </row>
    <row r="284" spans="1:10" x14ac:dyDescent="0.25">
      <c r="A284" s="46" t="s">
        <v>119</v>
      </c>
      <c r="B284" s="1">
        <v>3.1</v>
      </c>
      <c r="C284" s="14" t="s">
        <v>127</v>
      </c>
      <c r="D284" s="1" t="s">
        <v>17</v>
      </c>
      <c r="E284" s="27">
        <v>2</v>
      </c>
      <c r="F284" s="38">
        <v>7.1101800000000015</v>
      </c>
      <c r="G284" s="16">
        <f t="shared" si="17"/>
        <v>14.220360000000003</v>
      </c>
      <c r="H284" s="16"/>
      <c r="I284" s="16"/>
      <c r="J284" s="20" t="s">
        <v>133</v>
      </c>
    </row>
    <row r="285" spans="1:10" x14ac:dyDescent="0.25">
      <c r="A285" s="46" t="s">
        <v>119</v>
      </c>
      <c r="B285" s="1">
        <v>3.2</v>
      </c>
      <c r="C285" s="14" t="s">
        <v>128</v>
      </c>
      <c r="D285" s="1" t="s">
        <v>17</v>
      </c>
      <c r="E285" s="27">
        <v>2</v>
      </c>
      <c r="F285" s="38">
        <v>16.1563248</v>
      </c>
      <c r="G285" s="16">
        <f t="shared" si="17"/>
        <v>32.3126496</v>
      </c>
      <c r="H285" s="16"/>
      <c r="I285" s="16"/>
      <c r="J285" s="20" t="s">
        <v>133</v>
      </c>
    </row>
    <row r="286" spans="1:10" x14ac:dyDescent="0.25">
      <c r="A286" s="46" t="s">
        <v>119</v>
      </c>
      <c r="B286" s="30">
        <v>4</v>
      </c>
      <c r="C286" s="14" t="s">
        <v>218</v>
      </c>
      <c r="D286" s="1" t="s">
        <v>17</v>
      </c>
      <c r="E286" s="12">
        <v>1</v>
      </c>
      <c r="F286" s="38">
        <v>13.760410400000001</v>
      </c>
      <c r="G286" s="16">
        <f t="shared" si="17"/>
        <v>13.760410400000001</v>
      </c>
      <c r="H286" s="16"/>
      <c r="I286" s="16"/>
      <c r="J286" s="20" t="s">
        <v>134</v>
      </c>
    </row>
    <row r="287" spans="1:10" x14ac:dyDescent="0.25">
      <c r="A287" s="46" t="s">
        <v>119</v>
      </c>
      <c r="B287" s="1">
        <v>4.0999999999999996</v>
      </c>
      <c r="C287" s="14" t="s">
        <v>121</v>
      </c>
      <c r="D287" s="1" t="s">
        <v>17</v>
      </c>
      <c r="E287" s="27">
        <v>1</v>
      </c>
      <c r="F287" s="38">
        <v>227.03303700000006</v>
      </c>
      <c r="G287" s="16">
        <f t="shared" si="17"/>
        <v>227.03303700000006</v>
      </c>
      <c r="H287" s="16"/>
      <c r="I287" s="16"/>
      <c r="J287" s="20" t="s">
        <v>133</v>
      </c>
    </row>
    <row r="288" spans="1:10" x14ac:dyDescent="0.25">
      <c r="A288" s="46" t="s">
        <v>119</v>
      </c>
      <c r="B288" s="4">
        <v>5</v>
      </c>
      <c r="C288" s="24" t="s">
        <v>155</v>
      </c>
      <c r="D288" s="1" t="s">
        <v>17</v>
      </c>
      <c r="E288" s="12">
        <v>1</v>
      </c>
      <c r="F288" s="38">
        <v>50.044632</v>
      </c>
      <c r="G288" s="16">
        <f t="shared" si="17"/>
        <v>50.044632</v>
      </c>
      <c r="H288" s="16"/>
      <c r="I288" s="16"/>
      <c r="J288" s="20" t="s">
        <v>134</v>
      </c>
    </row>
    <row r="289" spans="1:11" x14ac:dyDescent="0.25">
      <c r="A289" s="46" t="s">
        <v>119</v>
      </c>
      <c r="B289" s="40">
        <v>5.0999999999999996</v>
      </c>
      <c r="C289" s="31" t="s">
        <v>122</v>
      </c>
      <c r="D289" s="40" t="s">
        <v>17</v>
      </c>
      <c r="E289" s="41">
        <v>1</v>
      </c>
      <c r="F289" s="47">
        <v>920.53442250000023</v>
      </c>
      <c r="G289" s="48">
        <f t="shared" si="17"/>
        <v>920.53442250000023</v>
      </c>
      <c r="H289" s="48"/>
      <c r="I289" s="48"/>
      <c r="J289" s="45" t="s">
        <v>132</v>
      </c>
    </row>
    <row r="290" spans="1:11" s="145" customFormat="1" ht="18" x14ac:dyDescent="0.25">
      <c r="A290" s="46" t="s">
        <v>119</v>
      </c>
      <c r="B290" s="1">
        <v>5.2</v>
      </c>
      <c r="C290" s="150" t="s">
        <v>257</v>
      </c>
      <c r="D290" s="146" t="s">
        <v>254</v>
      </c>
      <c r="E290" s="146">
        <v>2</v>
      </c>
      <c r="F290" s="147">
        <v>10.169989381294966</v>
      </c>
      <c r="G290" s="147">
        <f>F290*E290</f>
        <v>20.339978762589933</v>
      </c>
      <c r="H290" s="24"/>
      <c r="I290" s="148"/>
      <c r="J290" s="20" t="s">
        <v>133</v>
      </c>
      <c r="K290"/>
    </row>
    <row r="291" spans="1:11" s="145" customFormat="1" ht="18" x14ac:dyDescent="0.25">
      <c r="A291" s="46" t="s">
        <v>119</v>
      </c>
      <c r="B291" s="1">
        <v>5.3</v>
      </c>
      <c r="C291" s="150" t="s">
        <v>258</v>
      </c>
      <c r="D291" s="146" t="s">
        <v>254</v>
      </c>
      <c r="E291" s="146">
        <v>3.22</v>
      </c>
      <c r="F291" s="147">
        <v>4.8249783380281688</v>
      </c>
      <c r="G291" s="147">
        <f>F291*E291</f>
        <v>15.536430248450705</v>
      </c>
      <c r="H291" s="24"/>
      <c r="I291" s="148"/>
      <c r="J291" s="20" t="s">
        <v>133</v>
      </c>
      <c r="K291"/>
    </row>
    <row r="292" spans="1:11" s="145" customFormat="1" ht="18" x14ac:dyDescent="0.25">
      <c r="A292" s="46" t="s">
        <v>119</v>
      </c>
      <c r="B292" s="1">
        <v>5.4</v>
      </c>
      <c r="C292" s="150" t="s">
        <v>259</v>
      </c>
      <c r="D292" s="146" t="s">
        <v>254</v>
      </c>
      <c r="E292" s="146">
        <v>0.75219999999999998</v>
      </c>
      <c r="F292" s="147">
        <v>4.7993932064965206</v>
      </c>
      <c r="G292" s="147">
        <f>F292*E292</f>
        <v>3.6101035699266828</v>
      </c>
      <c r="H292" s="24"/>
      <c r="I292" s="148"/>
      <c r="J292" s="20" t="s">
        <v>133</v>
      </c>
      <c r="K292"/>
    </row>
    <row r="293" spans="1:11" x14ac:dyDescent="0.25">
      <c r="A293" s="46" t="s">
        <v>119</v>
      </c>
      <c r="B293" s="4">
        <v>6</v>
      </c>
      <c r="C293" s="24" t="s">
        <v>148</v>
      </c>
      <c r="D293" s="1" t="s">
        <v>17</v>
      </c>
      <c r="E293" s="12">
        <v>1</v>
      </c>
      <c r="F293" s="38">
        <v>20.261296000000002</v>
      </c>
      <c r="G293" s="16">
        <f t="shared" si="17"/>
        <v>20.261296000000002</v>
      </c>
      <c r="H293" s="16"/>
      <c r="I293" s="16"/>
      <c r="J293" s="20" t="s">
        <v>134</v>
      </c>
    </row>
    <row r="294" spans="1:11" x14ac:dyDescent="0.25">
      <c r="A294" s="46" t="s">
        <v>119</v>
      </c>
      <c r="B294" s="1">
        <v>6.1</v>
      </c>
      <c r="C294" s="14" t="s">
        <v>123</v>
      </c>
      <c r="D294" s="1" t="s">
        <v>17</v>
      </c>
      <c r="E294" s="27">
        <v>1</v>
      </c>
      <c r="F294" s="38">
        <v>126.49051799999999</v>
      </c>
      <c r="G294" s="16">
        <f t="shared" si="17"/>
        <v>126.49051799999999</v>
      </c>
      <c r="H294" s="16"/>
      <c r="I294" s="16"/>
      <c r="J294" s="20" t="s">
        <v>133</v>
      </c>
    </row>
    <row r="295" spans="1:11" x14ac:dyDescent="0.25">
      <c r="A295" s="46" t="s">
        <v>119</v>
      </c>
      <c r="B295" s="30">
        <v>7</v>
      </c>
      <c r="C295" s="14" t="s">
        <v>199</v>
      </c>
      <c r="D295" s="1" t="s">
        <v>110</v>
      </c>
      <c r="E295" s="26">
        <v>1</v>
      </c>
      <c r="F295" s="38">
        <v>13.741402400000002</v>
      </c>
      <c r="G295" s="16">
        <f t="shared" si="17"/>
        <v>13.741402400000002</v>
      </c>
      <c r="H295" s="16"/>
      <c r="I295" s="16"/>
      <c r="J295" s="20" t="s">
        <v>134</v>
      </c>
    </row>
    <row r="296" spans="1:11" x14ac:dyDescent="0.25">
      <c r="A296" s="46" t="s">
        <v>119</v>
      </c>
      <c r="B296" s="33">
        <v>7.1</v>
      </c>
      <c r="C296" s="14" t="s">
        <v>124</v>
      </c>
      <c r="D296" s="1" t="s">
        <v>110</v>
      </c>
      <c r="E296" s="26">
        <v>1</v>
      </c>
      <c r="F296" s="38">
        <v>110.99781</v>
      </c>
      <c r="G296" s="16">
        <f t="shared" si="17"/>
        <v>110.99781</v>
      </c>
      <c r="H296" s="16"/>
      <c r="I296" s="16"/>
      <c r="J296" s="20" t="s">
        <v>133</v>
      </c>
    </row>
    <row r="297" spans="1:11" x14ac:dyDescent="0.25">
      <c r="A297" s="46" t="s">
        <v>119</v>
      </c>
      <c r="B297" s="4">
        <v>8</v>
      </c>
      <c r="C297" s="24" t="s">
        <v>209</v>
      </c>
      <c r="D297" s="1" t="s">
        <v>17</v>
      </c>
      <c r="E297" s="12">
        <v>4</v>
      </c>
      <c r="F297" s="38">
        <v>7.9511519999999996</v>
      </c>
      <c r="G297" s="16">
        <f t="shared" si="17"/>
        <v>31.804607999999998</v>
      </c>
      <c r="H297" s="16"/>
      <c r="I297" s="16"/>
      <c r="J297" s="20" t="s">
        <v>134</v>
      </c>
    </row>
    <row r="298" spans="1:11" x14ac:dyDescent="0.25">
      <c r="A298" s="46" t="s">
        <v>119</v>
      </c>
      <c r="B298" s="1">
        <v>8.1</v>
      </c>
      <c r="C298" s="14" t="s">
        <v>125</v>
      </c>
      <c r="D298" s="1"/>
      <c r="E298" s="25">
        <v>4</v>
      </c>
      <c r="F298" s="38">
        <v>15.435327600000006</v>
      </c>
      <c r="G298" s="16">
        <f t="shared" si="17"/>
        <v>61.741310400000025</v>
      </c>
      <c r="H298" s="16"/>
      <c r="I298" s="16"/>
      <c r="J298" s="20" t="s">
        <v>133</v>
      </c>
    </row>
    <row r="299" spans="1:11" x14ac:dyDescent="0.25">
      <c r="A299" s="46" t="s">
        <v>119</v>
      </c>
      <c r="B299" s="1">
        <v>8.1999999999999993</v>
      </c>
      <c r="C299" s="24" t="s">
        <v>168</v>
      </c>
      <c r="D299" s="1" t="s">
        <v>169</v>
      </c>
      <c r="E299" s="12">
        <v>0.4840000000000001</v>
      </c>
      <c r="F299" s="26">
        <v>13.584560000000002</v>
      </c>
      <c r="G299" s="16">
        <f t="shared" si="17"/>
        <v>6.5749270400000022</v>
      </c>
      <c r="H299" s="16"/>
      <c r="I299" s="16"/>
      <c r="J299" s="20" t="s">
        <v>133</v>
      </c>
    </row>
    <row r="300" spans="1:11" x14ac:dyDescent="0.25">
      <c r="A300" s="46" t="s">
        <v>119</v>
      </c>
      <c r="B300" s="1">
        <v>8.1999999999999993</v>
      </c>
      <c r="C300" s="14" t="s">
        <v>182</v>
      </c>
      <c r="D300" s="1" t="s">
        <v>169</v>
      </c>
      <c r="E300" s="27">
        <v>0.55660000000000009</v>
      </c>
      <c r="F300" s="26">
        <v>32.432400000000008</v>
      </c>
      <c r="G300" s="16">
        <f t="shared" si="17"/>
        <v>18.051873840000006</v>
      </c>
      <c r="H300" s="16"/>
      <c r="I300" s="16"/>
      <c r="J300" s="20" t="s">
        <v>133</v>
      </c>
    </row>
    <row r="301" spans="1:11" ht="75" x14ac:dyDescent="0.25">
      <c r="A301" s="46" t="s">
        <v>119</v>
      </c>
      <c r="B301" s="77">
        <v>9</v>
      </c>
      <c r="C301" s="8" t="s">
        <v>219</v>
      </c>
      <c r="D301" s="68" t="s">
        <v>173</v>
      </c>
      <c r="E301" s="69">
        <v>1</v>
      </c>
      <c r="F301" s="70">
        <v>146.41510880479998</v>
      </c>
      <c r="G301" s="16">
        <f t="shared" si="17"/>
        <v>146.41510880479998</v>
      </c>
      <c r="H301" s="16"/>
      <c r="I301" s="16"/>
      <c r="J301" s="20" t="s">
        <v>134</v>
      </c>
    </row>
    <row r="302" spans="1:11" x14ac:dyDescent="0.25">
      <c r="A302" s="46" t="s">
        <v>119</v>
      </c>
      <c r="B302" s="71" t="s">
        <v>226</v>
      </c>
      <c r="C302" s="72" t="s">
        <v>175</v>
      </c>
      <c r="D302" s="73" t="s">
        <v>17</v>
      </c>
      <c r="E302" s="21">
        <v>1</v>
      </c>
      <c r="F302" s="70">
        <v>106.02900000000002</v>
      </c>
      <c r="G302" s="16">
        <f t="shared" si="17"/>
        <v>106.02900000000002</v>
      </c>
      <c r="H302" s="16"/>
      <c r="I302" s="16"/>
      <c r="J302" s="20" t="s">
        <v>133</v>
      </c>
    </row>
    <row r="303" spans="1:11" x14ac:dyDescent="0.25">
      <c r="A303" s="46" t="s">
        <v>119</v>
      </c>
      <c r="B303" s="71" t="s">
        <v>227</v>
      </c>
      <c r="C303" s="74" t="s">
        <v>177</v>
      </c>
      <c r="D303" s="73" t="s">
        <v>17</v>
      </c>
      <c r="E303" s="21">
        <v>1</v>
      </c>
      <c r="F303" s="70">
        <v>141.49258200000006</v>
      </c>
      <c r="G303" s="16">
        <f t="shared" si="17"/>
        <v>141.49258200000006</v>
      </c>
      <c r="H303" s="16"/>
      <c r="I303" s="16"/>
      <c r="J303" s="20" t="s">
        <v>133</v>
      </c>
    </row>
    <row r="304" spans="1:11" x14ac:dyDescent="0.25">
      <c r="A304" s="46" t="s">
        <v>119</v>
      </c>
      <c r="B304" s="71" t="s">
        <v>228</v>
      </c>
      <c r="C304" s="72" t="s">
        <v>179</v>
      </c>
      <c r="D304" s="73" t="s">
        <v>17</v>
      </c>
      <c r="E304" s="21">
        <v>1</v>
      </c>
      <c r="F304" s="70">
        <v>127.93334400000002</v>
      </c>
      <c r="G304" s="16">
        <f t="shared" si="17"/>
        <v>127.93334400000002</v>
      </c>
      <c r="H304" s="16"/>
      <c r="I304" s="16"/>
      <c r="J304" s="20" t="s">
        <v>133</v>
      </c>
    </row>
    <row r="305" spans="1:10" x14ac:dyDescent="0.25">
      <c r="A305" s="46" t="s">
        <v>119</v>
      </c>
      <c r="B305" s="71" t="s">
        <v>229</v>
      </c>
      <c r="C305" s="8" t="s">
        <v>181</v>
      </c>
      <c r="D305" s="19" t="s">
        <v>17</v>
      </c>
      <c r="E305" s="21">
        <v>1</v>
      </c>
      <c r="F305" s="70">
        <v>315.82476610169499</v>
      </c>
      <c r="G305" s="16">
        <f t="shared" si="17"/>
        <v>315.82476610169499</v>
      </c>
      <c r="H305" s="16"/>
      <c r="I305" s="16"/>
      <c r="J305" s="20" t="s">
        <v>133</v>
      </c>
    </row>
    <row r="306" spans="1:10" x14ac:dyDescent="0.25">
      <c r="A306" s="46" t="s">
        <v>119</v>
      </c>
      <c r="B306" s="4"/>
      <c r="C306" s="13" t="s">
        <v>27</v>
      </c>
      <c r="D306" s="4"/>
      <c r="E306" s="26"/>
      <c r="F306" s="26"/>
      <c r="G306" s="10">
        <f>SUM(G279:G305)</f>
        <v>2612.9299597474624</v>
      </c>
      <c r="H306" s="10"/>
      <c r="I306" s="10"/>
      <c r="J306" s="10"/>
    </row>
    <row r="307" spans="1:10" x14ac:dyDescent="0.25">
      <c r="A307" s="46" t="s">
        <v>119</v>
      </c>
      <c r="B307" s="4"/>
      <c r="C307" s="14" t="s">
        <v>28</v>
      </c>
      <c r="D307" s="15">
        <v>0.03</v>
      </c>
      <c r="E307" s="26"/>
      <c r="F307" s="26"/>
      <c r="G307" s="26">
        <f>G306*3/100</f>
        <v>78.387898792423869</v>
      </c>
      <c r="H307" s="26"/>
      <c r="I307" s="26"/>
      <c r="J307" s="26"/>
    </row>
    <row r="308" spans="1:10" x14ac:dyDescent="0.25">
      <c r="A308" s="46" t="s">
        <v>119</v>
      </c>
      <c r="B308" s="4"/>
      <c r="C308" s="13" t="s">
        <v>29</v>
      </c>
      <c r="D308" s="4"/>
      <c r="E308" s="26"/>
      <c r="F308" s="26"/>
      <c r="G308" s="10">
        <f>SUM(G306:G307)</f>
        <v>2691.3178585398864</v>
      </c>
      <c r="H308" s="10"/>
      <c r="I308" s="10"/>
      <c r="J308" s="10"/>
    </row>
    <row r="309" spans="1:10" x14ac:dyDescent="0.25">
      <c r="A309" s="46" t="s">
        <v>119</v>
      </c>
      <c r="B309" s="4"/>
      <c r="C309" s="14" t="s">
        <v>146</v>
      </c>
      <c r="D309" s="15">
        <v>0.18</v>
      </c>
      <c r="E309" s="26"/>
      <c r="F309" s="26"/>
      <c r="G309" s="26">
        <f>G308*18/100</f>
        <v>484.43721453717956</v>
      </c>
      <c r="H309" s="26"/>
      <c r="I309" s="26"/>
      <c r="J309" s="26"/>
    </row>
    <row r="310" spans="1:10" x14ac:dyDescent="0.25">
      <c r="A310" s="46" t="s">
        <v>119</v>
      </c>
      <c r="B310" s="4"/>
      <c r="C310" s="13" t="s">
        <v>31</v>
      </c>
      <c r="D310" s="4"/>
      <c r="E310" s="26"/>
      <c r="F310" s="26"/>
      <c r="G310" s="10">
        <f>SUM(G308:G309)</f>
        <v>3175.7550730770658</v>
      </c>
      <c r="H310" s="10"/>
      <c r="I310" s="10"/>
      <c r="J310" s="10"/>
    </row>
  </sheetData>
  <mergeCells count="100">
    <mergeCell ref="F207:F208"/>
    <mergeCell ref="G207:G208"/>
    <mergeCell ref="A277:A278"/>
    <mergeCell ref="B277:B278"/>
    <mergeCell ref="C277:C278"/>
    <mergeCell ref="D277:D278"/>
    <mergeCell ref="E277:E278"/>
    <mergeCell ref="F277:F278"/>
    <mergeCell ref="G277:G278"/>
    <mergeCell ref="A207:A208"/>
    <mergeCell ref="B207:B208"/>
    <mergeCell ref="C207:C208"/>
    <mergeCell ref="D207:D208"/>
    <mergeCell ref="E207:E208"/>
    <mergeCell ref="A239:A240"/>
    <mergeCell ref="B239:B240"/>
    <mergeCell ref="F175:F176"/>
    <mergeCell ref="G175:G176"/>
    <mergeCell ref="A175:A176"/>
    <mergeCell ref="B175:B176"/>
    <mergeCell ref="C175:C176"/>
    <mergeCell ref="D175:D176"/>
    <mergeCell ref="E175:E176"/>
    <mergeCell ref="F117:F118"/>
    <mergeCell ref="G117:G118"/>
    <mergeCell ref="A146:A147"/>
    <mergeCell ref="B146:B147"/>
    <mergeCell ref="C146:C147"/>
    <mergeCell ref="D146:D147"/>
    <mergeCell ref="E146:E147"/>
    <mergeCell ref="F146:F147"/>
    <mergeCell ref="G146:G147"/>
    <mergeCell ref="A117:A118"/>
    <mergeCell ref="B117:B118"/>
    <mergeCell ref="C117:C118"/>
    <mergeCell ref="D117:D118"/>
    <mergeCell ref="E117:E118"/>
    <mergeCell ref="F3:F4"/>
    <mergeCell ref="G3:G4"/>
    <mergeCell ref="H3:H4"/>
    <mergeCell ref="J3:J4"/>
    <mergeCell ref="A59:A60"/>
    <mergeCell ref="B59:B60"/>
    <mergeCell ref="C59:C60"/>
    <mergeCell ref="D59:D60"/>
    <mergeCell ref="E59:E60"/>
    <mergeCell ref="F59:F60"/>
    <mergeCell ref="G59:G60"/>
    <mergeCell ref="A3:A4"/>
    <mergeCell ref="B3:B4"/>
    <mergeCell ref="C3:C4"/>
    <mergeCell ref="D3:D4"/>
    <mergeCell ref="E3:E4"/>
    <mergeCell ref="H207:H208"/>
    <mergeCell ref="I207:I208"/>
    <mergeCell ref="H277:H278"/>
    <mergeCell ref="I277:I278"/>
    <mergeCell ref="H146:H147"/>
    <mergeCell ref="I146:I147"/>
    <mergeCell ref="H175:H176"/>
    <mergeCell ref="I175:I176"/>
    <mergeCell ref="H239:H240"/>
    <mergeCell ref="I239:I240"/>
    <mergeCell ref="I3:I4"/>
    <mergeCell ref="H59:H60"/>
    <mergeCell ref="I59:I60"/>
    <mergeCell ref="H117:H118"/>
    <mergeCell ref="I117:I118"/>
    <mergeCell ref="J277:J278"/>
    <mergeCell ref="J59:J60"/>
    <mergeCell ref="J117:J118"/>
    <mergeCell ref="J175:J176"/>
    <mergeCell ref="J207:J208"/>
    <mergeCell ref="J146:J147"/>
    <mergeCell ref="J239:J240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C239:C240"/>
    <mergeCell ref="D239:D240"/>
    <mergeCell ref="E239:E240"/>
    <mergeCell ref="F239:F240"/>
    <mergeCell ref="G239:G240"/>
  </mergeCells>
  <pageMargins left="0.7" right="0.7" top="0.75" bottom="0.75" header="0.3" footer="0.3"/>
  <ignoredErrors>
    <ignoredError sqref="G19:G25 G75:G81 G133:G139 G162:G168 G229:G232 G275:G276 G55:G58 G115:G116 G27 G1:G8 G59:G61 G83:G84 G117:G121 G141:G145 G146:G151 G175:G177 G193:G200 G207:G228 G234 G277:G279 G170:G174 G255:G267 G293:G308 G310:G1048576 G202:G206 G11:G15 G66:G71 G124:G129 G155:G158 G241:G251 G280:G289" unlockedFormula="1"/>
    <ignoredError sqref="G233 G26 G82 G140 G169 G309 G201" formula="1" unlockedFormula="1"/>
    <ignoredError sqref="G53 G111 G271" formula="1"/>
    <ignoredError sqref="B302:B30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3486-ACCE-4BFC-A7B4-F574361D3F85}">
  <sheetPr>
    <tabColor rgb="FF00B0F0"/>
  </sheetPr>
  <dimension ref="A1:AD319"/>
  <sheetViews>
    <sheetView topLeftCell="A289" workbookViewId="0">
      <selection activeCell="C299" sqref="C299:C301"/>
    </sheetView>
  </sheetViews>
  <sheetFormatPr defaultColWidth="8.85546875" defaultRowHeight="15" x14ac:dyDescent="0.3"/>
  <cols>
    <col min="1" max="1" width="16.42578125" style="51" bestFit="1" customWidth="1"/>
    <col min="2" max="2" width="9.28515625" style="29" bestFit="1" customWidth="1"/>
    <col min="3" max="3" width="70" style="17" customWidth="1"/>
    <col min="4" max="4" width="13.140625" style="17" customWidth="1"/>
    <col min="5" max="5" width="14.5703125" style="17" customWidth="1"/>
    <col min="6" max="6" width="14.28515625" style="39" customWidth="1"/>
    <col min="7" max="7" width="16" style="39" customWidth="1"/>
    <col min="8" max="9" width="16" style="17" customWidth="1"/>
    <col min="10" max="10" width="31.7109375" style="17" customWidth="1"/>
    <col min="11" max="21" width="8.85546875" style="17"/>
    <col min="22" max="22" width="9" style="17" bestFit="1" customWidth="1"/>
    <col min="23" max="23" width="8.85546875" style="17"/>
    <col min="24" max="24" width="9" style="17" bestFit="1" customWidth="1"/>
    <col min="25" max="25" width="9.42578125" style="17" bestFit="1" customWidth="1"/>
    <col min="26" max="27" width="9" style="17" bestFit="1" customWidth="1"/>
    <col min="28" max="16384" width="8.85546875" style="17"/>
  </cols>
  <sheetData>
    <row r="1" spans="1:10" x14ac:dyDescent="0.3">
      <c r="A1" s="82" t="s">
        <v>0</v>
      </c>
      <c r="B1" s="106" t="s">
        <v>1</v>
      </c>
    </row>
    <row r="2" spans="1:10" x14ac:dyDescent="0.3">
      <c r="A2" s="97" t="s">
        <v>2</v>
      </c>
      <c r="B2" s="107" t="s">
        <v>246</v>
      </c>
    </row>
    <row r="3" spans="1:10" ht="15" customHeight="1" x14ac:dyDescent="0.3">
      <c r="A3" s="116" t="s">
        <v>4</v>
      </c>
      <c r="B3" s="117" t="s">
        <v>5</v>
      </c>
      <c r="C3" s="121" t="s">
        <v>6</v>
      </c>
      <c r="D3" s="121" t="s">
        <v>7</v>
      </c>
      <c r="E3" s="121" t="s">
        <v>8</v>
      </c>
      <c r="F3" s="113" t="s">
        <v>9</v>
      </c>
      <c r="G3" s="113" t="s">
        <v>10</v>
      </c>
      <c r="H3" s="115" t="s">
        <v>129</v>
      </c>
      <c r="I3" s="115" t="s">
        <v>130</v>
      </c>
      <c r="J3" s="121" t="s">
        <v>11</v>
      </c>
    </row>
    <row r="4" spans="1:10" ht="31.9" customHeight="1" x14ac:dyDescent="0.3">
      <c r="A4" s="116"/>
      <c r="B4" s="118"/>
      <c r="C4" s="122"/>
      <c r="D4" s="122"/>
      <c r="E4" s="122"/>
      <c r="F4" s="114"/>
      <c r="G4" s="113"/>
      <c r="H4" s="115"/>
      <c r="I4" s="115"/>
      <c r="J4" s="121"/>
    </row>
    <row r="5" spans="1:10" ht="15" customHeight="1" x14ac:dyDescent="0.3">
      <c r="A5" s="56" t="s">
        <v>2</v>
      </c>
      <c r="B5" s="4">
        <v>1</v>
      </c>
      <c r="C5" s="24" t="s">
        <v>150</v>
      </c>
      <c r="D5" s="1" t="s">
        <v>17</v>
      </c>
      <c r="E5" s="12">
        <v>1</v>
      </c>
      <c r="F5" s="26">
        <v>6.006334400000001</v>
      </c>
      <c r="G5" s="26">
        <f>E5*F5</f>
        <v>6.006334400000001</v>
      </c>
      <c r="H5" s="26"/>
      <c r="I5" s="26"/>
      <c r="J5" s="20" t="s">
        <v>134</v>
      </c>
    </row>
    <row r="6" spans="1:10" ht="15" customHeight="1" x14ac:dyDescent="0.3">
      <c r="A6" s="56" t="s">
        <v>2</v>
      </c>
      <c r="B6" s="1">
        <v>1.1000000000000001</v>
      </c>
      <c r="C6" s="14" t="s">
        <v>38</v>
      </c>
      <c r="D6" s="1" t="s">
        <v>17</v>
      </c>
      <c r="E6" s="27">
        <v>1</v>
      </c>
      <c r="F6" s="26">
        <v>24.3977229113924</v>
      </c>
      <c r="G6" s="26">
        <f t="shared" ref="G6:G9" si="0">E6*F6</f>
        <v>24.3977229113924</v>
      </c>
      <c r="H6" s="26"/>
      <c r="I6" s="26"/>
      <c r="J6" s="20" t="s">
        <v>133</v>
      </c>
    </row>
    <row r="7" spans="1:10" ht="15" customHeight="1" x14ac:dyDescent="0.3">
      <c r="A7" s="56" t="s">
        <v>2</v>
      </c>
      <c r="B7" s="4">
        <v>2</v>
      </c>
      <c r="C7" s="24" t="s">
        <v>140</v>
      </c>
      <c r="D7" s="1" t="s">
        <v>17</v>
      </c>
      <c r="E7" s="12">
        <v>1</v>
      </c>
      <c r="F7" s="26">
        <v>15.960824000000002</v>
      </c>
      <c r="G7" s="26">
        <f t="shared" si="0"/>
        <v>15.960824000000002</v>
      </c>
      <c r="H7" s="26"/>
      <c r="I7" s="26"/>
      <c r="J7" s="20" t="s">
        <v>134</v>
      </c>
    </row>
    <row r="8" spans="1:10" ht="15" customHeight="1" x14ac:dyDescent="0.3">
      <c r="A8" s="56" t="s">
        <v>2</v>
      </c>
      <c r="B8" s="1">
        <v>2.1</v>
      </c>
      <c r="C8" s="14" t="s">
        <v>141</v>
      </c>
      <c r="D8" s="1" t="s">
        <v>17</v>
      </c>
      <c r="E8" s="27">
        <v>1</v>
      </c>
      <c r="F8" s="26">
        <v>8.7318000000000016</v>
      </c>
      <c r="G8" s="26">
        <f t="shared" si="0"/>
        <v>8.7318000000000016</v>
      </c>
      <c r="H8" s="26"/>
      <c r="I8" s="26"/>
      <c r="J8" s="20" t="s">
        <v>133</v>
      </c>
    </row>
    <row r="9" spans="1:10" ht="15" customHeight="1" x14ac:dyDescent="0.3">
      <c r="A9" s="56" t="s">
        <v>2</v>
      </c>
      <c r="B9" s="4">
        <v>3</v>
      </c>
      <c r="C9" s="24" t="s">
        <v>143</v>
      </c>
      <c r="D9" s="1" t="s">
        <v>17</v>
      </c>
      <c r="E9" s="12">
        <v>1</v>
      </c>
      <c r="F9" s="26">
        <v>13.760410400000001</v>
      </c>
      <c r="G9" s="26">
        <f t="shared" si="0"/>
        <v>13.760410400000001</v>
      </c>
      <c r="H9" s="26"/>
      <c r="I9" s="26"/>
      <c r="J9" s="20" t="s">
        <v>134</v>
      </c>
    </row>
    <row r="10" spans="1:10" ht="15" customHeight="1" x14ac:dyDescent="0.3">
      <c r="A10" s="56" t="s">
        <v>2</v>
      </c>
      <c r="B10" s="1">
        <v>3.1</v>
      </c>
      <c r="C10" s="14" t="s">
        <v>39</v>
      </c>
      <c r="D10" s="1" t="s">
        <v>17</v>
      </c>
      <c r="E10" s="27">
        <v>1</v>
      </c>
      <c r="F10" s="26">
        <v>14.802480000000001</v>
      </c>
      <c r="G10" s="26">
        <f t="shared" ref="G10:G20" si="1">E10*F10</f>
        <v>14.802480000000001</v>
      </c>
      <c r="H10" s="26"/>
      <c r="I10" s="26"/>
      <c r="J10" s="20" t="s">
        <v>133</v>
      </c>
    </row>
    <row r="11" spans="1:10" ht="15" customHeight="1" x14ac:dyDescent="0.3">
      <c r="A11" s="56" t="s">
        <v>2</v>
      </c>
      <c r="B11" s="4">
        <v>4</v>
      </c>
      <c r="C11" s="24" t="s">
        <v>147</v>
      </c>
      <c r="D11" s="1" t="s">
        <v>17</v>
      </c>
      <c r="E11" s="12">
        <v>1</v>
      </c>
      <c r="F11" s="26">
        <v>32.404416000000005</v>
      </c>
      <c r="G11" s="26">
        <f t="shared" si="1"/>
        <v>32.404416000000005</v>
      </c>
      <c r="H11" s="26"/>
      <c r="I11" s="26"/>
      <c r="J11" s="20" t="s">
        <v>134</v>
      </c>
    </row>
    <row r="12" spans="1:10" ht="15" customHeight="1" x14ac:dyDescent="0.3">
      <c r="A12" s="56" t="s">
        <v>2</v>
      </c>
      <c r="B12" s="40">
        <v>4.0999999999999996</v>
      </c>
      <c r="C12" s="31" t="s">
        <v>23</v>
      </c>
      <c r="D12" s="40" t="s">
        <v>17</v>
      </c>
      <c r="E12" s="41">
        <v>1</v>
      </c>
      <c r="F12" s="42">
        <v>192.28115788751734</v>
      </c>
      <c r="G12" s="42">
        <f t="shared" si="1"/>
        <v>192.28115788751734</v>
      </c>
      <c r="H12" s="26"/>
      <c r="I12" s="26"/>
      <c r="J12" s="45" t="s">
        <v>132</v>
      </c>
    </row>
    <row r="13" spans="1:10" ht="15" customHeight="1" x14ac:dyDescent="0.3">
      <c r="A13" s="56" t="s">
        <v>2</v>
      </c>
      <c r="B13" s="1">
        <v>4.2</v>
      </c>
      <c r="C13" s="14" t="s">
        <v>40</v>
      </c>
      <c r="D13" s="1" t="s">
        <v>17</v>
      </c>
      <c r="E13" s="27">
        <v>2</v>
      </c>
      <c r="F13" s="26">
        <v>3.7395540000000009</v>
      </c>
      <c r="G13" s="26">
        <f t="shared" si="1"/>
        <v>7.4791080000000019</v>
      </c>
      <c r="H13" s="26"/>
      <c r="I13" s="26"/>
      <c r="J13" s="20" t="s">
        <v>133</v>
      </c>
    </row>
    <row r="14" spans="1:10" customFormat="1" ht="18" x14ac:dyDescent="0.25">
      <c r="A14" s="56" t="s">
        <v>2</v>
      </c>
      <c r="B14" s="1">
        <v>4.3</v>
      </c>
      <c r="C14" s="149" t="s">
        <v>252</v>
      </c>
      <c r="D14" s="142" t="s">
        <v>14</v>
      </c>
      <c r="E14" s="22">
        <v>1.2</v>
      </c>
      <c r="F14" s="22">
        <v>2.0989367736692413</v>
      </c>
      <c r="G14" s="22">
        <f>F14*E14</f>
        <v>2.5187241284030892</v>
      </c>
      <c r="H14" s="143"/>
      <c r="I14" s="144"/>
      <c r="J14" s="20" t="s">
        <v>133</v>
      </c>
    </row>
    <row r="15" spans="1:10" customFormat="1" ht="18" x14ac:dyDescent="0.25">
      <c r="A15" s="56" t="s">
        <v>2</v>
      </c>
      <c r="B15" s="1">
        <v>4.4000000000000004</v>
      </c>
      <c r="C15" s="149" t="s">
        <v>253</v>
      </c>
      <c r="D15" s="142" t="s">
        <v>254</v>
      </c>
      <c r="E15" s="22">
        <v>0.16</v>
      </c>
      <c r="F15" s="22">
        <v>23.25661016949153</v>
      </c>
      <c r="G15" s="22">
        <f>F15*E15</f>
        <v>3.7210576271186451</v>
      </c>
      <c r="H15" s="143"/>
      <c r="I15" s="144"/>
      <c r="J15" s="20" t="s">
        <v>133</v>
      </c>
    </row>
    <row r="16" spans="1:10" customFormat="1" ht="18" x14ac:dyDescent="0.25">
      <c r="A16" s="56" t="s">
        <v>2</v>
      </c>
      <c r="B16" s="1">
        <v>4.5</v>
      </c>
      <c r="C16" s="149" t="s">
        <v>256</v>
      </c>
      <c r="D16" s="142" t="s">
        <v>17</v>
      </c>
      <c r="E16" s="22">
        <v>20</v>
      </c>
      <c r="F16" s="22">
        <v>3.6543813869437655E-2</v>
      </c>
      <c r="G16" s="22">
        <f t="shared" ref="G16" si="2">F16*E16</f>
        <v>0.73087627738875316</v>
      </c>
      <c r="H16" s="143"/>
      <c r="I16" s="144"/>
      <c r="J16" s="20" t="s">
        <v>133</v>
      </c>
    </row>
    <row r="17" spans="1:27" ht="15" customHeight="1" x14ac:dyDescent="0.3">
      <c r="A17" s="56" t="s">
        <v>2</v>
      </c>
      <c r="B17" s="4">
        <v>5</v>
      </c>
      <c r="C17" s="24" t="s">
        <v>148</v>
      </c>
      <c r="D17" s="1" t="s">
        <v>17</v>
      </c>
      <c r="E17" s="12">
        <v>1</v>
      </c>
      <c r="F17" s="26">
        <v>14.945392000000002</v>
      </c>
      <c r="G17" s="26">
        <f t="shared" si="1"/>
        <v>14.945392000000002</v>
      </c>
      <c r="H17" s="26"/>
      <c r="I17" s="26"/>
      <c r="J17" s="20" t="s">
        <v>134</v>
      </c>
    </row>
    <row r="18" spans="1:27" ht="15" customHeight="1" x14ac:dyDescent="0.3">
      <c r="A18" s="56" t="s">
        <v>2</v>
      </c>
      <c r="B18" s="1">
        <v>5.0999999999999996</v>
      </c>
      <c r="C18" s="14" t="s">
        <v>41</v>
      </c>
      <c r="D18" s="1" t="s">
        <v>17</v>
      </c>
      <c r="E18" s="27">
        <v>1</v>
      </c>
      <c r="F18" s="26">
        <v>6.8925780000000092</v>
      </c>
      <c r="G18" s="26">
        <f t="shared" si="1"/>
        <v>6.8925780000000092</v>
      </c>
      <c r="H18" s="26"/>
      <c r="I18" s="26"/>
      <c r="J18" s="20" t="s">
        <v>133</v>
      </c>
    </row>
    <row r="19" spans="1:27" ht="15" customHeight="1" x14ac:dyDescent="0.3">
      <c r="A19" s="56" t="s">
        <v>2</v>
      </c>
      <c r="B19" s="4">
        <v>6</v>
      </c>
      <c r="C19" s="24" t="s">
        <v>149</v>
      </c>
      <c r="D19" s="1" t="s">
        <v>43</v>
      </c>
      <c r="E19" s="12">
        <v>9.5000000000000005E-5</v>
      </c>
      <c r="F19" s="26">
        <v>4822.9094883200005</v>
      </c>
      <c r="G19" s="26">
        <f t="shared" si="1"/>
        <v>0.45817640139040006</v>
      </c>
      <c r="H19" s="26"/>
      <c r="I19" s="26"/>
      <c r="J19" s="20" t="s">
        <v>134</v>
      </c>
    </row>
    <row r="20" spans="1:27" ht="15" customHeight="1" x14ac:dyDescent="0.3">
      <c r="A20" s="56" t="s">
        <v>2</v>
      </c>
      <c r="B20" s="1">
        <v>6.1</v>
      </c>
      <c r="C20" s="14" t="s">
        <v>44</v>
      </c>
      <c r="D20" s="1" t="s">
        <v>17</v>
      </c>
      <c r="E20" s="27">
        <v>1</v>
      </c>
      <c r="F20" s="26">
        <v>0.94303439999999961</v>
      </c>
      <c r="G20" s="26">
        <f t="shared" si="1"/>
        <v>0.94303439999999961</v>
      </c>
      <c r="H20" s="26"/>
      <c r="I20" s="26"/>
      <c r="J20" s="20" t="s">
        <v>133</v>
      </c>
    </row>
    <row r="21" spans="1:27" ht="15" customHeight="1" x14ac:dyDescent="0.3">
      <c r="A21" s="56" t="s">
        <v>2</v>
      </c>
      <c r="B21" s="4"/>
      <c r="C21" s="24" t="s">
        <v>27</v>
      </c>
      <c r="D21" s="4"/>
      <c r="E21" s="26"/>
      <c r="F21" s="26"/>
      <c r="G21" s="10">
        <f>SUM(G5:G20)</f>
        <v>346.03409243321067</v>
      </c>
      <c r="H21" s="10"/>
      <c r="I21" s="10"/>
      <c r="J21" s="10"/>
    </row>
    <row r="22" spans="1:27" ht="15" customHeight="1" x14ac:dyDescent="0.3">
      <c r="A22" s="56" t="s">
        <v>2</v>
      </c>
      <c r="B22" s="4"/>
      <c r="C22" s="14" t="s">
        <v>28</v>
      </c>
      <c r="D22" s="15">
        <v>0.03</v>
      </c>
      <c r="E22" s="26"/>
      <c r="F22" s="26"/>
      <c r="G22" s="26">
        <f>G21*3/100</f>
        <v>10.381022772996321</v>
      </c>
      <c r="H22" s="26"/>
      <c r="I22" s="26"/>
      <c r="J22" s="26"/>
    </row>
    <row r="23" spans="1:27" ht="15" customHeight="1" x14ac:dyDescent="0.3">
      <c r="A23" s="46" t="s">
        <v>2</v>
      </c>
      <c r="B23" s="4"/>
      <c r="C23" s="13" t="s">
        <v>29</v>
      </c>
      <c r="D23" s="4"/>
      <c r="E23" s="26"/>
      <c r="F23" s="26"/>
      <c r="G23" s="10">
        <f>SUM(G21:G22)</f>
        <v>356.41511520620702</v>
      </c>
      <c r="H23" s="10"/>
      <c r="I23" s="10"/>
      <c r="J23" s="10"/>
    </row>
    <row r="24" spans="1:27" ht="15" customHeight="1" x14ac:dyDescent="0.3">
      <c r="A24" s="46" t="s">
        <v>2</v>
      </c>
      <c r="B24" s="4"/>
      <c r="C24" s="14" t="s">
        <v>146</v>
      </c>
      <c r="D24" s="15">
        <v>0.18</v>
      </c>
      <c r="E24" s="26"/>
      <c r="F24" s="26"/>
      <c r="G24" s="26">
        <f>G23*18/100</f>
        <v>64.154720737117259</v>
      </c>
      <c r="H24" s="26"/>
      <c r="I24" s="26"/>
      <c r="J24" s="26"/>
    </row>
    <row r="25" spans="1:27" ht="15" customHeight="1" x14ac:dyDescent="0.3">
      <c r="A25" s="46" t="s">
        <v>2</v>
      </c>
      <c r="B25" s="4"/>
      <c r="C25" s="13" t="s">
        <v>31</v>
      </c>
      <c r="D25" s="4"/>
      <c r="E25" s="26"/>
      <c r="F25" s="26"/>
      <c r="G25" s="10">
        <f>SUM(G23:G24)</f>
        <v>420.56983594332428</v>
      </c>
      <c r="H25" s="10"/>
      <c r="I25" s="10"/>
      <c r="J25" s="10"/>
    </row>
    <row r="26" spans="1:27" ht="15" customHeight="1" x14ac:dyDescent="0.3">
      <c r="B26" s="57"/>
      <c r="C26" s="58"/>
      <c r="D26" s="57"/>
      <c r="E26" s="59"/>
      <c r="F26" s="59"/>
      <c r="G26" s="60"/>
      <c r="H26" s="60"/>
      <c r="I26" s="60"/>
      <c r="J26" s="60"/>
    </row>
    <row r="27" spans="1:27" ht="15" customHeight="1" x14ac:dyDescent="0.3">
      <c r="B27" s="57"/>
      <c r="C27" s="58"/>
      <c r="D27" s="57"/>
      <c r="E27" s="59"/>
      <c r="F27" s="59"/>
      <c r="G27" s="60"/>
      <c r="H27" s="60"/>
      <c r="I27" s="60"/>
      <c r="J27" s="60"/>
    </row>
    <row r="28" spans="1:27" ht="15" customHeight="1" x14ac:dyDescent="0.3">
      <c r="A28" s="116" t="s">
        <v>4</v>
      </c>
      <c r="B28" s="117" t="s">
        <v>5</v>
      </c>
      <c r="C28" s="121" t="s">
        <v>6</v>
      </c>
      <c r="D28" s="121" t="s">
        <v>7</v>
      </c>
      <c r="E28" s="121" t="s">
        <v>8</v>
      </c>
      <c r="F28" s="113" t="s">
        <v>9</v>
      </c>
      <c r="G28" s="113" t="s">
        <v>10</v>
      </c>
      <c r="H28" s="115" t="s">
        <v>129</v>
      </c>
      <c r="I28" s="115" t="s">
        <v>130</v>
      </c>
      <c r="J28" s="121" t="s">
        <v>11</v>
      </c>
    </row>
    <row r="29" spans="1:27" ht="30.6" customHeight="1" x14ac:dyDescent="0.3">
      <c r="A29" s="116"/>
      <c r="B29" s="118"/>
      <c r="C29" s="122"/>
      <c r="D29" s="122"/>
      <c r="E29" s="122"/>
      <c r="F29" s="114"/>
      <c r="G29" s="113"/>
      <c r="H29" s="115"/>
      <c r="I29" s="115"/>
      <c r="J29" s="121"/>
    </row>
    <row r="30" spans="1:27" x14ac:dyDescent="0.3">
      <c r="A30" s="56" t="s">
        <v>2</v>
      </c>
      <c r="B30" s="4">
        <v>1</v>
      </c>
      <c r="C30" s="24" t="s">
        <v>150</v>
      </c>
      <c r="D30" s="1" t="s">
        <v>17</v>
      </c>
      <c r="E30" s="12">
        <v>1</v>
      </c>
      <c r="F30" s="26">
        <v>6.006334400000001</v>
      </c>
      <c r="G30" s="26">
        <f>E30*F30</f>
        <v>6.006334400000001</v>
      </c>
      <c r="H30" s="26"/>
      <c r="I30" s="26"/>
      <c r="J30" s="20" t="s">
        <v>134</v>
      </c>
    </row>
    <row r="31" spans="1:27" x14ac:dyDescent="0.3">
      <c r="A31" s="56" t="s">
        <v>2</v>
      </c>
      <c r="B31" s="1">
        <v>1.1000000000000001</v>
      </c>
      <c r="C31" s="14" t="s">
        <v>139</v>
      </c>
      <c r="D31" s="1" t="s">
        <v>17</v>
      </c>
      <c r="E31" s="27">
        <v>1</v>
      </c>
      <c r="F31" s="26">
        <v>268.76376450000004</v>
      </c>
      <c r="G31" s="26">
        <f t="shared" ref="G31:G45" si="3">E31*F31</f>
        <v>268.76376450000004</v>
      </c>
      <c r="H31" s="26"/>
      <c r="I31" s="26"/>
      <c r="J31" s="20" t="s">
        <v>133</v>
      </c>
      <c r="U31" s="49" t="s">
        <v>0</v>
      </c>
      <c r="V31" s="34" t="s">
        <v>1</v>
      </c>
      <c r="Z31" s="39"/>
      <c r="AA31" s="39"/>
    </row>
    <row r="32" spans="1:27" x14ac:dyDescent="0.3">
      <c r="A32" s="56" t="s">
        <v>2</v>
      </c>
      <c r="B32" s="4">
        <v>2</v>
      </c>
      <c r="C32" s="24" t="s">
        <v>140</v>
      </c>
      <c r="D32" s="1" t="s">
        <v>17</v>
      </c>
      <c r="E32" s="12">
        <v>1</v>
      </c>
      <c r="F32" s="26">
        <v>15.960824000000002</v>
      </c>
      <c r="G32" s="26">
        <f t="shared" si="3"/>
        <v>15.960824000000002</v>
      </c>
      <c r="H32" s="26"/>
      <c r="I32" s="26"/>
      <c r="J32" s="20" t="s">
        <v>134</v>
      </c>
      <c r="U32" s="50" t="s">
        <v>2</v>
      </c>
      <c r="V32" s="28" t="s">
        <v>45</v>
      </c>
      <c r="Z32" s="39"/>
      <c r="AA32" s="39"/>
    </row>
    <row r="33" spans="1:30" x14ac:dyDescent="0.3">
      <c r="A33" s="56" t="s">
        <v>2</v>
      </c>
      <c r="B33" s="1">
        <v>2.1</v>
      </c>
      <c r="C33" s="14" t="s">
        <v>141</v>
      </c>
      <c r="D33" s="1" t="s">
        <v>17</v>
      </c>
      <c r="E33" s="27">
        <v>1</v>
      </c>
      <c r="F33" s="26">
        <v>8.7318000000000016</v>
      </c>
      <c r="G33" s="26">
        <f t="shared" si="3"/>
        <v>8.7318000000000016</v>
      </c>
      <c r="H33" s="26"/>
      <c r="I33" s="26"/>
      <c r="J33" s="20" t="s">
        <v>133</v>
      </c>
      <c r="U33" s="116" t="s">
        <v>4</v>
      </c>
      <c r="V33" s="117" t="s">
        <v>5</v>
      </c>
      <c r="W33" s="121" t="s">
        <v>6</v>
      </c>
      <c r="X33" s="121" t="s">
        <v>7</v>
      </c>
      <c r="Y33" s="121" t="s">
        <v>8</v>
      </c>
      <c r="Z33" s="113" t="s">
        <v>9</v>
      </c>
      <c r="AA33" s="113" t="s">
        <v>10</v>
      </c>
      <c r="AB33" s="115" t="s">
        <v>129</v>
      </c>
      <c r="AC33" s="115" t="s">
        <v>130</v>
      </c>
      <c r="AD33" s="121" t="s">
        <v>11</v>
      </c>
    </row>
    <row r="34" spans="1:30" x14ac:dyDescent="0.3">
      <c r="A34" s="56" t="s">
        <v>2</v>
      </c>
      <c r="B34" s="4">
        <v>3</v>
      </c>
      <c r="C34" s="24" t="s">
        <v>143</v>
      </c>
      <c r="D34" s="1" t="s">
        <v>17</v>
      </c>
      <c r="E34" s="12">
        <v>1</v>
      </c>
      <c r="F34" s="26">
        <v>13.760410400000001</v>
      </c>
      <c r="G34" s="26">
        <f t="shared" si="3"/>
        <v>13.760410400000001</v>
      </c>
      <c r="H34" s="26"/>
      <c r="I34" s="26"/>
      <c r="J34" s="20" t="s">
        <v>134</v>
      </c>
      <c r="U34" s="116"/>
      <c r="V34" s="117"/>
      <c r="W34" s="121"/>
      <c r="X34" s="121"/>
      <c r="Y34" s="121"/>
      <c r="Z34" s="113"/>
      <c r="AA34" s="113"/>
      <c r="AB34" s="115"/>
      <c r="AC34" s="115"/>
      <c r="AD34" s="121"/>
    </row>
    <row r="35" spans="1:30" ht="13.9" customHeight="1" x14ac:dyDescent="0.3">
      <c r="A35" s="56" t="s">
        <v>2</v>
      </c>
      <c r="B35" s="1">
        <v>3.1</v>
      </c>
      <c r="C35" s="14" t="s">
        <v>39</v>
      </c>
      <c r="D35" s="1" t="s">
        <v>17</v>
      </c>
      <c r="E35" s="27">
        <v>1</v>
      </c>
      <c r="F35" s="26">
        <v>14.802480000000001</v>
      </c>
      <c r="G35" s="26">
        <f t="shared" si="3"/>
        <v>14.802480000000001</v>
      </c>
      <c r="H35" s="26"/>
      <c r="I35" s="26"/>
      <c r="J35" s="20" t="s">
        <v>133</v>
      </c>
      <c r="U35" s="56" t="s">
        <v>2</v>
      </c>
      <c r="V35" s="4">
        <v>1</v>
      </c>
      <c r="W35" s="14" t="s">
        <v>150</v>
      </c>
      <c r="X35" s="1" t="s">
        <v>17</v>
      </c>
      <c r="Y35" s="12">
        <v>1</v>
      </c>
      <c r="Z35" s="26">
        <v>6.006334400000001</v>
      </c>
      <c r="AA35" s="26">
        <f>Y35*Z35</f>
        <v>6.006334400000001</v>
      </c>
      <c r="AB35" s="26"/>
      <c r="AC35" s="26"/>
      <c r="AD35" s="20" t="s">
        <v>134</v>
      </c>
    </row>
    <row r="36" spans="1:30" ht="13.9" customHeight="1" x14ac:dyDescent="0.3">
      <c r="A36" s="56" t="s">
        <v>2</v>
      </c>
      <c r="B36" s="4">
        <v>4</v>
      </c>
      <c r="C36" s="24" t="s">
        <v>147</v>
      </c>
      <c r="D36" s="1" t="s">
        <v>17</v>
      </c>
      <c r="E36" s="12">
        <v>1</v>
      </c>
      <c r="F36" s="26">
        <v>32.404416000000005</v>
      </c>
      <c r="G36" s="26">
        <f t="shared" si="3"/>
        <v>32.404416000000005</v>
      </c>
      <c r="H36" s="26"/>
      <c r="I36" s="26"/>
      <c r="J36" s="20" t="s">
        <v>134</v>
      </c>
      <c r="U36" s="56" t="s">
        <v>2</v>
      </c>
      <c r="V36" s="1">
        <v>1.1000000000000001</v>
      </c>
      <c r="W36" s="14" t="s">
        <v>38</v>
      </c>
      <c r="X36" s="1" t="s">
        <v>17</v>
      </c>
      <c r="Y36" s="27">
        <v>1</v>
      </c>
      <c r="Z36" s="26">
        <v>24.3977229113924</v>
      </c>
      <c r="AA36" s="26">
        <f t="shared" ref="AA36:AA50" si="4">Y36*Z36</f>
        <v>24.3977229113924</v>
      </c>
      <c r="AB36" s="26"/>
      <c r="AC36" s="26"/>
      <c r="AD36" s="20" t="s">
        <v>133</v>
      </c>
    </row>
    <row r="37" spans="1:30" ht="13.9" customHeight="1" x14ac:dyDescent="0.3">
      <c r="A37" s="56" t="s">
        <v>2</v>
      </c>
      <c r="B37" s="1">
        <v>4.0999999999999996</v>
      </c>
      <c r="C37" s="31" t="s">
        <v>23</v>
      </c>
      <c r="D37" s="40" t="s">
        <v>17</v>
      </c>
      <c r="E37" s="41">
        <v>1</v>
      </c>
      <c r="F37" s="42">
        <v>192.28115788751734</v>
      </c>
      <c r="G37" s="42">
        <f t="shared" si="3"/>
        <v>192.28115788751734</v>
      </c>
      <c r="H37" s="26"/>
      <c r="I37" s="26"/>
      <c r="J37" s="45" t="s">
        <v>132</v>
      </c>
      <c r="U37" s="56" t="s">
        <v>2</v>
      </c>
      <c r="V37" s="4">
        <v>2</v>
      </c>
      <c r="W37" s="24" t="s">
        <v>140</v>
      </c>
      <c r="X37" s="1" t="s">
        <v>17</v>
      </c>
      <c r="Y37" s="27">
        <v>1</v>
      </c>
      <c r="Z37" s="26">
        <v>15.961</v>
      </c>
      <c r="AA37" s="26">
        <f t="shared" si="4"/>
        <v>15.961</v>
      </c>
      <c r="AB37" s="26"/>
      <c r="AC37" s="26"/>
      <c r="AD37" s="20" t="s">
        <v>134</v>
      </c>
    </row>
    <row r="38" spans="1:30" ht="13.9" customHeight="1" x14ac:dyDescent="0.3">
      <c r="A38" s="56" t="s">
        <v>2</v>
      </c>
      <c r="B38" s="1">
        <v>4.2</v>
      </c>
      <c r="C38" s="14" t="s">
        <v>40</v>
      </c>
      <c r="D38" s="1" t="s">
        <v>17</v>
      </c>
      <c r="E38" s="27">
        <v>2</v>
      </c>
      <c r="F38" s="26">
        <v>3.7395540000000009</v>
      </c>
      <c r="G38" s="26">
        <f t="shared" si="3"/>
        <v>7.4791080000000019</v>
      </c>
      <c r="H38" s="26"/>
      <c r="I38" s="26"/>
      <c r="J38" s="20" t="s">
        <v>133</v>
      </c>
      <c r="U38" s="56" t="s">
        <v>2</v>
      </c>
      <c r="V38" s="1">
        <v>2.1</v>
      </c>
      <c r="W38" s="24" t="s">
        <v>141</v>
      </c>
      <c r="X38" s="1" t="s">
        <v>17</v>
      </c>
      <c r="Y38" s="27">
        <v>1</v>
      </c>
      <c r="Z38" s="26">
        <v>8.7319999999999993</v>
      </c>
      <c r="AA38" s="26">
        <f t="shared" si="4"/>
        <v>8.7319999999999993</v>
      </c>
      <c r="AB38" s="26"/>
      <c r="AC38" s="26"/>
      <c r="AD38" s="20" t="s">
        <v>133</v>
      </c>
    </row>
    <row r="39" spans="1:30" customFormat="1" ht="18" x14ac:dyDescent="0.25">
      <c r="A39" s="56" t="s">
        <v>2</v>
      </c>
      <c r="B39" s="1">
        <v>4.3</v>
      </c>
      <c r="C39" s="149" t="s">
        <v>252</v>
      </c>
      <c r="D39" s="142" t="s">
        <v>14</v>
      </c>
      <c r="E39" s="22">
        <v>1.2</v>
      </c>
      <c r="F39" s="22">
        <v>2.0989367736692413</v>
      </c>
      <c r="G39" s="22">
        <f>F39*E39</f>
        <v>2.5187241284030892</v>
      </c>
      <c r="H39" s="143"/>
      <c r="I39" s="144"/>
      <c r="J39" s="20" t="s">
        <v>133</v>
      </c>
    </row>
    <row r="40" spans="1:30" customFormat="1" ht="18" x14ac:dyDescent="0.25">
      <c r="A40" s="56" t="s">
        <v>2</v>
      </c>
      <c r="B40" s="1">
        <v>4.4000000000000004</v>
      </c>
      <c r="C40" s="149" t="s">
        <v>253</v>
      </c>
      <c r="D40" s="142" t="s">
        <v>254</v>
      </c>
      <c r="E40" s="22">
        <v>0.16</v>
      </c>
      <c r="F40" s="22">
        <v>23.25661016949153</v>
      </c>
      <c r="G40" s="22">
        <f>F40*E40</f>
        <v>3.7210576271186451</v>
      </c>
      <c r="H40" s="143"/>
      <c r="I40" s="144"/>
      <c r="J40" s="20" t="s">
        <v>133</v>
      </c>
    </row>
    <row r="41" spans="1:30" customFormat="1" ht="18" x14ac:dyDescent="0.25">
      <c r="A41" s="56" t="s">
        <v>2</v>
      </c>
      <c r="B41" s="1">
        <v>4.5</v>
      </c>
      <c r="C41" s="149" t="s">
        <v>256</v>
      </c>
      <c r="D41" s="142" t="s">
        <v>17</v>
      </c>
      <c r="E41" s="22">
        <v>20</v>
      </c>
      <c r="F41" s="22">
        <v>3.6543813869437655E-2</v>
      </c>
      <c r="G41" s="22">
        <f t="shared" ref="G41" si="5">F41*E41</f>
        <v>0.73087627738875316</v>
      </c>
      <c r="H41" s="143"/>
      <c r="I41" s="144"/>
      <c r="J41" s="20" t="s">
        <v>133</v>
      </c>
    </row>
    <row r="42" spans="1:30" ht="13.9" customHeight="1" x14ac:dyDescent="0.3">
      <c r="A42" s="56" t="s">
        <v>2</v>
      </c>
      <c r="B42" s="4">
        <v>5</v>
      </c>
      <c r="C42" s="24" t="s">
        <v>164</v>
      </c>
      <c r="D42" s="1" t="s">
        <v>17</v>
      </c>
      <c r="E42" s="12">
        <v>1</v>
      </c>
      <c r="F42" s="26">
        <v>14.945392000000002</v>
      </c>
      <c r="G42" s="26">
        <f t="shared" si="3"/>
        <v>14.945392000000002</v>
      </c>
      <c r="H42" s="26"/>
      <c r="I42" s="26"/>
      <c r="J42" s="20" t="s">
        <v>134</v>
      </c>
      <c r="U42" s="56" t="s">
        <v>2</v>
      </c>
      <c r="V42" s="4">
        <v>3</v>
      </c>
      <c r="W42" s="24" t="s">
        <v>143</v>
      </c>
      <c r="X42" s="1" t="s">
        <v>17</v>
      </c>
      <c r="Y42" s="12">
        <v>1</v>
      </c>
      <c r="Z42" s="26">
        <v>13.760410400000001</v>
      </c>
      <c r="AA42" s="26">
        <f t="shared" si="4"/>
        <v>13.760410400000001</v>
      </c>
      <c r="AB42" s="26"/>
      <c r="AC42" s="26"/>
      <c r="AD42" s="20" t="s">
        <v>134</v>
      </c>
    </row>
    <row r="43" spans="1:30" ht="13.9" customHeight="1" x14ac:dyDescent="0.3">
      <c r="A43" s="56" t="s">
        <v>2</v>
      </c>
      <c r="B43" s="1">
        <v>5.0999999999999996</v>
      </c>
      <c r="C43" s="14" t="s">
        <v>41</v>
      </c>
      <c r="D43" s="1" t="s">
        <v>17</v>
      </c>
      <c r="E43" s="27">
        <v>1</v>
      </c>
      <c r="F43" s="26">
        <v>6.8925780000000092</v>
      </c>
      <c r="G43" s="26">
        <f t="shared" si="3"/>
        <v>6.8925780000000092</v>
      </c>
      <c r="H43" s="26"/>
      <c r="I43" s="26"/>
      <c r="J43" s="20" t="s">
        <v>133</v>
      </c>
      <c r="U43" s="56" t="s">
        <v>2</v>
      </c>
      <c r="V43" s="1">
        <v>3.1</v>
      </c>
      <c r="W43" s="24" t="s">
        <v>39</v>
      </c>
      <c r="X43" s="1" t="s">
        <v>17</v>
      </c>
      <c r="Y43" s="27">
        <v>1</v>
      </c>
      <c r="Z43" s="26">
        <v>14.802480000000001</v>
      </c>
      <c r="AA43" s="26">
        <f t="shared" si="4"/>
        <v>14.802480000000001</v>
      </c>
      <c r="AB43" s="26"/>
      <c r="AC43" s="26"/>
      <c r="AD43" s="20" t="s">
        <v>133</v>
      </c>
    </row>
    <row r="44" spans="1:30" ht="13.9" customHeight="1" x14ac:dyDescent="0.3">
      <c r="A44" s="56" t="s">
        <v>2</v>
      </c>
      <c r="B44" s="4">
        <v>6</v>
      </c>
      <c r="C44" s="24" t="s">
        <v>149</v>
      </c>
      <c r="D44" s="1" t="s">
        <v>43</v>
      </c>
      <c r="E44" s="12">
        <v>9.5000000000000005E-5</v>
      </c>
      <c r="F44" s="26">
        <v>4822.9094883200005</v>
      </c>
      <c r="G44" s="26">
        <f t="shared" si="3"/>
        <v>0.45817640139040006</v>
      </c>
      <c r="H44" s="26"/>
      <c r="I44" s="26"/>
      <c r="J44" s="20" t="s">
        <v>134</v>
      </c>
      <c r="U44" s="56" t="s">
        <v>2</v>
      </c>
      <c r="V44" s="4">
        <v>4</v>
      </c>
      <c r="W44" s="24" t="s">
        <v>147</v>
      </c>
      <c r="X44" s="1" t="s">
        <v>17</v>
      </c>
      <c r="Y44" s="12">
        <v>1</v>
      </c>
      <c r="Z44" s="26">
        <v>32.404416000000005</v>
      </c>
      <c r="AA44" s="26">
        <f t="shared" si="4"/>
        <v>32.404416000000005</v>
      </c>
      <c r="AB44" s="26"/>
      <c r="AC44" s="26"/>
      <c r="AD44" s="20" t="s">
        <v>134</v>
      </c>
    </row>
    <row r="45" spans="1:30" ht="13.9" customHeight="1" x14ac:dyDescent="0.3">
      <c r="A45" s="56" t="s">
        <v>2</v>
      </c>
      <c r="B45" s="1">
        <v>6.1</v>
      </c>
      <c r="C45" s="14" t="s">
        <v>44</v>
      </c>
      <c r="D45" s="1" t="s">
        <v>17</v>
      </c>
      <c r="E45" s="27">
        <v>1</v>
      </c>
      <c r="F45" s="26">
        <v>0.94303439999999961</v>
      </c>
      <c r="G45" s="26">
        <f t="shared" si="3"/>
        <v>0.94303439999999961</v>
      </c>
      <c r="H45" s="26"/>
      <c r="I45" s="26"/>
      <c r="J45" s="20" t="s">
        <v>133</v>
      </c>
      <c r="U45" s="56" t="s">
        <v>2</v>
      </c>
      <c r="V45" s="1">
        <v>4.0999999999999996</v>
      </c>
      <c r="W45" s="24" t="s">
        <v>23</v>
      </c>
      <c r="X45" s="40" t="s">
        <v>17</v>
      </c>
      <c r="Y45" s="41">
        <v>1</v>
      </c>
      <c r="Z45" s="42">
        <v>192.28115788751734</v>
      </c>
      <c r="AA45" s="42">
        <f t="shared" si="4"/>
        <v>192.28115788751734</v>
      </c>
      <c r="AB45" s="26"/>
      <c r="AC45" s="26"/>
      <c r="AD45" s="45" t="s">
        <v>132</v>
      </c>
    </row>
    <row r="46" spans="1:30" ht="13.9" customHeight="1" x14ac:dyDescent="0.3">
      <c r="A46" s="56" t="s">
        <v>2</v>
      </c>
      <c r="B46" s="4"/>
      <c r="C46" s="24" t="s">
        <v>27</v>
      </c>
      <c r="D46" s="4"/>
      <c r="E46" s="26"/>
      <c r="F46" s="26"/>
      <c r="G46" s="10">
        <f>SUM(G30:G45)</f>
        <v>590.40013402181819</v>
      </c>
      <c r="H46" s="10"/>
      <c r="I46" s="10"/>
      <c r="J46" s="10"/>
      <c r="U46" s="56" t="s">
        <v>2</v>
      </c>
      <c r="V46" s="1">
        <v>4.2</v>
      </c>
      <c r="W46" s="24" t="s">
        <v>40</v>
      </c>
      <c r="X46" s="1" t="s">
        <v>17</v>
      </c>
      <c r="Y46" s="27">
        <v>2</v>
      </c>
      <c r="Z46" s="26">
        <v>3.7395540000000009</v>
      </c>
      <c r="AA46" s="26">
        <f t="shared" si="4"/>
        <v>7.4791080000000019</v>
      </c>
      <c r="AB46" s="26"/>
      <c r="AC46" s="26"/>
      <c r="AD46" s="20" t="s">
        <v>133</v>
      </c>
    </row>
    <row r="47" spans="1:30" ht="13.9" customHeight="1" x14ac:dyDescent="0.3">
      <c r="A47" s="56" t="s">
        <v>2</v>
      </c>
      <c r="B47" s="4"/>
      <c r="C47" s="14" t="s">
        <v>28</v>
      </c>
      <c r="D47" s="15">
        <v>0.03</v>
      </c>
      <c r="E47" s="26"/>
      <c r="F47" s="26"/>
      <c r="G47" s="26">
        <f>G46*3/100</f>
        <v>17.712004020654543</v>
      </c>
      <c r="H47" s="26"/>
      <c r="I47" s="26"/>
      <c r="J47" s="26"/>
      <c r="U47" s="56" t="s">
        <v>2</v>
      </c>
      <c r="V47" s="4">
        <v>5</v>
      </c>
      <c r="W47" s="24" t="s">
        <v>148</v>
      </c>
      <c r="X47" s="1" t="s">
        <v>17</v>
      </c>
      <c r="Y47" s="12">
        <v>1</v>
      </c>
      <c r="Z47" s="26">
        <v>14.945392000000002</v>
      </c>
      <c r="AA47" s="26">
        <f t="shared" si="4"/>
        <v>14.945392000000002</v>
      </c>
      <c r="AB47" s="26"/>
      <c r="AC47" s="26"/>
      <c r="AD47" s="20" t="s">
        <v>134</v>
      </c>
    </row>
    <row r="48" spans="1:30" ht="13.9" customHeight="1" x14ac:dyDescent="0.3">
      <c r="A48" s="46" t="s">
        <v>2</v>
      </c>
      <c r="B48" s="4"/>
      <c r="C48" s="13" t="s">
        <v>29</v>
      </c>
      <c r="D48" s="4"/>
      <c r="E48" s="26"/>
      <c r="F48" s="26"/>
      <c r="G48" s="10">
        <f>SUM(G46:G47)</f>
        <v>608.11213804247268</v>
      </c>
      <c r="H48" s="10"/>
      <c r="I48" s="10"/>
      <c r="J48" s="10"/>
      <c r="U48" s="56" t="s">
        <v>2</v>
      </c>
      <c r="V48" s="1">
        <v>5.0999999999999996</v>
      </c>
      <c r="W48" s="24" t="s">
        <v>41</v>
      </c>
      <c r="X48" s="1" t="s">
        <v>17</v>
      </c>
      <c r="Y48" s="27">
        <v>1</v>
      </c>
      <c r="Z48" s="26">
        <v>6.8925780000000092</v>
      </c>
      <c r="AA48" s="26">
        <f t="shared" si="4"/>
        <v>6.8925780000000092</v>
      </c>
      <c r="AB48" s="26"/>
      <c r="AC48" s="26"/>
      <c r="AD48" s="20" t="s">
        <v>133</v>
      </c>
    </row>
    <row r="49" spans="1:30" ht="13.9" customHeight="1" x14ac:dyDescent="0.3">
      <c r="A49" s="46" t="s">
        <v>2</v>
      </c>
      <c r="B49" s="4"/>
      <c r="C49" s="14" t="s">
        <v>146</v>
      </c>
      <c r="D49" s="15">
        <v>0.18</v>
      </c>
      <c r="E49" s="26"/>
      <c r="F49" s="26"/>
      <c r="G49" s="26">
        <f>G48*18/100</f>
        <v>109.46018484764508</v>
      </c>
      <c r="H49" s="26"/>
      <c r="I49" s="26"/>
      <c r="J49" s="26"/>
      <c r="U49" s="56" t="s">
        <v>2</v>
      </c>
      <c r="V49" s="4">
        <v>6</v>
      </c>
      <c r="W49" s="24" t="s">
        <v>145</v>
      </c>
      <c r="X49" s="1" t="s">
        <v>43</v>
      </c>
      <c r="Y49" s="32">
        <v>9.5000000000000005E-5</v>
      </c>
      <c r="Z49" s="26">
        <v>4822.9094883200005</v>
      </c>
      <c r="AA49" s="26">
        <f t="shared" si="4"/>
        <v>0.45817640139040006</v>
      </c>
      <c r="AB49" s="26"/>
      <c r="AC49" s="26"/>
      <c r="AD49" s="20" t="s">
        <v>134</v>
      </c>
    </row>
    <row r="50" spans="1:30" ht="13.9" customHeight="1" x14ac:dyDescent="0.3">
      <c r="A50" s="46" t="s">
        <v>2</v>
      </c>
      <c r="B50" s="4"/>
      <c r="C50" s="13" t="s">
        <v>31</v>
      </c>
      <c r="D50" s="4"/>
      <c r="E50" s="26"/>
      <c r="F50" s="26"/>
      <c r="G50" s="10">
        <f>SUM(G48:G49)</f>
        <v>717.57232289011779</v>
      </c>
      <c r="H50" s="10"/>
      <c r="I50" s="10"/>
      <c r="J50" s="10"/>
      <c r="U50" s="56" t="s">
        <v>2</v>
      </c>
      <c r="V50" s="1">
        <v>6.1</v>
      </c>
      <c r="W50" s="24" t="s">
        <v>44</v>
      </c>
      <c r="X50" s="1" t="s">
        <v>17</v>
      </c>
      <c r="Y50" s="27">
        <v>1</v>
      </c>
      <c r="Z50" s="26">
        <v>0.94303439999999961</v>
      </c>
      <c r="AA50" s="26">
        <f t="shared" si="4"/>
        <v>0.94303439999999961</v>
      </c>
      <c r="AB50" s="26"/>
      <c r="AC50" s="26"/>
      <c r="AD50" s="20" t="s">
        <v>133</v>
      </c>
    </row>
    <row r="51" spans="1:30" ht="13.9" customHeight="1" x14ac:dyDescent="0.3">
      <c r="A51" s="17"/>
      <c r="U51" s="56" t="s">
        <v>2</v>
      </c>
      <c r="V51" s="4"/>
      <c r="W51" s="24" t="s">
        <v>27</v>
      </c>
      <c r="X51" s="4"/>
      <c r="Y51" s="26"/>
      <c r="Z51" s="26"/>
      <c r="AA51" s="10">
        <f>SUM(AA35:AA50)</f>
        <v>339.06381040030016</v>
      </c>
      <c r="AB51" s="10"/>
      <c r="AC51" s="10"/>
      <c r="AD51" s="10"/>
    </row>
    <row r="52" spans="1:30" ht="15.6" customHeight="1" x14ac:dyDescent="0.3">
      <c r="A52" s="17"/>
      <c r="U52" s="56" t="s">
        <v>2</v>
      </c>
      <c r="V52" s="4"/>
      <c r="W52" s="14" t="s">
        <v>28</v>
      </c>
      <c r="X52" s="15">
        <v>0.03</v>
      </c>
      <c r="Y52" s="26"/>
      <c r="Z52" s="26"/>
      <c r="AA52" s="26">
        <f>AA51*3/100</f>
        <v>10.171914312009005</v>
      </c>
      <c r="AB52" s="26"/>
      <c r="AC52" s="26"/>
      <c r="AD52" s="26"/>
    </row>
    <row r="53" spans="1:30" x14ac:dyDescent="0.3">
      <c r="A53" s="82" t="s">
        <v>0</v>
      </c>
      <c r="B53" s="106" t="s">
        <v>1</v>
      </c>
    </row>
    <row r="54" spans="1:30" x14ac:dyDescent="0.3">
      <c r="A54" s="97" t="s">
        <v>46</v>
      </c>
      <c r="B54" s="107" t="s">
        <v>247</v>
      </c>
    </row>
    <row r="55" spans="1:30" x14ac:dyDescent="0.3">
      <c r="A55" s="123" t="s">
        <v>4</v>
      </c>
      <c r="B55" s="118" t="s">
        <v>5</v>
      </c>
      <c r="C55" s="122" t="s">
        <v>6</v>
      </c>
      <c r="D55" s="122" t="s">
        <v>7</v>
      </c>
      <c r="E55" s="122" t="s">
        <v>8</v>
      </c>
      <c r="F55" s="114" t="s">
        <v>9</v>
      </c>
      <c r="G55" s="114" t="s">
        <v>10</v>
      </c>
      <c r="H55" s="129" t="s">
        <v>129</v>
      </c>
      <c r="I55" s="129" t="s">
        <v>130</v>
      </c>
      <c r="J55" s="122" t="s">
        <v>11</v>
      </c>
    </row>
    <row r="56" spans="1:30" ht="34.15" customHeight="1" x14ac:dyDescent="0.3">
      <c r="A56" s="135"/>
      <c r="B56" s="136"/>
      <c r="C56" s="137"/>
      <c r="D56" s="137"/>
      <c r="E56" s="137"/>
      <c r="F56" s="132"/>
      <c r="G56" s="132"/>
      <c r="H56" s="133"/>
      <c r="I56" s="133"/>
      <c r="J56" s="134"/>
    </row>
    <row r="57" spans="1:30" x14ac:dyDescent="0.3">
      <c r="A57" s="46" t="s">
        <v>46</v>
      </c>
      <c r="B57" s="4">
        <v>1</v>
      </c>
      <c r="C57" s="24" t="s">
        <v>158</v>
      </c>
      <c r="D57" s="1" t="s">
        <v>17</v>
      </c>
      <c r="E57" s="12">
        <v>1</v>
      </c>
      <c r="F57" s="26">
        <v>6.006334400000001</v>
      </c>
      <c r="G57" s="26">
        <f>E57*F57</f>
        <v>6.006334400000001</v>
      </c>
      <c r="H57" s="26"/>
      <c r="I57" s="26"/>
      <c r="J57" s="20" t="s">
        <v>134</v>
      </c>
    </row>
    <row r="58" spans="1:30" x14ac:dyDescent="0.3">
      <c r="A58" s="46" t="s">
        <v>46</v>
      </c>
      <c r="B58" s="1">
        <v>1.2</v>
      </c>
      <c r="C58" s="14" t="s">
        <v>38</v>
      </c>
      <c r="D58" s="1" t="s">
        <v>17</v>
      </c>
      <c r="E58" s="27">
        <v>1</v>
      </c>
      <c r="F58" s="26">
        <v>24.3977229113924</v>
      </c>
      <c r="G58" s="26">
        <f t="shared" ref="G58:G72" si="6">E58*F58</f>
        <v>24.3977229113924</v>
      </c>
      <c r="H58" s="26"/>
      <c r="I58" s="26"/>
      <c r="J58" s="20" t="s">
        <v>133</v>
      </c>
    </row>
    <row r="59" spans="1:30" x14ac:dyDescent="0.3">
      <c r="A59" s="46" t="s">
        <v>46</v>
      </c>
      <c r="B59" s="4">
        <v>2</v>
      </c>
      <c r="C59" s="24" t="s">
        <v>140</v>
      </c>
      <c r="D59" s="1" t="s">
        <v>17</v>
      </c>
      <c r="E59" s="12">
        <v>1</v>
      </c>
      <c r="F59" s="26">
        <v>15.960824000000002</v>
      </c>
      <c r="G59" s="26">
        <f t="shared" si="6"/>
        <v>15.960824000000002</v>
      </c>
      <c r="H59" s="26"/>
      <c r="I59" s="26"/>
      <c r="J59" s="20" t="s">
        <v>134</v>
      </c>
    </row>
    <row r="60" spans="1:30" x14ac:dyDescent="0.3">
      <c r="A60" s="46" t="s">
        <v>46</v>
      </c>
      <c r="B60" s="1">
        <v>2.1</v>
      </c>
      <c r="C60" s="14" t="s">
        <v>157</v>
      </c>
      <c r="D60" s="1" t="s">
        <v>17</v>
      </c>
      <c r="E60" s="27">
        <v>1</v>
      </c>
      <c r="F60" s="26">
        <v>10.565478000000002</v>
      </c>
      <c r="G60" s="26">
        <f t="shared" si="6"/>
        <v>10.565478000000002</v>
      </c>
      <c r="H60" s="26"/>
      <c r="I60" s="26"/>
      <c r="J60" s="20" t="s">
        <v>133</v>
      </c>
    </row>
    <row r="61" spans="1:30" x14ac:dyDescent="0.3">
      <c r="A61" s="46" t="s">
        <v>46</v>
      </c>
      <c r="B61" s="4">
        <v>3</v>
      </c>
      <c r="C61" s="24" t="s">
        <v>154</v>
      </c>
      <c r="D61" s="1" t="s">
        <v>17</v>
      </c>
      <c r="E61" s="12">
        <v>1</v>
      </c>
      <c r="F61" s="26">
        <v>13.760410400000001</v>
      </c>
      <c r="G61" s="26">
        <f t="shared" si="6"/>
        <v>13.760410400000001</v>
      </c>
      <c r="H61" s="26"/>
      <c r="I61" s="26"/>
      <c r="J61" s="20" t="s">
        <v>134</v>
      </c>
    </row>
    <row r="62" spans="1:30" x14ac:dyDescent="0.3">
      <c r="A62" s="46" t="s">
        <v>46</v>
      </c>
      <c r="B62" s="1">
        <v>3.1</v>
      </c>
      <c r="C62" s="14" t="s">
        <v>57</v>
      </c>
      <c r="D62" s="1" t="s">
        <v>17</v>
      </c>
      <c r="E62" s="27">
        <v>1</v>
      </c>
      <c r="F62" s="26">
        <v>10.722579208436747</v>
      </c>
      <c r="G62" s="26">
        <f t="shared" si="6"/>
        <v>10.722579208436747</v>
      </c>
      <c r="H62" s="26"/>
      <c r="I62" s="26"/>
      <c r="J62" s="20" t="s">
        <v>133</v>
      </c>
    </row>
    <row r="63" spans="1:30" x14ac:dyDescent="0.3">
      <c r="A63" s="46" t="s">
        <v>46</v>
      </c>
      <c r="B63" s="4">
        <v>4</v>
      </c>
      <c r="C63" s="24" t="s">
        <v>155</v>
      </c>
      <c r="D63" s="1" t="s">
        <v>17</v>
      </c>
      <c r="E63" s="12">
        <v>1</v>
      </c>
      <c r="F63" s="26">
        <v>32.404416000000005</v>
      </c>
      <c r="G63" s="26">
        <f t="shared" si="6"/>
        <v>32.404416000000005</v>
      </c>
      <c r="H63" s="26"/>
      <c r="I63" s="26"/>
      <c r="J63" s="20" t="s">
        <v>134</v>
      </c>
    </row>
    <row r="64" spans="1:30" ht="16.149999999999999" customHeight="1" x14ac:dyDescent="0.3">
      <c r="A64" s="46" t="s">
        <v>46</v>
      </c>
      <c r="B64" s="40">
        <v>4.0999999999999996</v>
      </c>
      <c r="C64" s="31" t="s">
        <v>52</v>
      </c>
      <c r="D64" s="40" t="s">
        <v>17</v>
      </c>
      <c r="E64" s="41">
        <v>1</v>
      </c>
      <c r="F64" s="42">
        <v>240.75610762500008</v>
      </c>
      <c r="G64" s="42">
        <f t="shared" si="6"/>
        <v>240.75610762500008</v>
      </c>
      <c r="H64" s="26"/>
      <c r="I64" s="26"/>
      <c r="J64" s="45" t="s">
        <v>132</v>
      </c>
    </row>
    <row r="65" spans="1:10" x14ac:dyDescent="0.3">
      <c r="A65" s="46" t="s">
        <v>46</v>
      </c>
      <c r="B65" s="1">
        <v>4.2</v>
      </c>
      <c r="C65" s="14" t="s">
        <v>58</v>
      </c>
      <c r="D65" s="1" t="s">
        <v>17</v>
      </c>
      <c r="E65" s="27">
        <v>2</v>
      </c>
      <c r="F65" s="26">
        <v>4.7671470000000005</v>
      </c>
      <c r="G65" s="26">
        <f>E65*F65</f>
        <v>9.5342940000000009</v>
      </c>
      <c r="H65" s="26"/>
      <c r="I65" s="26"/>
      <c r="J65" s="20" t="s">
        <v>133</v>
      </c>
    </row>
    <row r="66" spans="1:10" customFormat="1" ht="18" x14ac:dyDescent="0.25">
      <c r="A66" s="46" t="s">
        <v>46</v>
      </c>
      <c r="B66" s="1">
        <v>4.3</v>
      </c>
      <c r="C66" s="149" t="s">
        <v>252</v>
      </c>
      <c r="D66" s="142" t="s">
        <v>14</v>
      </c>
      <c r="E66" s="22">
        <v>1.2</v>
      </c>
      <c r="F66" s="22">
        <v>2.0989367736692413</v>
      </c>
      <c r="G66" s="22">
        <f>F66*E66</f>
        <v>2.5187241284030892</v>
      </c>
      <c r="H66" s="143"/>
      <c r="I66" s="144"/>
      <c r="J66" s="20" t="s">
        <v>133</v>
      </c>
    </row>
    <row r="67" spans="1:10" customFormat="1" ht="18" x14ac:dyDescent="0.25">
      <c r="A67" s="46" t="s">
        <v>46</v>
      </c>
      <c r="B67" s="1">
        <v>4.4000000000000004</v>
      </c>
      <c r="C67" s="149" t="s">
        <v>253</v>
      </c>
      <c r="D67" s="142" t="s">
        <v>254</v>
      </c>
      <c r="E67" s="22">
        <v>0.16</v>
      </c>
      <c r="F67" s="22">
        <v>23.25661016949153</v>
      </c>
      <c r="G67" s="22">
        <f>F67*E67</f>
        <v>3.7210576271186451</v>
      </c>
      <c r="H67" s="143"/>
      <c r="I67" s="144"/>
      <c r="J67" s="20" t="s">
        <v>133</v>
      </c>
    </row>
    <row r="68" spans="1:10" customFormat="1" ht="18" x14ac:dyDescent="0.25">
      <c r="A68" s="46" t="s">
        <v>46</v>
      </c>
      <c r="B68" s="1">
        <v>4.5</v>
      </c>
      <c r="C68" s="149" t="s">
        <v>256</v>
      </c>
      <c r="D68" s="142" t="s">
        <v>17</v>
      </c>
      <c r="E68" s="22">
        <v>20</v>
      </c>
      <c r="F68" s="22">
        <v>3.6543813869437655E-2</v>
      </c>
      <c r="G68" s="22">
        <f t="shared" ref="G68" si="7">F68*E68</f>
        <v>0.73087627738875316</v>
      </c>
      <c r="H68" s="143"/>
      <c r="I68" s="144"/>
      <c r="J68" s="20" t="s">
        <v>133</v>
      </c>
    </row>
    <row r="69" spans="1:10" x14ac:dyDescent="0.3">
      <c r="A69" s="46" t="s">
        <v>46</v>
      </c>
      <c r="B69" s="4">
        <v>5</v>
      </c>
      <c r="C69" s="24" t="s">
        <v>148</v>
      </c>
      <c r="D69" s="1" t="s">
        <v>17</v>
      </c>
      <c r="E69" s="12">
        <v>1</v>
      </c>
      <c r="F69" s="26">
        <v>14.945392000000002</v>
      </c>
      <c r="G69" s="26">
        <f t="shared" si="6"/>
        <v>14.945392000000002</v>
      </c>
      <c r="H69" s="26"/>
      <c r="I69" s="26"/>
      <c r="J69" s="20" t="s">
        <v>134</v>
      </c>
    </row>
    <row r="70" spans="1:10" x14ac:dyDescent="0.3">
      <c r="A70" s="46" t="s">
        <v>46</v>
      </c>
      <c r="B70" s="1">
        <v>5.0999999999999996</v>
      </c>
      <c r="C70" s="14" t="s">
        <v>59</v>
      </c>
      <c r="D70" s="1" t="s">
        <v>17</v>
      </c>
      <c r="E70" s="27">
        <v>1</v>
      </c>
      <c r="F70" s="26">
        <v>11.205912093750026</v>
      </c>
      <c r="G70" s="26">
        <f t="shared" si="6"/>
        <v>11.205912093750026</v>
      </c>
      <c r="H70" s="26"/>
      <c r="I70" s="26"/>
      <c r="J70" s="20" t="s">
        <v>133</v>
      </c>
    </row>
    <row r="71" spans="1:10" x14ac:dyDescent="0.3">
      <c r="A71" s="46" t="s">
        <v>46</v>
      </c>
      <c r="B71" s="4">
        <v>6</v>
      </c>
      <c r="C71" s="24" t="s">
        <v>145</v>
      </c>
      <c r="D71" s="1" t="s">
        <v>43</v>
      </c>
      <c r="E71" s="12">
        <v>1.34E-4</v>
      </c>
      <c r="F71" s="26">
        <v>4822.9094883200005</v>
      </c>
      <c r="G71" s="26">
        <f t="shared" si="6"/>
        <v>0.64626987143488013</v>
      </c>
      <c r="H71" s="26"/>
      <c r="I71" s="26"/>
      <c r="J71" s="20" t="s">
        <v>134</v>
      </c>
    </row>
    <row r="72" spans="1:10" x14ac:dyDescent="0.3">
      <c r="A72" s="46" t="s">
        <v>46</v>
      </c>
      <c r="B72" s="1">
        <v>6.1</v>
      </c>
      <c r="C72" s="14" t="s">
        <v>60</v>
      </c>
      <c r="D72" s="1" t="s">
        <v>17</v>
      </c>
      <c r="E72" s="27">
        <v>1</v>
      </c>
      <c r="F72" s="26">
        <v>1.2394211351351361</v>
      </c>
      <c r="G72" s="26">
        <f t="shared" si="6"/>
        <v>1.2394211351351361</v>
      </c>
      <c r="H72" s="26"/>
      <c r="I72" s="26"/>
      <c r="J72" s="20" t="s">
        <v>133</v>
      </c>
    </row>
    <row r="73" spans="1:10" x14ac:dyDescent="0.3">
      <c r="A73" s="46" t="s">
        <v>46</v>
      </c>
      <c r="B73" s="4"/>
      <c r="C73" s="13" t="s">
        <v>27</v>
      </c>
      <c r="D73" s="4"/>
      <c r="E73" s="26"/>
      <c r="F73" s="26"/>
      <c r="G73" s="10">
        <f>SUM(G57:G72)</f>
        <v>399.11581967805978</v>
      </c>
      <c r="H73" s="10"/>
      <c r="I73" s="10"/>
      <c r="J73" s="10"/>
    </row>
    <row r="74" spans="1:10" x14ac:dyDescent="0.3">
      <c r="A74" s="46" t="s">
        <v>46</v>
      </c>
      <c r="B74" s="4"/>
      <c r="C74" s="14" t="s">
        <v>28</v>
      </c>
      <c r="D74" s="15">
        <v>0.03</v>
      </c>
      <c r="E74" s="26"/>
      <c r="F74" s="26"/>
      <c r="G74" s="26">
        <f>G73*3/100</f>
        <v>11.973474590341793</v>
      </c>
      <c r="H74" s="26"/>
      <c r="I74" s="26"/>
      <c r="J74" s="26"/>
    </row>
    <row r="75" spans="1:10" x14ac:dyDescent="0.3">
      <c r="A75" s="46" t="s">
        <v>46</v>
      </c>
      <c r="B75" s="4"/>
      <c r="C75" s="13" t="s">
        <v>29</v>
      </c>
      <c r="D75" s="4"/>
      <c r="E75" s="26"/>
      <c r="F75" s="26"/>
      <c r="G75" s="10">
        <f>SUM(G73:G74)</f>
        <v>411.08929426840155</v>
      </c>
      <c r="H75" s="10"/>
      <c r="I75" s="10"/>
      <c r="J75" s="10"/>
    </row>
    <row r="76" spans="1:10" x14ac:dyDescent="0.3">
      <c r="A76" s="46" t="s">
        <v>46</v>
      </c>
      <c r="B76" s="4"/>
      <c r="C76" s="14" t="s">
        <v>146</v>
      </c>
      <c r="D76" s="15">
        <v>0.18</v>
      </c>
      <c r="E76" s="26"/>
      <c r="F76" s="26"/>
      <c r="G76" s="26">
        <f>G75*18/100</f>
        <v>73.996072968312276</v>
      </c>
      <c r="H76" s="26"/>
      <c r="I76" s="26"/>
      <c r="J76" s="26"/>
    </row>
    <row r="77" spans="1:10" x14ac:dyDescent="0.3">
      <c r="A77" s="46" t="s">
        <v>46</v>
      </c>
      <c r="B77" s="4"/>
      <c r="C77" s="13" t="s">
        <v>31</v>
      </c>
      <c r="D77" s="4"/>
      <c r="E77" s="26"/>
      <c r="F77" s="26"/>
      <c r="G77" s="10">
        <f>SUM(G75:G76)</f>
        <v>485.08536723671381</v>
      </c>
      <c r="H77" s="10"/>
      <c r="I77" s="10"/>
      <c r="J77" s="10"/>
    </row>
    <row r="78" spans="1:10" x14ac:dyDescent="0.3">
      <c r="B78" s="57"/>
      <c r="C78" s="58"/>
      <c r="D78" s="57"/>
      <c r="E78" s="59"/>
      <c r="F78" s="59"/>
      <c r="G78" s="60"/>
      <c r="H78" s="60"/>
      <c r="I78" s="60"/>
      <c r="J78" s="60"/>
    </row>
    <row r="79" spans="1:10" x14ac:dyDescent="0.3">
      <c r="B79" s="57"/>
      <c r="C79" s="58"/>
      <c r="D79" s="57"/>
      <c r="E79" s="59"/>
      <c r="F79" s="59"/>
      <c r="G79" s="60"/>
      <c r="H79" s="60"/>
      <c r="I79" s="60"/>
      <c r="J79" s="60"/>
    </row>
    <row r="80" spans="1:10" x14ac:dyDescent="0.3">
      <c r="A80" s="123" t="s">
        <v>4</v>
      </c>
      <c r="B80" s="118" t="s">
        <v>5</v>
      </c>
      <c r="C80" s="122" t="s">
        <v>6</v>
      </c>
      <c r="D80" s="122" t="s">
        <v>7</v>
      </c>
      <c r="E80" s="122" t="s">
        <v>8</v>
      </c>
      <c r="F80" s="114" t="s">
        <v>9</v>
      </c>
      <c r="G80" s="114" t="s">
        <v>10</v>
      </c>
      <c r="H80" s="129" t="s">
        <v>129</v>
      </c>
      <c r="I80" s="129" t="s">
        <v>130</v>
      </c>
      <c r="J80" s="122" t="s">
        <v>11</v>
      </c>
    </row>
    <row r="81" spans="1:10" ht="28.15" customHeight="1" x14ac:dyDescent="0.3">
      <c r="A81" s="135"/>
      <c r="B81" s="136"/>
      <c r="C81" s="137"/>
      <c r="D81" s="137"/>
      <c r="E81" s="137"/>
      <c r="F81" s="132"/>
      <c r="G81" s="132"/>
      <c r="H81" s="133"/>
      <c r="I81" s="133"/>
      <c r="J81" s="134"/>
    </row>
    <row r="82" spans="1:10" x14ac:dyDescent="0.3">
      <c r="A82" s="46" t="s">
        <v>46</v>
      </c>
      <c r="B82" s="4">
        <v>1</v>
      </c>
      <c r="C82" s="24" t="s">
        <v>158</v>
      </c>
      <c r="D82" s="1" t="s">
        <v>17</v>
      </c>
      <c r="E82" s="12">
        <v>1</v>
      </c>
      <c r="F82" s="26">
        <v>6.006334400000001</v>
      </c>
      <c r="G82" s="26">
        <f>E82*F82</f>
        <v>6.006334400000001</v>
      </c>
      <c r="H82" s="26"/>
      <c r="I82" s="26"/>
      <c r="J82" s="20" t="s">
        <v>134</v>
      </c>
    </row>
    <row r="83" spans="1:10" x14ac:dyDescent="0.3">
      <c r="A83" s="46" t="s">
        <v>46</v>
      </c>
      <c r="B83" s="1">
        <v>1.2</v>
      </c>
      <c r="C83" s="24" t="s">
        <v>139</v>
      </c>
      <c r="D83" s="1" t="s">
        <v>17</v>
      </c>
      <c r="E83" s="27">
        <v>1</v>
      </c>
      <c r="F83" s="26">
        <v>268.76400000000001</v>
      </c>
      <c r="G83" s="26">
        <f t="shared" ref="G83:G97" si="8">E83*F83</f>
        <v>268.76400000000001</v>
      </c>
      <c r="H83" s="26"/>
      <c r="I83" s="26"/>
      <c r="J83" s="20" t="s">
        <v>133</v>
      </c>
    </row>
    <row r="84" spans="1:10" x14ac:dyDescent="0.3">
      <c r="A84" s="46" t="s">
        <v>46</v>
      </c>
      <c r="B84" s="4">
        <v>2</v>
      </c>
      <c r="C84" s="24" t="s">
        <v>140</v>
      </c>
      <c r="D84" s="1" t="s">
        <v>17</v>
      </c>
      <c r="E84" s="12">
        <v>1</v>
      </c>
      <c r="F84" s="26">
        <v>15.960824000000002</v>
      </c>
      <c r="G84" s="26">
        <f t="shared" si="8"/>
        <v>15.960824000000002</v>
      </c>
      <c r="H84" s="26"/>
      <c r="I84" s="26"/>
      <c r="J84" s="20" t="s">
        <v>134</v>
      </c>
    </row>
    <row r="85" spans="1:10" x14ac:dyDescent="0.3">
      <c r="A85" s="46" t="s">
        <v>46</v>
      </c>
      <c r="B85" s="1">
        <v>2.1</v>
      </c>
      <c r="C85" s="14" t="s">
        <v>157</v>
      </c>
      <c r="D85" s="1" t="s">
        <v>17</v>
      </c>
      <c r="E85" s="27">
        <v>1</v>
      </c>
      <c r="F85" s="26">
        <v>10.565478000000002</v>
      </c>
      <c r="G85" s="26">
        <f t="shared" si="8"/>
        <v>10.565478000000002</v>
      </c>
      <c r="H85" s="26"/>
      <c r="I85" s="26"/>
      <c r="J85" s="20" t="s">
        <v>133</v>
      </c>
    </row>
    <row r="86" spans="1:10" x14ac:dyDescent="0.3">
      <c r="A86" s="46" t="s">
        <v>46</v>
      </c>
      <c r="B86" s="4">
        <v>3</v>
      </c>
      <c r="C86" s="24" t="s">
        <v>154</v>
      </c>
      <c r="D86" s="1" t="s">
        <v>17</v>
      </c>
      <c r="E86" s="12">
        <v>1</v>
      </c>
      <c r="F86" s="26">
        <v>13.760410400000001</v>
      </c>
      <c r="G86" s="26">
        <f t="shared" si="8"/>
        <v>13.760410400000001</v>
      </c>
      <c r="H86" s="26"/>
      <c r="I86" s="26"/>
      <c r="J86" s="20" t="s">
        <v>134</v>
      </c>
    </row>
    <row r="87" spans="1:10" x14ac:dyDescent="0.3">
      <c r="A87" s="46" t="s">
        <v>46</v>
      </c>
      <c r="B87" s="1">
        <v>3.1</v>
      </c>
      <c r="C87" s="14" t="s">
        <v>57</v>
      </c>
      <c r="D87" s="1" t="s">
        <v>17</v>
      </c>
      <c r="E87" s="27">
        <v>1</v>
      </c>
      <c r="F87" s="26">
        <v>10.722579208436747</v>
      </c>
      <c r="G87" s="26">
        <f t="shared" si="8"/>
        <v>10.722579208436747</v>
      </c>
      <c r="H87" s="26"/>
      <c r="I87" s="26"/>
      <c r="J87" s="20" t="s">
        <v>133</v>
      </c>
    </row>
    <row r="88" spans="1:10" x14ac:dyDescent="0.3">
      <c r="A88" s="46" t="s">
        <v>46</v>
      </c>
      <c r="B88" s="4">
        <v>4</v>
      </c>
      <c r="C88" s="24" t="s">
        <v>155</v>
      </c>
      <c r="D88" s="1" t="s">
        <v>17</v>
      </c>
      <c r="E88" s="12">
        <v>1</v>
      </c>
      <c r="F88" s="26">
        <v>32.404416000000005</v>
      </c>
      <c r="G88" s="26">
        <f t="shared" si="8"/>
        <v>32.404416000000005</v>
      </c>
      <c r="H88" s="26"/>
      <c r="I88" s="26"/>
      <c r="J88" s="20" t="s">
        <v>134</v>
      </c>
    </row>
    <row r="89" spans="1:10" x14ac:dyDescent="0.3">
      <c r="A89" s="46" t="s">
        <v>46</v>
      </c>
      <c r="B89" s="40">
        <v>4.0999999999999996</v>
      </c>
      <c r="C89" s="31" t="s">
        <v>52</v>
      </c>
      <c r="D89" s="40" t="s">
        <v>17</v>
      </c>
      <c r="E89" s="41">
        <v>1</v>
      </c>
      <c r="F89" s="42">
        <v>240.75610762500008</v>
      </c>
      <c r="G89" s="42">
        <f t="shared" si="8"/>
        <v>240.75610762500008</v>
      </c>
      <c r="H89" s="26"/>
      <c r="I89" s="26"/>
      <c r="J89" s="45" t="s">
        <v>132</v>
      </c>
    </row>
    <row r="90" spans="1:10" x14ac:dyDescent="0.3">
      <c r="A90" s="46" t="s">
        <v>46</v>
      </c>
      <c r="B90" s="1">
        <v>4.2</v>
      </c>
      <c r="C90" s="14" t="s">
        <v>58</v>
      </c>
      <c r="D90" s="1" t="s">
        <v>17</v>
      </c>
      <c r="E90" s="27">
        <v>2</v>
      </c>
      <c r="F90" s="26">
        <v>4.7671470000000005</v>
      </c>
      <c r="G90" s="26">
        <f t="shared" si="8"/>
        <v>9.5342940000000009</v>
      </c>
      <c r="H90" s="26"/>
      <c r="I90" s="26"/>
      <c r="J90" s="20" t="s">
        <v>133</v>
      </c>
    </row>
    <row r="91" spans="1:10" customFormat="1" ht="18" x14ac:dyDescent="0.25">
      <c r="A91" s="46" t="s">
        <v>46</v>
      </c>
      <c r="B91" s="1">
        <v>4.3</v>
      </c>
      <c r="C91" s="149" t="s">
        <v>252</v>
      </c>
      <c r="D91" s="142" t="s">
        <v>14</v>
      </c>
      <c r="E91" s="22">
        <v>1.2</v>
      </c>
      <c r="F91" s="22">
        <v>2.0989367736692413</v>
      </c>
      <c r="G91" s="22">
        <f>F91*E91</f>
        <v>2.5187241284030892</v>
      </c>
      <c r="H91" s="143"/>
      <c r="I91" s="144"/>
      <c r="J91" s="20" t="s">
        <v>133</v>
      </c>
    </row>
    <row r="92" spans="1:10" customFormat="1" ht="18" x14ac:dyDescent="0.25">
      <c r="A92" s="46" t="s">
        <v>46</v>
      </c>
      <c r="B92" s="1">
        <v>4.4000000000000004</v>
      </c>
      <c r="C92" s="149" t="s">
        <v>253</v>
      </c>
      <c r="D92" s="142" t="s">
        <v>254</v>
      </c>
      <c r="E92" s="22">
        <v>0.16</v>
      </c>
      <c r="F92" s="22">
        <v>23.25661016949153</v>
      </c>
      <c r="G92" s="22">
        <f>F92*E92</f>
        <v>3.7210576271186451</v>
      </c>
      <c r="H92" s="143"/>
      <c r="I92" s="144"/>
      <c r="J92" s="20" t="s">
        <v>133</v>
      </c>
    </row>
    <row r="93" spans="1:10" customFormat="1" ht="18" x14ac:dyDescent="0.25">
      <c r="A93" s="46" t="s">
        <v>46</v>
      </c>
      <c r="B93" s="1">
        <v>4.5</v>
      </c>
      <c r="C93" s="149" t="s">
        <v>256</v>
      </c>
      <c r="D93" s="142" t="s">
        <v>17</v>
      </c>
      <c r="E93" s="22">
        <v>20</v>
      </c>
      <c r="F93" s="22">
        <v>3.6543813869437655E-2</v>
      </c>
      <c r="G93" s="22">
        <f t="shared" ref="G93" si="9">F93*E93</f>
        <v>0.73087627738875316</v>
      </c>
      <c r="H93" s="143"/>
      <c r="I93" s="144"/>
      <c r="J93" s="20" t="s">
        <v>133</v>
      </c>
    </row>
    <row r="94" spans="1:10" x14ac:dyDescent="0.3">
      <c r="A94" s="46" t="s">
        <v>46</v>
      </c>
      <c r="B94" s="4">
        <v>5</v>
      </c>
      <c r="C94" s="24" t="s">
        <v>148</v>
      </c>
      <c r="D94" s="1" t="s">
        <v>17</v>
      </c>
      <c r="E94" s="12">
        <v>1</v>
      </c>
      <c r="F94" s="26">
        <v>14.945392000000002</v>
      </c>
      <c r="G94" s="26">
        <f t="shared" si="8"/>
        <v>14.945392000000002</v>
      </c>
      <c r="H94" s="26"/>
      <c r="I94" s="26"/>
      <c r="J94" s="20" t="s">
        <v>134</v>
      </c>
    </row>
    <row r="95" spans="1:10" x14ac:dyDescent="0.3">
      <c r="A95" s="46" t="s">
        <v>46</v>
      </c>
      <c r="B95" s="1">
        <v>5.0999999999999996</v>
      </c>
      <c r="C95" s="14" t="s">
        <v>59</v>
      </c>
      <c r="D95" s="1" t="s">
        <v>17</v>
      </c>
      <c r="E95" s="27">
        <v>1</v>
      </c>
      <c r="F95" s="26">
        <v>11.205912093750026</v>
      </c>
      <c r="G95" s="26">
        <f t="shared" si="8"/>
        <v>11.205912093750026</v>
      </c>
      <c r="H95" s="26"/>
      <c r="I95" s="26"/>
      <c r="J95" s="20" t="s">
        <v>133</v>
      </c>
    </row>
    <row r="96" spans="1:10" x14ac:dyDescent="0.3">
      <c r="A96" s="46" t="s">
        <v>46</v>
      </c>
      <c r="B96" s="4">
        <v>6</v>
      </c>
      <c r="C96" s="24" t="s">
        <v>145</v>
      </c>
      <c r="D96" s="1" t="s">
        <v>43</v>
      </c>
      <c r="E96" s="12">
        <v>1.34E-4</v>
      </c>
      <c r="F96" s="26">
        <v>4822.9094883200005</v>
      </c>
      <c r="G96" s="26">
        <f t="shared" si="8"/>
        <v>0.64626987143488013</v>
      </c>
      <c r="H96" s="26"/>
      <c r="I96" s="26"/>
      <c r="J96" s="20" t="s">
        <v>134</v>
      </c>
    </row>
    <row r="97" spans="1:10" x14ac:dyDescent="0.3">
      <c r="A97" s="46" t="s">
        <v>46</v>
      </c>
      <c r="B97" s="1">
        <v>6.1</v>
      </c>
      <c r="C97" s="14" t="s">
        <v>60</v>
      </c>
      <c r="D97" s="1" t="s">
        <v>17</v>
      </c>
      <c r="E97" s="27">
        <v>1</v>
      </c>
      <c r="F97" s="26">
        <v>1.2394211351351361</v>
      </c>
      <c r="G97" s="26">
        <f t="shared" si="8"/>
        <v>1.2394211351351361</v>
      </c>
      <c r="H97" s="26"/>
      <c r="I97" s="26"/>
      <c r="J97" s="20" t="s">
        <v>133</v>
      </c>
    </row>
    <row r="98" spans="1:10" x14ac:dyDescent="0.3">
      <c r="A98" s="46" t="s">
        <v>46</v>
      </c>
      <c r="B98" s="4"/>
      <c r="C98" s="13" t="s">
        <v>27</v>
      </c>
      <c r="D98" s="4"/>
      <c r="E98" s="26"/>
      <c r="F98" s="26"/>
      <c r="G98" s="10">
        <f>SUM(G82:G97)</f>
        <v>643.4820967666675</v>
      </c>
      <c r="H98" s="10"/>
      <c r="I98" s="10"/>
      <c r="J98" s="10"/>
    </row>
    <row r="99" spans="1:10" x14ac:dyDescent="0.3">
      <c r="A99" s="46" t="s">
        <v>46</v>
      </c>
      <c r="B99" s="4"/>
      <c r="C99" s="14" t="s">
        <v>28</v>
      </c>
      <c r="D99" s="15">
        <v>0.03</v>
      </c>
      <c r="E99" s="26"/>
      <c r="F99" s="26"/>
      <c r="G99" s="26">
        <f>G98*3/100</f>
        <v>19.304462903000026</v>
      </c>
      <c r="H99" s="26"/>
      <c r="I99" s="26"/>
      <c r="J99" s="26"/>
    </row>
    <row r="100" spans="1:10" x14ac:dyDescent="0.3">
      <c r="A100" s="46" t="s">
        <v>46</v>
      </c>
      <c r="B100" s="4"/>
      <c r="C100" s="13" t="s">
        <v>29</v>
      </c>
      <c r="D100" s="4"/>
      <c r="E100" s="26"/>
      <c r="F100" s="26"/>
      <c r="G100" s="10">
        <f>SUM(G98:G99)</f>
        <v>662.78655966966755</v>
      </c>
      <c r="H100" s="10"/>
      <c r="I100" s="10"/>
      <c r="J100" s="10"/>
    </row>
    <row r="101" spans="1:10" x14ac:dyDescent="0.3">
      <c r="A101" s="46" t="s">
        <v>46</v>
      </c>
      <c r="B101" s="4"/>
      <c r="C101" s="14" t="s">
        <v>146</v>
      </c>
      <c r="D101" s="15">
        <v>0.18</v>
      </c>
      <c r="E101" s="26"/>
      <c r="F101" s="26"/>
      <c r="G101" s="26">
        <f>G100*18/100</f>
        <v>119.30158074054016</v>
      </c>
      <c r="H101" s="26"/>
      <c r="I101" s="26"/>
      <c r="J101" s="26"/>
    </row>
    <row r="102" spans="1:10" x14ac:dyDescent="0.3">
      <c r="A102" s="46" t="s">
        <v>46</v>
      </c>
      <c r="B102" s="4"/>
      <c r="C102" s="13" t="s">
        <v>31</v>
      </c>
      <c r="D102" s="4"/>
      <c r="E102" s="26"/>
      <c r="F102" s="26"/>
      <c r="G102" s="10">
        <f>SUM(G100:G101)</f>
        <v>782.08814041020776</v>
      </c>
      <c r="H102" s="10"/>
      <c r="I102" s="10"/>
      <c r="J102" s="10"/>
    </row>
    <row r="103" spans="1:10" x14ac:dyDescent="0.3">
      <c r="B103" s="57"/>
      <c r="C103" s="58"/>
      <c r="D103" s="57"/>
      <c r="E103" s="59"/>
      <c r="F103" s="59"/>
      <c r="G103" s="60"/>
      <c r="H103" s="60"/>
      <c r="I103" s="60"/>
      <c r="J103" s="60"/>
    </row>
    <row r="104" spans="1:10" x14ac:dyDescent="0.3">
      <c r="B104" s="57"/>
      <c r="C104" s="58"/>
      <c r="D104" s="57"/>
      <c r="E104" s="59"/>
      <c r="F104" s="59"/>
      <c r="G104" s="60"/>
      <c r="H104" s="60"/>
      <c r="I104" s="60"/>
      <c r="J104" s="60"/>
    </row>
    <row r="105" spans="1:10" x14ac:dyDescent="0.3">
      <c r="A105" s="82" t="s">
        <v>0</v>
      </c>
      <c r="B105" s="106" t="s">
        <v>1</v>
      </c>
    </row>
    <row r="106" spans="1:10" x14ac:dyDescent="0.3">
      <c r="A106" s="97" t="s">
        <v>61</v>
      </c>
      <c r="B106" s="107" t="s">
        <v>248</v>
      </c>
    </row>
    <row r="107" spans="1:10" x14ac:dyDescent="0.3">
      <c r="A107" s="116" t="s">
        <v>4</v>
      </c>
      <c r="B107" s="117" t="s">
        <v>5</v>
      </c>
      <c r="C107" s="121" t="s">
        <v>6</v>
      </c>
      <c r="D107" s="121" t="s">
        <v>7</v>
      </c>
      <c r="E107" s="121" t="s">
        <v>8</v>
      </c>
      <c r="F107" s="113" t="s">
        <v>9</v>
      </c>
      <c r="G107" s="113" t="s">
        <v>10</v>
      </c>
      <c r="H107" s="115" t="s">
        <v>129</v>
      </c>
      <c r="I107" s="115" t="s">
        <v>130</v>
      </c>
      <c r="J107" s="121" t="s">
        <v>11</v>
      </c>
    </row>
    <row r="108" spans="1:10" ht="33" customHeight="1" x14ac:dyDescent="0.3">
      <c r="A108" s="116"/>
      <c r="B108" s="117"/>
      <c r="C108" s="121"/>
      <c r="D108" s="121"/>
      <c r="E108" s="121"/>
      <c r="F108" s="113"/>
      <c r="G108" s="113"/>
      <c r="H108" s="115"/>
      <c r="I108" s="115"/>
      <c r="J108" s="121"/>
    </row>
    <row r="109" spans="1:10" x14ac:dyDescent="0.3">
      <c r="A109" s="46" t="s">
        <v>46</v>
      </c>
      <c r="B109" s="4">
        <v>1</v>
      </c>
      <c r="C109" s="24" t="s">
        <v>158</v>
      </c>
      <c r="D109" s="1" t="s">
        <v>17</v>
      </c>
      <c r="E109" s="12">
        <v>1</v>
      </c>
      <c r="F109" s="26">
        <v>6.006334400000001</v>
      </c>
      <c r="G109" s="26">
        <f>E109*F109</f>
        <v>6.006334400000001</v>
      </c>
      <c r="H109" s="26"/>
      <c r="I109" s="26"/>
      <c r="J109" s="20" t="s">
        <v>134</v>
      </c>
    </row>
    <row r="110" spans="1:10" x14ac:dyDescent="0.3">
      <c r="A110" s="46" t="s">
        <v>46</v>
      </c>
      <c r="B110" s="1">
        <v>1.1000000000000001</v>
      </c>
      <c r="C110" s="14" t="s">
        <v>50</v>
      </c>
      <c r="D110" s="1" t="s">
        <v>17</v>
      </c>
      <c r="E110" s="27">
        <v>1</v>
      </c>
      <c r="F110" s="26">
        <v>79.989405234859248</v>
      </c>
      <c r="G110" s="26">
        <f t="shared" ref="G110:G124" si="10">E110*F110</f>
        <v>79.989405234859248</v>
      </c>
      <c r="H110" s="26"/>
      <c r="I110" s="26"/>
      <c r="J110" s="20" t="s">
        <v>133</v>
      </c>
    </row>
    <row r="111" spans="1:10" x14ac:dyDescent="0.3">
      <c r="A111" s="46" t="s">
        <v>46</v>
      </c>
      <c r="B111" s="4">
        <v>2</v>
      </c>
      <c r="C111" s="24" t="s">
        <v>140</v>
      </c>
      <c r="D111" s="1" t="s">
        <v>17</v>
      </c>
      <c r="E111" s="12">
        <v>1</v>
      </c>
      <c r="F111" s="26">
        <v>15.960824000000002</v>
      </c>
      <c r="G111" s="26">
        <f t="shared" si="10"/>
        <v>15.960824000000002</v>
      </c>
      <c r="H111" s="26"/>
      <c r="I111" s="26"/>
      <c r="J111" s="20" t="s">
        <v>134</v>
      </c>
    </row>
    <row r="112" spans="1:10" x14ac:dyDescent="0.3">
      <c r="A112" s="46" t="s">
        <v>46</v>
      </c>
      <c r="B112" s="1">
        <v>2.1</v>
      </c>
      <c r="C112" s="14" t="s">
        <v>161</v>
      </c>
      <c r="D112" s="1" t="s">
        <v>17</v>
      </c>
      <c r="E112" s="27">
        <v>1</v>
      </c>
      <c r="F112" s="26">
        <v>19.239559322033898</v>
      </c>
      <c r="G112" s="26">
        <f t="shared" si="10"/>
        <v>19.239559322033898</v>
      </c>
      <c r="H112" s="26"/>
      <c r="I112" s="26"/>
      <c r="J112" s="20" t="s">
        <v>133</v>
      </c>
    </row>
    <row r="113" spans="1:10" x14ac:dyDescent="0.3">
      <c r="A113" s="46" t="s">
        <v>46</v>
      </c>
      <c r="B113" s="4">
        <v>3</v>
      </c>
      <c r="C113" s="24" t="s">
        <v>143</v>
      </c>
      <c r="D113" s="1" t="s">
        <v>17</v>
      </c>
      <c r="E113" s="12">
        <v>1</v>
      </c>
      <c r="F113" s="26">
        <v>13.760410400000001</v>
      </c>
      <c r="G113" s="26">
        <f t="shared" si="10"/>
        <v>13.760410400000001</v>
      </c>
      <c r="H113" s="26"/>
      <c r="I113" s="26"/>
      <c r="J113" s="20" t="s">
        <v>134</v>
      </c>
    </row>
    <row r="114" spans="1:10" x14ac:dyDescent="0.3">
      <c r="A114" s="46" t="s">
        <v>46</v>
      </c>
      <c r="B114" s="1">
        <v>3.1</v>
      </c>
      <c r="C114" s="14" t="s">
        <v>71</v>
      </c>
      <c r="D114" s="1" t="s">
        <v>17</v>
      </c>
      <c r="E114" s="27">
        <v>1</v>
      </c>
      <c r="F114" s="26">
        <v>18.876957575277427</v>
      </c>
      <c r="G114" s="26">
        <f t="shared" si="10"/>
        <v>18.876957575277427</v>
      </c>
      <c r="H114" s="26"/>
      <c r="I114" s="26"/>
      <c r="J114" s="20" t="s">
        <v>133</v>
      </c>
    </row>
    <row r="115" spans="1:10" x14ac:dyDescent="0.3">
      <c r="A115" s="46" t="s">
        <v>46</v>
      </c>
      <c r="B115" s="4">
        <v>4</v>
      </c>
      <c r="C115" s="24" t="s">
        <v>155</v>
      </c>
      <c r="D115" s="1" t="s">
        <v>17</v>
      </c>
      <c r="E115" s="12">
        <v>1</v>
      </c>
      <c r="F115" s="26">
        <v>32.404416000000005</v>
      </c>
      <c r="G115" s="26">
        <f t="shared" si="10"/>
        <v>32.404416000000005</v>
      </c>
      <c r="H115" s="26"/>
      <c r="I115" s="26"/>
      <c r="J115" s="20" t="s">
        <v>134</v>
      </c>
    </row>
    <row r="116" spans="1:10" x14ac:dyDescent="0.3">
      <c r="A116" s="46" t="s">
        <v>46</v>
      </c>
      <c r="B116" s="1">
        <v>4.0999999999999996</v>
      </c>
      <c r="C116" s="31" t="s">
        <v>66</v>
      </c>
      <c r="D116" s="40" t="s">
        <v>17</v>
      </c>
      <c r="E116" s="41">
        <v>1</v>
      </c>
      <c r="F116" s="42">
        <v>336.94186680000001</v>
      </c>
      <c r="G116" s="42">
        <f t="shared" si="10"/>
        <v>336.94186680000001</v>
      </c>
      <c r="H116" s="26"/>
      <c r="I116" s="26"/>
      <c r="J116" s="45" t="s">
        <v>132</v>
      </c>
    </row>
    <row r="117" spans="1:10" ht="13.15" customHeight="1" x14ac:dyDescent="0.3">
      <c r="A117" s="46" t="s">
        <v>46</v>
      </c>
      <c r="B117" s="1">
        <v>4.2</v>
      </c>
      <c r="C117" s="14" t="s">
        <v>67</v>
      </c>
      <c r="D117" s="1" t="s">
        <v>17</v>
      </c>
      <c r="E117" s="27">
        <v>2</v>
      </c>
      <c r="F117" s="26">
        <v>12.012711479999998</v>
      </c>
      <c r="G117" s="26">
        <f t="shared" si="10"/>
        <v>24.025422959999997</v>
      </c>
      <c r="H117" s="26"/>
      <c r="I117" s="26"/>
      <c r="J117" s="20" t="s">
        <v>133</v>
      </c>
    </row>
    <row r="118" spans="1:10" customFormat="1" ht="18" x14ac:dyDescent="0.25">
      <c r="A118" s="46" t="s">
        <v>46</v>
      </c>
      <c r="B118" s="1">
        <v>4.3</v>
      </c>
      <c r="C118" s="149" t="s">
        <v>252</v>
      </c>
      <c r="D118" s="142" t="s">
        <v>14</v>
      </c>
      <c r="E118" s="22">
        <v>1.2</v>
      </c>
      <c r="F118" s="22">
        <v>2.0989367736692413</v>
      </c>
      <c r="G118" s="22">
        <f>F118*E118</f>
        <v>2.5187241284030892</v>
      </c>
      <c r="H118" s="143"/>
      <c r="I118" s="144"/>
      <c r="J118" s="20" t="s">
        <v>133</v>
      </c>
    </row>
    <row r="119" spans="1:10" customFormat="1" ht="18" x14ac:dyDescent="0.25">
      <c r="A119" s="46" t="s">
        <v>46</v>
      </c>
      <c r="B119" s="1">
        <v>4.4000000000000004</v>
      </c>
      <c r="C119" s="149" t="s">
        <v>253</v>
      </c>
      <c r="D119" s="142" t="s">
        <v>254</v>
      </c>
      <c r="E119" s="22">
        <v>0.215</v>
      </c>
      <c r="F119" s="22">
        <v>23.25661016949153</v>
      </c>
      <c r="G119" s="22">
        <f>F119*E119</f>
        <v>5.0001711864406788</v>
      </c>
      <c r="H119" s="143"/>
      <c r="I119" s="144"/>
      <c r="J119" s="20" t="s">
        <v>133</v>
      </c>
    </row>
    <row r="120" spans="1:10" customFormat="1" ht="18" x14ac:dyDescent="0.25">
      <c r="A120" s="46" t="s">
        <v>46</v>
      </c>
      <c r="B120" s="1">
        <v>4.5</v>
      </c>
      <c r="C120" s="149" t="s">
        <v>256</v>
      </c>
      <c r="D120" s="142" t="s">
        <v>17</v>
      </c>
      <c r="E120" s="22">
        <v>20</v>
      </c>
      <c r="F120" s="22">
        <v>3.6543813869437655E-2</v>
      </c>
      <c r="G120" s="22">
        <f t="shared" ref="G120" si="11">F120*E120</f>
        <v>0.73087627738875316</v>
      </c>
      <c r="H120" s="143"/>
      <c r="I120" s="144"/>
      <c r="J120" s="20" t="s">
        <v>133</v>
      </c>
    </row>
    <row r="121" spans="1:10" x14ac:dyDescent="0.3">
      <c r="A121" s="46" t="s">
        <v>46</v>
      </c>
      <c r="B121" s="4">
        <v>5</v>
      </c>
      <c r="C121" s="24" t="s">
        <v>148</v>
      </c>
      <c r="D121" s="1" t="s">
        <v>17</v>
      </c>
      <c r="E121" s="12">
        <v>1</v>
      </c>
      <c r="F121" s="26">
        <v>14.945392000000002</v>
      </c>
      <c r="G121" s="26">
        <f t="shared" si="10"/>
        <v>14.945392000000002</v>
      </c>
      <c r="H121" s="26"/>
      <c r="I121" s="26"/>
      <c r="J121" s="20" t="s">
        <v>134</v>
      </c>
    </row>
    <row r="122" spans="1:10" x14ac:dyDescent="0.3">
      <c r="A122" s="46" t="s">
        <v>46</v>
      </c>
      <c r="B122" s="1">
        <v>5.0999999999999996</v>
      </c>
      <c r="C122" s="14" t="s">
        <v>72</v>
      </c>
      <c r="D122" s="1" t="s">
        <v>17</v>
      </c>
      <c r="E122" s="27">
        <v>1</v>
      </c>
      <c r="F122" s="26">
        <v>14.787926999999987</v>
      </c>
      <c r="G122" s="26">
        <f t="shared" si="10"/>
        <v>14.787926999999987</v>
      </c>
      <c r="H122" s="26"/>
      <c r="I122" s="26"/>
      <c r="J122" s="20" t="s">
        <v>133</v>
      </c>
    </row>
    <row r="123" spans="1:10" x14ac:dyDescent="0.3">
      <c r="A123" s="46" t="s">
        <v>46</v>
      </c>
      <c r="B123" s="4">
        <v>6</v>
      </c>
      <c r="C123" s="24" t="s">
        <v>149</v>
      </c>
      <c r="D123" s="1" t="s">
        <v>43</v>
      </c>
      <c r="E123" s="12">
        <v>2.43E-4</v>
      </c>
      <c r="F123" s="26">
        <v>4822.9094883200005</v>
      </c>
      <c r="G123" s="26">
        <f t="shared" si="10"/>
        <v>1.1719670056617602</v>
      </c>
      <c r="H123" s="26"/>
      <c r="I123" s="26"/>
      <c r="J123" s="20" t="s">
        <v>134</v>
      </c>
    </row>
    <row r="124" spans="1:10" x14ac:dyDescent="0.3">
      <c r="A124" s="46" t="s">
        <v>46</v>
      </c>
      <c r="B124" s="1">
        <v>6.1</v>
      </c>
      <c r="C124" s="14" t="s">
        <v>73</v>
      </c>
      <c r="D124" s="1" t="s">
        <v>17</v>
      </c>
      <c r="E124" s="27">
        <v>1</v>
      </c>
      <c r="F124" s="26">
        <v>1.6380563294117636</v>
      </c>
      <c r="G124" s="26">
        <f t="shared" si="10"/>
        <v>1.6380563294117636</v>
      </c>
      <c r="H124" s="26"/>
      <c r="I124" s="26"/>
      <c r="J124" s="20" t="s">
        <v>133</v>
      </c>
    </row>
    <row r="125" spans="1:10" x14ac:dyDescent="0.3">
      <c r="A125" s="46" t="s">
        <v>46</v>
      </c>
      <c r="B125" s="4"/>
      <c r="C125" s="13" t="s">
        <v>27</v>
      </c>
      <c r="D125" s="4"/>
      <c r="E125" s="26"/>
      <c r="F125" s="26"/>
      <c r="G125" s="10">
        <f>SUM(G109:G124)</f>
        <v>587.99831061947646</v>
      </c>
      <c r="H125" s="10"/>
      <c r="I125" s="10"/>
      <c r="J125" s="10"/>
    </row>
    <row r="126" spans="1:10" x14ac:dyDescent="0.3">
      <c r="A126" s="46" t="s">
        <v>46</v>
      </c>
      <c r="B126" s="4"/>
      <c r="C126" s="14" t="s">
        <v>28</v>
      </c>
      <c r="D126" s="15">
        <v>0.03</v>
      </c>
      <c r="E126" s="26"/>
      <c r="F126" s="26"/>
      <c r="G126" s="26">
        <f>G125*3/100</f>
        <v>17.639949318584296</v>
      </c>
      <c r="H126" s="26"/>
      <c r="I126" s="26"/>
      <c r="J126" s="26"/>
    </row>
    <row r="127" spans="1:10" x14ac:dyDescent="0.3">
      <c r="A127" s="46" t="s">
        <v>46</v>
      </c>
      <c r="B127" s="4"/>
      <c r="C127" s="13" t="s">
        <v>29</v>
      </c>
      <c r="D127" s="4"/>
      <c r="E127" s="26"/>
      <c r="F127" s="26"/>
      <c r="G127" s="10">
        <f>SUM(G125:G126)</f>
        <v>605.63825993806074</v>
      </c>
      <c r="H127" s="10"/>
      <c r="I127" s="10"/>
      <c r="J127" s="10"/>
    </row>
    <row r="128" spans="1:10" x14ac:dyDescent="0.3">
      <c r="A128" s="46" t="s">
        <v>46</v>
      </c>
      <c r="B128" s="4"/>
      <c r="C128" s="14" t="s">
        <v>146</v>
      </c>
      <c r="D128" s="15">
        <v>0.18</v>
      </c>
      <c r="E128" s="26"/>
      <c r="F128" s="26"/>
      <c r="G128" s="26">
        <f>G127*18/100</f>
        <v>109.01488678885093</v>
      </c>
      <c r="H128" s="26"/>
      <c r="I128" s="26"/>
      <c r="J128" s="26"/>
    </row>
    <row r="129" spans="1:10" x14ac:dyDescent="0.3">
      <c r="A129" s="46" t="s">
        <v>46</v>
      </c>
      <c r="B129" s="4"/>
      <c r="C129" s="13" t="s">
        <v>31</v>
      </c>
      <c r="D129" s="4"/>
      <c r="E129" s="26"/>
      <c r="F129" s="26"/>
      <c r="G129" s="10">
        <f>SUM(G127:G128)</f>
        <v>714.6531467269117</v>
      </c>
      <c r="H129" s="10"/>
      <c r="I129" s="10"/>
      <c r="J129" s="10"/>
    </row>
    <row r="132" spans="1:10" x14ac:dyDescent="0.3">
      <c r="A132" s="82" t="s">
        <v>0</v>
      </c>
      <c r="B132" s="106" t="s">
        <v>1</v>
      </c>
    </row>
    <row r="133" spans="1:10" x14ac:dyDescent="0.3">
      <c r="A133" s="98" t="s">
        <v>74</v>
      </c>
      <c r="B133" s="108" t="s">
        <v>249</v>
      </c>
    </row>
    <row r="134" spans="1:10" x14ac:dyDescent="0.3">
      <c r="A134" s="116" t="s">
        <v>4</v>
      </c>
      <c r="B134" s="117" t="s">
        <v>5</v>
      </c>
      <c r="C134" s="121" t="s">
        <v>6</v>
      </c>
      <c r="D134" s="121" t="s">
        <v>7</v>
      </c>
      <c r="E134" s="121" t="s">
        <v>8</v>
      </c>
      <c r="F134" s="113" t="s">
        <v>9</v>
      </c>
      <c r="G134" s="113" t="s">
        <v>10</v>
      </c>
      <c r="H134" s="115" t="s">
        <v>129</v>
      </c>
      <c r="I134" s="115" t="s">
        <v>130</v>
      </c>
      <c r="J134" s="121" t="s">
        <v>11</v>
      </c>
    </row>
    <row r="135" spans="1:10" ht="31.9" customHeight="1" x14ac:dyDescent="0.3">
      <c r="A135" s="123"/>
      <c r="B135" s="118"/>
      <c r="C135" s="122"/>
      <c r="D135" s="122"/>
      <c r="E135" s="122"/>
      <c r="F135" s="114"/>
      <c r="G135" s="114"/>
      <c r="H135" s="115"/>
      <c r="I135" s="115"/>
      <c r="J135" s="121"/>
    </row>
    <row r="136" spans="1:10" x14ac:dyDescent="0.3">
      <c r="A136" s="46" t="s">
        <v>74</v>
      </c>
      <c r="B136" s="4">
        <v>1</v>
      </c>
      <c r="C136" s="24" t="s">
        <v>158</v>
      </c>
      <c r="D136" s="1" t="s">
        <v>17</v>
      </c>
      <c r="E136" s="12">
        <v>1</v>
      </c>
      <c r="F136" s="26">
        <v>6.006334400000001</v>
      </c>
      <c r="G136" s="26">
        <f>E136*F136</f>
        <v>6.006334400000001</v>
      </c>
      <c r="H136" s="26"/>
      <c r="I136" s="26"/>
      <c r="J136" s="20" t="s">
        <v>134</v>
      </c>
    </row>
    <row r="137" spans="1:10" x14ac:dyDescent="0.3">
      <c r="A137" s="46" t="s">
        <v>74</v>
      </c>
      <c r="B137" s="1">
        <v>1.1000000000000001</v>
      </c>
      <c r="C137" s="14" t="s">
        <v>50</v>
      </c>
      <c r="D137" s="1" t="s">
        <v>17</v>
      </c>
      <c r="E137" s="27">
        <v>1</v>
      </c>
      <c r="F137" s="26">
        <v>79.989405234859248</v>
      </c>
      <c r="G137" s="26">
        <f t="shared" ref="G137:G151" si="12">E137*F137</f>
        <v>79.989405234859248</v>
      </c>
      <c r="H137" s="26"/>
      <c r="I137" s="26"/>
      <c r="J137" s="20" t="s">
        <v>133</v>
      </c>
    </row>
    <row r="138" spans="1:10" x14ac:dyDescent="0.3">
      <c r="A138" s="46" t="s">
        <v>74</v>
      </c>
      <c r="B138" s="4">
        <v>2</v>
      </c>
      <c r="C138" s="24" t="s">
        <v>140</v>
      </c>
      <c r="D138" s="1" t="s">
        <v>17</v>
      </c>
      <c r="E138" s="12">
        <v>1</v>
      </c>
      <c r="F138" s="26">
        <v>15.960824000000002</v>
      </c>
      <c r="G138" s="26">
        <f t="shared" si="12"/>
        <v>15.960824000000002</v>
      </c>
      <c r="H138" s="26"/>
      <c r="I138" s="26"/>
      <c r="J138" s="20" t="s">
        <v>134</v>
      </c>
    </row>
    <row r="139" spans="1:10" ht="17.45" customHeight="1" x14ac:dyDescent="0.3">
      <c r="A139" s="46" t="s">
        <v>74</v>
      </c>
      <c r="B139" s="1">
        <v>2.1</v>
      </c>
      <c r="C139" s="24" t="s">
        <v>162</v>
      </c>
      <c r="D139" s="1" t="s">
        <v>17</v>
      </c>
      <c r="E139" s="25">
        <v>1</v>
      </c>
      <c r="F139" s="26">
        <v>19.239559322033898</v>
      </c>
      <c r="G139" s="26">
        <f t="shared" si="12"/>
        <v>19.239559322033898</v>
      </c>
      <c r="H139" s="26"/>
      <c r="I139" s="26"/>
      <c r="J139" s="20" t="s">
        <v>133</v>
      </c>
    </row>
    <row r="140" spans="1:10" ht="17.45" customHeight="1" x14ac:dyDescent="0.3">
      <c r="A140" s="46" t="s">
        <v>74</v>
      </c>
      <c r="B140" s="4">
        <v>3</v>
      </c>
      <c r="C140" s="24" t="s">
        <v>154</v>
      </c>
      <c r="D140" s="1" t="s">
        <v>17</v>
      </c>
      <c r="E140" s="12">
        <v>1</v>
      </c>
      <c r="F140" s="26">
        <v>13.760410400000001</v>
      </c>
      <c r="G140" s="26">
        <f t="shared" si="12"/>
        <v>13.760410400000001</v>
      </c>
      <c r="H140" s="26"/>
      <c r="I140" s="26"/>
      <c r="J140" s="20" t="s">
        <v>134</v>
      </c>
    </row>
    <row r="141" spans="1:10" ht="17.45" customHeight="1" x14ac:dyDescent="0.3">
      <c r="A141" s="46" t="s">
        <v>74</v>
      </c>
      <c r="B141" s="1">
        <v>3.1</v>
      </c>
      <c r="C141" s="14" t="s">
        <v>78</v>
      </c>
      <c r="D141" s="1" t="s">
        <v>17</v>
      </c>
      <c r="E141" s="27">
        <v>1</v>
      </c>
      <c r="F141" s="26">
        <v>23.290358142857144</v>
      </c>
      <c r="G141" s="26">
        <f t="shared" si="12"/>
        <v>23.290358142857144</v>
      </c>
      <c r="H141" s="26"/>
      <c r="I141" s="26"/>
      <c r="J141" s="20" t="s">
        <v>133</v>
      </c>
    </row>
    <row r="142" spans="1:10" x14ac:dyDescent="0.3">
      <c r="A142" s="46" t="s">
        <v>74</v>
      </c>
      <c r="B142" s="4">
        <v>4</v>
      </c>
      <c r="C142" s="24" t="s">
        <v>147</v>
      </c>
      <c r="D142" s="1" t="s">
        <v>17</v>
      </c>
      <c r="E142" s="12">
        <v>1</v>
      </c>
      <c r="F142" s="26">
        <v>32.404416000000005</v>
      </c>
      <c r="G142" s="26">
        <f t="shared" si="12"/>
        <v>32.404416000000005</v>
      </c>
      <c r="H142" s="26"/>
      <c r="I142" s="26"/>
      <c r="J142" s="20" t="s">
        <v>134</v>
      </c>
    </row>
    <row r="143" spans="1:10" x14ac:dyDescent="0.3">
      <c r="A143" s="46" t="s">
        <v>74</v>
      </c>
      <c r="B143" s="40">
        <v>4.0999999999999996</v>
      </c>
      <c r="C143" s="31" t="s">
        <v>79</v>
      </c>
      <c r="D143" s="40" t="s">
        <v>17</v>
      </c>
      <c r="E143" s="41">
        <v>1</v>
      </c>
      <c r="F143" s="42">
        <v>355.47157800000008</v>
      </c>
      <c r="G143" s="42">
        <f t="shared" si="12"/>
        <v>355.47157800000008</v>
      </c>
      <c r="H143" s="26"/>
      <c r="I143" s="26"/>
      <c r="J143" s="45" t="s">
        <v>132</v>
      </c>
    </row>
    <row r="144" spans="1:10" x14ac:dyDescent="0.3">
      <c r="A144" s="46" t="s">
        <v>74</v>
      </c>
      <c r="B144" s="1">
        <v>4.2</v>
      </c>
      <c r="C144" s="14" t="s">
        <v>80</v>
      </c>
      <c r="D144" s="1" t="s">
        <v>17</v>
      </c>
      <c r="E144" s="27">
        <v>2</v>
      </c>
      <c r="F144" s="26">
        <v>16.424500771084347</v>
      </c>
      <c r="G144" s="26">
        <f t="shared" si="12"/>
        <v>32.849001542168693</v>
      </c>
      <c r="H144" s="26"/>
      <c r="I144" s="26"/>
      <c r="J144" s="20" t="s">
        <v>133</v>
      </c>
    </row>
    <row r="145" spans="1:10" customFormat="1" ht="18" x14ac:dyDescent="0.25">
      <c r="A145" s="46" t="s">
        <v>74</v>
      </c>
      <c r="B145" s="1">
        <v>4.3</v>
      </c>
      <c r="C145" s="149" t="s">
        <v>252</v>
      </c>
      <c r="D145" s="142" t="s">
        <v>14</v>
      </c>
      <c r="E145" s="22">
        <v>1.5</v>
      </c>
      <c r="F145" s="22">
        <v>2.0989367736692413</v>
      </c>
      <c r="G145" s="22">
        <f>F145*E145</f>
        <v>3.1484051605038621</v>
      </c>
      <c r="H145" s="143"/>
      <c r="I145" s="144"/>
      <c r="J145" s="20" t="s">
        <v>133</v>
      </c>
    </row>
    <row r="146" spans="1:10" customFormat="1" ht="18" x14ac:dyDescent="0.25">
      <c r="A146" s="46" t="s">
        <v>74</v>
      </c>
      <c r="B146" s="1">
        <v>4.4000000000000004</v>
      </c>
      <c r="C146" s="149" t="s">
        <v>253</v>
      </c>
      <c r="D146" s="142" t="s">
        <v>254</v>
      </c>
      <c r="E146" s="22">
        <v>0.215</v>
      </c>
      <c r="F146" s="22">
        <v>23.25661016949153</v>
      </c>
      <c r="G146" s="22">
        <f>F146*E146</f>
        <v>5.0001711864406788</v>
      </c>
      <c r="H146" s="143"/>
      <c r="I146" s="144"/>
      <c r="J146" s="20" t="s">
        <v>133</v>
      </c>
    </row>
    <row r="147" spans="1:10" customFormat="1" ht="18" x14ac:dyDescent="0.25">
      <c r="A147" s="46" t="s">
        <v>46</v>
      </c>
      <c r="B147" s="1">
        <v>4.5</v>
      </c>
      <c r="C147" s="149" t="s">
        <v>256</v>
      </c>
      <c r="D147" s="142" t="s">
        <v>17</v>
      </c>
      <c r="E147" s="22">
        <v>20</v>
      </c>
      <c r="F147" s="22">
        <v>3.6543813869437655E-2</v>
      </c>
      <c r="G147" s="22">
        <f t="shared" ref="G147" si="13">F147*E147</f>
        <v>0.73087627738875316</v>
      </c>
      <c r="H147" s="143"/>
      <c r="I147" s="144"/>
      <c r="J147" s="20" t="s">
        <v>133</v>
      </c>
    </row>
    <row r="148" spans="1:10" x14ac:dyDescent="0.3">
      <c r="A148" s="46" t="s">
        <v>74</v>
      </c>
      <c r="B148" s="4">
        <v>5</v>
      </c>
      <c r="C148" s="24" t="s">
        <v>148</v>
      </c>
      <c r="D148" s="1" t="s">
        <v>17</v>
      </c>
      <c r="E148" s="12">
        <v>1</v>
      </c>
      <c r="F148" s="26">
        <v>14.945392000000002</v>
      </c>
      <c r="G148" s="26">
        <f t="shared" si="12"/>
        <v>14.945392000000002</v>
      </c>
      <c r="H148" s="26"/>
      <c r="I148" s="26"/>
      <c r="J148" s="20" t="s">
        <v>134</v>
      </c>
    </row>
    <row r="149" spans="1:10" x14ac:dyDescent="0.3">
      <c r="A149" s="46" t="s">
        <v>74</v>
      </c>
      <c r="B149" s="1">
        <v>5.0999999999999996</v>
      </c>
      <c r="C149" s="14" t="s">
        <v>84</v>
      </c>
      <c r="D149" s="1" t="s">
        <v>17</v>
      </c>
      <c r="E149" s="27">
        <v>1</v>
      </c>
      <c r="F149" s="26">
        <v>21.176210511627914</v>
      </c>
      <c r="G149" s="26">
        <f t="shared" si="12"/>
        <v>21.176210511627914</v>
      </c>
      <c r="H149" s="26"/>
      <c r="I149" s="26"/>
      <c r="J149" s="20" t="s">
        <v>133</v>
      </c>
    </row>
    <row r="150" spans="1:10" x14ac:dyDescent="0.3">
      <c r="A150" s="46" t="s">
        <v>74</v>
      </c>
      <c r="B150" s="4">
        <v>6</v>
      </c>
      <c r="C150" s="24" t="s">
        <v>163</v>
      </c>
      <c r="D150" s="1" t="s">
        <v>43</v>
      </c>
      <c r="E150" s="12">
        <v>4.6300000000000003E-4</v>
      </c>
      <c r="F150" s="26">
        <v>4822.9094883200005</v>
      </c>
      <c r="G150" s="26">
        <f t="shared" si="12"/>
        <v>2.2330070930921604</v>
      </c>
      <c r="H150" s="26"/>
      <c r="I150" s="26"/>
      <c r="J150" s="20" t="s">
        <v>134</v>
      </c>
    </row>
    <row r="151" spans="1:10" x14ac:dyDescent="0.3">
      <c r="A151" s="46" t="s">
        <v>74</v>
      </c>
      <c r="B151" s="1">
        <v>6.1</v>
      </c>
      <c r="C151" s="14" t="s">
        <v>81</v>
      </c>
      <c r="D151" s="1" t="s">
        <v>17</v>
      </c>
      <c r="E151" s="27">
        <v>1</v>
      </c>
      <c r="F151" s="26">
        <v>2.9512204615384623</v>
      </c>
      <c r="G151" s="26">
        <f t="shared" si="12"/>
        <v>2.9512204615384623</v>
      </c>
      <c r="H151" s="26"/>
      <c r="I151" s="26"/>
      <c r="J151" s="20" t="s">
        <v>133</v>
      </c>
    </row>
    <row r="152" spans="1:10" x14ac:dyDescent="0.3">
      <c r="A152" s="46" t="s">
        <v>74</v>
      </c>
      <c r="B152" s="4"/>
      <c r="C152" s="13" t="s">
        <v>27</v>
      </c>
      <c r="D152" s="4"/>
      <c r="E152" s="26"/>
      <c r="F152" s="26"/>
      <c r="G152" s="10">
        <f>SUM(G136:G151)</f>
        <v>629.15716973251097</v>
      </c>
      <c r="H152" s="10"/>
      <c r="I152" s="10"/>
      <c r="J152" s="10"/>
    </row>
    <row r="153" spans="1:10" x14ac:dyDescent="0.3">
      <c r="A153" s="46" t="s">
        <v>74</v>
      </c>
      <c r="B153" s="4"/>
      <c r="C153" s="14" t="s">
        <v>28</v>
      </c>
      <c r="D153" s="15">
        <v>0.03</v>
      </c>
      <c r="E153" s="26"/>
      <c r="F153" s="26"/>
      <c r="G153" s="26">
        <f>G152*3/100</f>
        <v>18.874715091975329</v>
      </c>
      <c r="H153" s="26"/>
      <c r="I153" s="26"/>
      <c r="J153" s="26"/>
    </row>
    <row r="154" spans="1:10" x14ac:dyDescent="0.3">
      <c r="A154" s="46" t="s">
        <v>74</v>
      </c>
      <c r="B154" s="4"/>
      <c r="C154" s="13" t="s">
        <v>29</v>
      </c>
      <c r="D154" s="4"/>
      <c r="E154" s="26"/>
      <c r="F154" s="26"/>
      <c r="G154" s="10">
        <f>SUM(G152:G153)</f>
        <v>648.03188482448627</v>
      </c>
      <c r="H154" s="10"/>
      <c r="I154" s="10"/>
      <c r="J154" s="10"/>
    </row>
    <row r="155" spans="1:10" x14ac:dyDescent="0.3">
      <c r="A155" s="46" t="s">
        <v>74</v>
      </c>
      <c r="B155" s="4"/>
      <c r="C155" s="14" t="s">
        <v>146</v>
      </c>
      <c r="D155" s="15">
        <v>0.18</v>
      </c>
      <c r="E155" s="26"/>
      <c r="F155" s="26"/>
      <c r="G155" s="26">
        <f>G154*18/100</f>
        <v>116.64573926840752</v>
      </c>
      <c r="H155" s="26"/>
      <c r="I155" s="26"/>
      <c r="J155" s="26"/>
    </row>
    <row r="156" spans="1:10" x14ac:dyDescent="0.3">
      <c r="A156" s="46" t="s">
        <v>74</v>
      </c>
      <c r="B156" s="4"/>
      <c r="C156" s="13" t="s">
        <v>31</v>
      </c>
      <c r="D156" s="4"/>
      <c r="E156" s="26"/>
      <c r="F156" s="26"/>
      <c r="G156" s="10">
        <f>SUM(G154:G155)</f>
        <v>764.67762409289378</v>
      </c>
      <c r="H156" s="10"/>
      <c r="I156" s="10"/>
      <c r="J156" s="10"/>
    </row>
    <row r="159" spans="1:10" x14ac:dyDescent="0.3">
      <c r="A159" s="82" t="s">
        <v>0</v>
      </c>
      <c r="B159" s="106" t="s">
        <v>1</v>
      </c>
      <c r="C159" s="34"/>
    </row>
    <row r="160" spans="1:10" x14ac:dyDescent="0.3">
      <c r="A160" s="101" t="s">
        <v>85</v>
      </c>
      <c r="B160" s="108" t="s">
        <v>250</v>
      </c>
      <c r="C160" s="34"/>
    </row>
    <row r="161" spans="1:10" ht="37.15" customHeight="1" x14ac:dyDescent="0.3">
      <c r="A161" s="116" t="s">
        <v>4</v>
      </c>
      <c r="B161" s="117" t="s">
        <v>5</v>
      </c>
      <c r="C161" s="121" t="s">
        <v>6</v>
      </c>
      <c r="D161" s="121" t="s">
        <v>7</v>
      </c>
      <c r="E161" s="121" t="s">
        <v>8</v>
      </c>
      <c r="F161" s="113" t="s">
        <v>9</v>
      </c>
      <c r="G161" s="113" t="s">
        <v>10</v>
      </c>
      <c r="H161" s="115" t="s">
        <v>129</v>
      </c>
      <c r="I161" s="115" t="s">
        <v>130</v>
      </c>
      <c r="J161" s="121" t="s">
        <v>11</v>
      </c>
    </row>
    <row r="162" spans="1:10" ht="7.15" customHeight="1" x14ac:dyDescent="0.3">
      <c r="A162" s="123"/>
      <c r="B162" s="118"/>
      <c r="C162" s="122"/>
      <c r="D162" s="122"/>
      <c r="E162" s="122"/>
      <c r="F162" s="114"/>
      <c r="G162" s="114"/>
      <c r="H162" s="115"/>
      <c r="I162" s="115"/>
      <c r="J162" s="121"/>
    </row>
    <row r="163" spans="1:10" x14ac:dyDescent="0.3">
      <c r="A163" s="46" t="s">
        <v>85</v>
      </c>
      <c r="B163" s="4">
        <v>1</v>
      </c>
      <c r="C163" s="24" t="s">
        <v>140</v>
      </c>
      <c r="D163" s="1" t="s">
        <v>17</v>
      </c>
      <c r="E163" s="12">
        <v>1</v>
      </c>
      <c r="F163" s="26">
        <v>15.960824000000002</v>
      </c>
      <c r="G163" s="26">
        <f>E163*F163</f>
        <v>15.960824000000002</v>
      </c>
      <c r="H163" s="26"/>
      <c r="I163" s="26"/>
      <c r="J163" s="20" t="s">
        <v>134</v>
      </c>
    </row>
    <row r="164" spans="1:10" x14ac:dyDescent="0.3">
      <c r="A164" s="46" t="s">
        <v>85</v>
      </c>
      <c r="B164" s="1">
        <v>1.1000000000000001</v>
      </c>
      <c r="C164" s="24" t="s">
        <v>167</v>
      </c>
      <c r="D164" s="1" t="s">
        <v>17</v>
      </c>
      <c r="E164" s="25">
        <v>1</v>
      </c>
      <c r="F164" s="26">
        <v>36.99915254237289</v>
      </c>
      <c r="G164" s="26">
        <f t="shared" ref="G164:G180" si="14">E164*F164</f>
        <v>36.99915254237289</v>
      </c>
      <c r="H164" s="26"/>
      <c r="I164" s="26"/>
      <c r="J164" s="20" t="s">
        <v>133</v>
      </c>
    </row>
    <row r="165" spans="1:10" x14ac:dyDescent="0.3">
      <c r="A165" s="46" t="s">
        <v>85</v>
      </c>
      <c r="B165" s="4">
        <v>2</v>
      </c>
      <c r="C165" s="24" t="s">
        <v>154</v>
      </c>
      <c r="D165" s="1" t="s">
        <v>17</v>
      </c>
      <c r="E165" s="12">
        <v>1</v>
      </c>
      <c r="F165" s="26">
        <v>13.760410400000001</v>
      </c>
      <c r="G165" s="26">
        <f t="shared" si="14"/>
        <v>13.760410400000001</v>
      </c>
      <c r="H165" s="26"/>
      <c r="I165" s="26"/>
      <c r="J165" s="20" t="s">
        <v>134</v>
      </c>
    </row>
    <row r="166" spans="1:10" ht="14.45" customHeight="1" x14ac:dyDescent="0.3">
      <c r="A166" s="46" t="s">
        <v>85</v>
      </c>
      <c r="B166" s="1">
        <v>2.1</v>
      </c>
      <c r="C166" s="14" t="s">
        <v>89</v>
      </c>
      <c r="D166" s="1" t="s">
        <v>17</v>
      </c>
      <c r="E166" s="27">
        <v>1</v>
      </c>
      <c r="F166" s="26">
        <v>35.802791639999988</v>
      </c>
      <c r="G166" s="26">
        <f t="shared" si="14"/>
        <v>35.802791639999988</v>
      </c>
      <c r="H166" s="26"/>
      <c r="I166" s="26"/>
      <c r="J166" s="20" t="s">
        <v>133</v>
      </c>
    </row>
    <row r="167" spans="1:10" x14ac:dyDescent="0.3">
      <c r="A167" s="46" t="s">
        <v>85</v>
      </c>
      <c r="B167" s="4">
        <v>3</v>
      </c>
      <c r="C167" s="24" t="s">
        <v>155</v>
      </c>
      <c r="D167" s="1" t="s">
        <v>17</v>
      </c>
      <c r="E167" s="12">
        <v>1</v>
      </c>
      <c r="F167" s="26">
        <v>32.404416000000005</v>
      </c>
      <c r="G167" s="26">
        <f t="shared" si="14"/>
        <v>32.404416000000005</v>
      </c>
      <c r="H167" s="26"/>
      <c r="I167" s="26"/>
      <c r="J167" s="20" t="s">
        <v>134</v>
      </c>
    </row>
    <row r="168" spans="1:10" x14ac:dyDescent="0.3">
      <c r="A168" s="46" t="s">
        <v>85</v>
      </c>
      <c r="B168" s="40">
        <v>3.1</v>
      </c>
      <c r="C168" s="31" t="s">
        <v>90</v>
      </c>
      <c r="D168" s="40" t="s">
        <v>17</v>
      </c>
      <c r="E168" s="41">
        <v>1</v>
      </c>
      <c r="F168" s="42">
        <v>470.61907200000007</v>
      </c>
      <c r="G168" s="42">
        <f t="shared" si="14"/>
        <v>470.61907200000007</v>
      </c>
      <c r="H168" s="26"/>
      <c r="I168" s="26"/>
      <c r="J168" s="45" t="s">
        <v>132</v>
      </c>
    </row>
    <row r="169" spans="1:10" x14ac:dyDescent="0.3">
      <c r="A169" s="46" t="s">
        <v>85</v>
      </c>
      <c r="B169" s="1">
        <v>3.2</v>
      </c>
      <c r="C169" s="14" t="s">
        <v>91</v>
      </c>
      <c r="D169" s="1" t="s">
        <v>17</v>
      </c>
      <c r="E169" s="27">
        <v>2</v>
      </c>
      <c r="F169" s="26">
        <v>31.443327837209306</v>
      </c>
      <c r="G169" s="26">
        <f t="shared" si="14"/>
        <v>62.886655674418613</v>
      </c>
      <c r="H169" s="26"/>
      <c r="I169" s="26"/>
      <c r="J169" s="20" t="s">
        <v>133</v>
      </c>
    </row>
    <row r="170" spans="1:10" x14ac:dyDescent="0.3">
      <c r="A170" s="46" t="s">
        <v>85</v>
      </c>
      <c r="B170" s="4">
        <v>4</v>
      </c>
      <c r="C170" s="24" t="s">
        <v>142</v>
      </c>
      <c r="D170" s="1" t="s">
        <v>17</v>
      </c>
      <c r="E170" s="12">
        <v>1</v>
      </c>
      <c r="F170" s="26">
        <v>14.945392000000002</v>
      </c>
      <c r="G170" s="26">
        <f t="shared" si="14"/>
        <v>14.945392000000002</v>
      </c>
      <c r="H170" s="26"/>
      <c r="I170" s="26"/>
      <c r="J170" s="20" t="s">
        <v>134</v>
      </c>
    </row>
    <row r="171" spans="1:10" x14ac:dyDescent="0.3">
      <c r="A171" s="46" t="s">
        <v>85</v>
      </c>
      <c r="B171" s="1">
        <v>4.0999999999999996</v>
      </c>
      <c r="C171" s="14" t="s">
        <v>92</v>
      </c>
      <c r="D171" s="1" t="s">
        <v>17</v>
      </c>
      <c r="E171" s="27">
        <v>1</v>
      </c>
      <c r="F171" s="26">
        <v>32.78639189189186</v>
      </c>
      <c r="G171" s="26">
        <f t="shared" si="14"/>
        <v>32.78639189189186</v>
      </c>
      <c r="H171" s="26"/>
      <c r="I171" s="26"/>
      <c r="J171" s="20" t="s">
        <v>133</v>
      </c>
    </row>
    <row r="172" spans="1:10" x14ac:dyDescent="0.3">
      <c r="A172" s="46" t="s">
        <v>85</v>
      </c>
      <c r="B172" s="4">
        <v>5</v>
      </c>
      <c r="C172" s="24" t="s">
        <v>149</v>
      </c>
      <c r="D172" s="1" t="s">
        <v>43</v>
      </c>
      <c r="E172" s="12">
        <v>4.6300000000000003E-4</v>
      </c>
      <c r="F172" s="26">
        <v>4822.9094883200005</v>
      </c>
      <c r="G172" s="26">
        <f t="shared" si="14"/>
        <v>2.2330070930921604</v>
      </c>
      <c r="H172" s="26"/>
      <c r="I172" s="26"/>
      <c r="J172" s="20" t="s">
        <v>134</v>
      </c>
    </row>
    <row r="173" spans="1:10" x14ac:dyDescent="0.3">
      <c r="A173" s="46" t="s">
        <v>85</v>
      </c>
      <c r="B173" s="1">
        <v>5.0999999999999996</v>
      </c>
      <c r="C173" s="14" t="s">
        <v>93</v>
      </c>
      <c r="D173" s="1" t="s">
        <v>17</v>
      </c>
      <c r="E173" s="27">
        <v>1</v>
      </c>
      <c r="F173" s="26">
        <v>4.1400549473684229</v>
      </c>
      <c r="G173" s="26">
        <f t="shared" si="14"/>
        <v>4.1400549473684229</v>
      </c>
      <c r="H173" s="26"/>
      <c r="I173" s="26"/>
      <c r="J173" s="20" t="s">
        <v>133</v>
      </c>
    </row>
    <row r="174" spans="1:10" x14ac:dyDescent="0.3">
      <c r="A174" s="46" t="s">
        <v>85</v>
      </c>
      <c r="B174" s="4">
        <v>6</v>
      </c>
      <c r="C174" s="24" t="s">
        <v>168</v>
      </c>
      <c r="D174" s="1" t="s">
        <v>169</v>
      </c>
      <c r="E174" s="12">
        <v>0.22500000000000001</v>
      </c>
      <c r="F174" s="26">
        <v>13.584560000000002</v>
      </c>
      <c r="G174" s="26">
        <f t="shared" si="14"/>
        <v>3.0565260000000003</v>
      </c>
      <c r="H174" s="26"/>
      <c r="I174" s="26"/>
      <c r="J174" s="20" t="s">
        <v>134</v>
      </c>
    </row>
    <row r="175" spans="1:10" x14ac:dyDescent="0.3">
      <c r="A175" s="46" t="s">
        <v>85</v>
      </c>
      <c r="B175" s="1">
        <v>6.1</v>
      </c>
      <c r="C175" s="14" t="s">
        <v>171</v>
      </c>
      <c r="D175" s="1" t="s">
        <v>169</v>
      </c>
      <c r="E175" s="20">
        <v>0.25874999999999998</v>
      </c>
      <c r="F175" s="26">
        <v>32.432400000000001</v>
      </c>
      <c r="G175" s="26">
        <f t="shared" si="14"/>
        <v>8.3918835000000005</v>
      </c>
      <c r="H175" s="26"/>
      <c r="I175" s="26"/>
      <c r="J175" s="20" t="s">
        <v>133</v>
      </c>
    </row>
    <row r="176" spans="1:10" ht="75" x14ac:dyDescent="0.3">
      <c r="A176" s="46" t="s">
        <v>85</v>
      </c>
      <c r="B176" s="77">
        <v>7</v>
      </c>
      <c r="C176" s="8" t="s">
        <v>172</v>
      </c>
      <c r="D176" s="68" t="s">
        <v>173</v>
      </c>
      <c r="E176" s="69">
        <v>1</v>
      </c>
      <c r="F176" s="70">
        <v>132.78210656480002</v>
      </c>
      <c r="G176" s="26">
        <f t="shared" si="14"/>
        <v>132.78210656480002</v>
      </c>
      <c r="H176" s="26"/>
      <c r="I176" s="26"/>
      <c r="J176" s="20" t="s">
        <v>134</v>
      </c>
    </row>
    <row r="177" spans="1:10" x14ac:dyDescent="0.3">
      <c r="A177" s="46" t="s">
        <v>85</v>
      </c>
      <c r="B177" s="71" t="s">
        <v>186</v>
      </c>
      <c r="C177" s="72" t="s">
        <v>175</v>
      </c>
      <c r="D177" s="73" t="s">
        <v>17</v>
      </c>
      <c r="E177" s="21">
        <v>1</v>
      </c>
      <c r="F177" s="70">
        <v>106.02900000000002</v>
      </c>
      <c r="G177" s="26">
        <f t="shared" si="14"/>
        <v>106.02900000000002</v>
      </c>
      <c r="H177" s="26"/>
      <c r="I177" s="26"/>
      <c r="J177" s="20" t="s">
        <v>133</v>
      </c>
    </row>
    <row r="178" spans="1:10" x14ac:dyDescent="0.3">
      <c r="A178" s="46" t="s">
        <v>85</v>
      </c>
      <c r="B178" s="71" t="s">
        <v>187</v>
      </c>
      <c r="C178" s="74" t="s">
        <v>177</v>
      </c>
      <c r="D178" s="73" t="s">
        <v>17</v>
      </c>
      <c r="E178" s="21">
        <v>1</v>
      </c>
      <c r="F178" s="70">
        <v>141.49258200000006</v>
      </c>
      <c r="G178" s="26">
        <f t="shared" si="14"/>
        <v>141.49258200000006</v>
      </c>
      <c r="H178" s="26"/>
      <c r="I178" s="26"/>
      <c r="J178" s="20" t="s">
        <v>133</v>
      </c>
    </row>
    <row r="179" spans="1:10" x14ac:dyDescent="0.3">
      <c r="A179" s="46" t="s">
        <v>85</v>
      </c>
      <c r="B179" s="71" t="s">
        <v>188</v>
      </c>
      <c r="C179" s="72" t="s">
        <v>179</v>
      </c>
      <c r="D179" s="73" t="s">
        <v>17</v>
      </c>
      <c r="E179" s="21">
        <v>1</v>
      </c>
      <c r="F179" s="70">
        <v>127.93334400000002</v>
      </c>
      <c r="G179" s="26">
        <f t="shared" si="14"/>
        <v>127.93334400000002</v>
      </c>
      <c r="H179" s="26"/>
      <c r="I179" s="26"/>
      <c r="J179" s="20" t="s">
        <v>133</v>
      </c>
    </row>
    <row r="180" spans="1:10" x14ac:dyDescent="0.3">
      <c r="A180" s="46" t="s">
        <v>85</v>
      </c>
      <c r="B180" s="71" t="s">
        <v>189</v>
      </c>
      <c r="C180" s="8" t="s">
        <v>181</v>
      </c>
      <c r="D180" s="19" t="s">
        <v>17</v>
      </c>
      <c r="E180" s="21">
        <v>1</v>
      </c>
      <c r="F180" s="70">
        <v>315.82476610169499</v>
      </c>
      <c r="G180" s="26">
        <f t="shared" si="14"/>
        <v>315.82476610169499</v>
      </c>
      <c r="H180" s="26"/>
      <c r="I180" s="26"/>
      <c r="J180" s="20" t="s">
        <v>133</v>
      </c>
    </row>
    <row r="181" spans="1:10" x14ac:dyDescent="0.3">
      <c r="A181" s="46" t="s">
        <v>85</v>
      </c>
      <c r="B181" s="4"/>
      <c r="C181" s="13" t="s">
        <v>27</v>
      </c>
      <c r="D181" s="4"/>
      <c r="E181" s="26"/>
      <c r="F181" s="26"/>
      <c r="G181" s="10">
        <f>SUM(G163:G180)</f>
        <v>1558.048376355639</v>
      </c>
      <c r="H181" s="10"/>
      <c r="I181" s="10"/>
      <c r="J181" s="10"/>
    </row>
    <row r="182" spans="1:10" x14ac:dyDescent="0.3">
      <c r="A182" s="46" t="s">
        <v>85</v>
      </c>
      <c r="B182" s="4"/>
      <c r="C182" s="14" t="s">
        <v>28</v>
      </c>
      <c r="D182" s="15">
        <v>0.03</v>
      </c>
      <c r="E182" s="26"/>
      <c r="F182" s="26"/>
      <c r="G182" s="26">
        <f>G181*3/100</f>
        <v>46.741451290669175</v>
      </c>
      <c r="H182" s="26"/>
      <c r="I182" s="26"/>
      <c r="J182" s="26"/>
    </row>
    <row r="183" spans="1:10" x14ac:dyDescent="0.3">
      <c r="A183" s="46" t="s">
        <v>85</v>
      </c>
      <c r="B183" s="4"/>
      <c r="C183" s="13" t="s">
        <v>29</v>
      </c>
      <c r="D183" s="4"/>
      <c r="E183" s="26"/>
      <c r="F183" s="26"/>
      <c r="G183" s="10">
        <f>SUM(G181:G182)</f>
        <v>1604.7898276463081</v>
      </c>
      <c r="H183" s="10"/>
      <c r="I183" s="10"/>
      <c r="J183" s="10"/>
    </row>
    <row r="184" spans="1:10" x14ac:dyDescent="0.3">
      <c r="A184" s="46" t="s">
        <v>85</v>
      </c>
      <c r="B184" s="4"/>
      <c r="C184" s="14" t="s">
        <v>146</v>
      </c>
      <c r="D184" s="15">
        <v>0.18</v>
      </c>
      <c r="E184" s="26"/>
      <c r="F184" s="26"/>
      <c r="G184" s="26">
        <f>G183*18/100</f>
        <v>288.86216897633545</v>
      </c>
      <c r="H184" s="26"/>
      <c r="I184" s="26"/>
      <c r="J184" s="26"/>
    </row>
    <row r="185" spans="1:10" x14ac:dyDescent="0.3">
      <c r="A185" s="46" t="s">
        <v>85</v>
      </c>
      <c r="B185" s="4"/>
      <c r="C185" s="13" t="s">
        <v>31</v>
      </c>
      <c r="D185" s="4"/>
      <c r="E185" s="26"/>
      <c r="F185" s="26"/>
      <c r="G185" s="10">
        <f>SUM(G183:G184)</f>
        <v>1893.6519966226435</v>
      </c>
      <c r="H185" s="10"/>
      <c r="I185" s="10"/>
      <c r="J185" s="10"/>
    </row>
    <row r="188" spans="1:10" x14ac:dyDescent="0.3">
      <c r="A188" s="78" t="s">
        <v>0</v>
      </c>
      <c r="B188" s="78" t="s">
        <v>1</v>
      </c>
    </row>
    <row r="189" spans="1:10" x14ac:dyDescent="0.3">
      <c r="A189" s="78" t="s">
        <v>97</v>
      </c>
      <c r="B189" s="100" t="s">
        <v>234</v>
      </c>
    </row>
    <row r="190" spans="1:10" ht="27" customHeight="1" x14ac:dyDescent="0.3">
      <c r="A190" s="116" t="s">
        <v>4</v>
      </c>
      <c r="B190" s="117" t="s">
        <v>5</v>
      </c>
      <c r="C190" s="121" t="s">
        <v>6</v>
      </c>
      <c r="D190" s="121" t="s">
        <v>7</v>
      </c>
      <c r="E190" s="121" t="s">
        <v>8</v>
      </c>
      <c r="F190" s="113" t="s">
        <v>9</v>
      </c>
      <c r="G190" s="113" t="s">
        <v>10</v>
      </c>
      <c r="H190" s="115" t="s">
        <v>129</v>
      </c>
      <c r="I190" s="115" t="s">
        <v>130</v>
      </c>
      <c r="J190" s="121" t="s">
        <v>11</v>
      </c>
    </row>
    <row r="191" spans="1:10" ht="15" customHeight="1" x14ac:dyDescent="0.3">
      <c r="A191" s="116"/>
      <c r="B191" s="117"/>
      <c r="C191" s="121"/>
      <c r="D191" s="121"/>
      <c r="E191" s="121"/>
      <c r="F191" s="113"/>
      <c r="G191" s="113"/>
      <c r="H191" s="115"/>
      <c r="I191" s="115"/>
      <c r="J191" s="121"/>
    </row>
    <row r="192" spans="1:10" x14ac:dyDescent="0.3">
      <c r="A192" s="46" t="s">
        <v>97</v>
      </c>
      <c r="B192" s="4">
        <v>1</v>
      </c>
      <c r="C192" s="24" t="s">
        <v>140</v>
      </c>
      <c r="D192" s="1" t="s">
        <v>17</v>
      </c>
      <c r="E192" s="12">
        <v>1</v>
      </c>
      <c r="F192" s="26">
        <v>15.960824000000002</v>
      </c>
      <c r="G192" s="26">
        <f>E192*F192</f>
        <v>15.960824000000002</v>
      </c>
      <c r="H192" s="26"/>
      <c r="I192" s="26"/>
      <c r="J192" s="20" t="s">
        <v>134</v>
      </c>
    </row>
    <row r="193" spans="1:10" x14ac:dyDescent="0.3">
      <c r="A193" s="46" t="s">
        <v>97</v>
      </c>
      <c r="B193" s="1">
        <v>1.1000000000000001</v>
      </c>
      <c r="C193" s="14" t="s">
        <v>205</v>
      </c>
      <c r="D193" s="1" t="s">
        <v>17</v>
      </c>
      <c r="E193" s="27">
        <v>1</v>
      </c>
      <c r="F193" s="26">
        <v>56.027288135593231</v>
      </c>
      <c r="G193" s="26">
        <f t="shared" ref="G193:G210" si="15">E193*F193</f>
        <v>56.027288135593231</v>
      </c>
      <c r="H193" s="26"/>
      <c r="I193" s="26"/>
      <c r="J193" s="20" t="s">
        <v>133</v>
      </c>
    </row>
    <row r="194" spans="1:10" x14ac:dyDescent="0.3">
      <c r="A194" s="46" t="s">
        <v>97</v>
      </c>
      <c r="B194" s="4">
        <v>2</v>
      </c>
      <c r="C194" s="24" t="s">
        <v>143</v>
      </c>
      <c r="D194" s="1" t="s">
        <v>17</v>
      </c>
      <c r="E194" s="12">
        <v>1</v>
      </c>
      <c r="F194" s="26">
        <v>13.760410400000001</v>
      </c>
      <c r="G194" s="26">
        <f t="shared" si="15"/>
        <v>13.760410400000001</v>
      </c>
      <c r="H194" s="26"/>
      <c r="I194" s="26"/>
      <c r="J194" s="20" t="s">
        <v>134</v>
      </c>
    </row>
    <row r="195" spans="1:10" x14ac:dyDescent="0.3">
      <c r="A195" s="46" t="s">
        <v>97</v>
      </c>
      <c r="B195" s="1">
        <v>2.1</v>
      </c>
      <c r="C195" s="14" t="s">
        <v>100</v>
      </c>
      <c r="D195" s="1" t="s">
        <v>17</v>
      </c>
      <c r="E195" s="27">
        <v>1</v>
      </c>
      <c r="F195" s="26">
        <v>62.457318000000001</v>
      </c>
      <c r="G195" s="26">
        <f t="shared" si="15"/>
        <v>62.457318000000001</v>
      </c>
      <c r="H195" s="26"/>
      <c r="I195" s="26"/>
      <c r="J195" s="20" t="s">
        <v>133</v>
      </c>
    </row>
    <row r="196" spans="1:10" x14ac:dyDescent="0.3">
      <c r="A196" s="46" t="s">
        <v>97</v>
      </c>
      <c r="B196" s="4">
        <v>3</v>
      </c>
      <c r="C196" s="24" t="s">
        <v>155</v>
      </c>
      <c r="D196" s="1" t="s">
        <v>17</v>
      </c>
      <c r="E196" s="12">
        <v>1</v>
      </c>
      <c r="F196" s="26">
        <v>35.491104000000007</v>
      </c>
      <c r="G196" s="26">
        <f t="shared" si="15"/>
        <v>35.491104000000007</v>
      </c>
      <c r="H196" s="26"/>
      <c r="I196" s="26"/>
      <c r="J196" s="20" t="s">
        <v>134</v>
      </c>
    </row>
    <row r="197" spans="1:10" x14ac:dyDescent="0.3">
      <c r="A197" s="46" t="s">
        <v>97</v>
      </c>
      <c r="B197" s="40">
        <v>3.1</v>
      </c>
      <c r="C197" s="138" t="s">
        <v>255</v>
      </c>
      <c r="D197" s="40" t="s">
        <v>17</v>
      </c>
      <c r="E197" s="112">
        <v>1</v>
      </c>
      <c r="F197" s="111">
        <v>716.78098800000009</v>
      </c>
      <c r="G197" s="42">
        <f t="shared" si="15"/>
        <v>716.78098800000009</v>
      </c>
      <c r="H197" s="42"/>
      <c r="I197" s="42"/>
      <c r="J197" s="45" t="s">
        <v>132</v>
      </c>
    </row>
    <row r="198" spans="1:10" x14ac:dyDescent="0.3">
      <c r="A198" s="46" t="s">
        <v>97</v>
      </c>
      <c r="B198" s="1">
        <v>3.1</v>
      </c>
      <c r="C198" s="14" t="s">
        <v>101</v>
      </c>
      <c r="D198" s="1" t="s">
        <v>17</v>
      </c>
      <c r="E198" s="27">
        <v>2</v>
      </c>
      <c r="F198" s="26">
        <v>41.828440500000006</v>
      </c>
      <c r="G198" s="26">
        <f t="shared" si="15"/>
        <v>83.656881000000013</v>
      </c>
      <c r="H198" s="26"/>
      <c r="I198" s="26"/>
      <c r="J198" s="20" t="s">
        <v>133</v>
      </c>
    </row>
    <row r="199" spans="1:10" x14ac:dyDescent="0.3">
      <c r="A199" s="46" t="s">
        <v>97</v>
      </c>
      <c r="B199" s="4">
        <v>4</v>
      </c>
      <c r="C199" s="24" t="s">
        <v>148</v>
      </c>
      <c r="D199" s="1" t="s">
        <v>17</v>
      </c>
      <c r="E199" s="12">
        <v>1</v>
      </c>
      <c r="F199" s="26">
        <v>17.636784000000002</v>
      </c>
      <c r="G199" s="26">
        <f t="shared" si="15"/>
        <v>17.636784000000002</v>
      </c>
      <c r="H199" s="26"/>
      <c r="I199" s="26"/>
      <c r="J199" s="20" t="s">
        <v>134</v>
      </c>
    </row>
    <row r="200" spans="1:10" x14ac:dyDescent="0.3">
      <c r="A200" s="46" t="s">
        <v>97</v>
      </c>
      <c r="B200" s="1">
        <v>4.0999999999999996</v>
      </c>
      <c r="C200" s="14" t="s">
        <v>116</v>
      </c>
      <c r="D200" s="1" t="s">
        <v>17</v>
      </c>
      <c r="E200" s="27">
        <v>1</v>
      </c>
      <c r="F200" s="26">
        <v>46.4423811923077</v>
      </c>
      <c r="G200" s="26">
        <f t="shared" si="15"/>
        <v>46.4423811923077</v>
      </c>
      <c r="H200" s="26"/>
      <c r="I200" s="26"/>
      <c r="J200" s="20" t="s">
        <v>133</v>
      </c>
    </row>
    <row r="201" spans="1:10" x14ac:dyDescent="0.3">
      <c r="A201" s="46" t="s">
        <v>97</v>
      </c>
      <c r="B201" s="4">
        <v>5</v>
      </c>
      <c r="C201" s="24" t="s">
        <v>149</v>
      </c>
      <c r="D201" s="1" t="s">
        <v>43</v>
      </c>
      <c r="E201" s="12">
        <v>1.8240000000000001E-3</v>
      </c>
      <c r="F201" s="26">
        <v>4822.9094883200014</v>
      </c>
      <c r="G201" s="26">
        <f t="shared" si="15"/>
        <v>8.7969869066956825</v>
      </c>
      <c r="H201" s="26"/>
      <c r="I201" s="26"/>
      <c r="J201" s="20" t="s">
        <v>134</v>
      </c>
    </row>
    <row r="202" spans="1:10" x14ac:dyDescent="0.3">
      <c r="A202" s="46" t="s">
        <v>97</v>
      </c>
      <c r="B202" s="1">
        <v>5.0999999999999996</v>
      </c>
      <c r="C202" s="14" t="s">
        <v>103</v>
      </c>
      <c r="D202" s="1" t="s">
        <v>17</v>
      </c>
      <c r="E202" s="27">
        <v>1</v>
      </c>
      <c r="F202" s="26">
        <v>5.3715624827586215</v>
      </c>
      <c r="G202" s="26">
        <f t="shared" si="15"/>
        <v>5.3715624827586215</v>
      </c>
      <c r="H202" s="26"/>
      <c r="I202" s="26"/>
      <c r="J202" s="20" t="s">
        <v>133</v>
      </c>
    </row>
    <row r="203" spans="1:10" x14ac:dyDescent="0.3">
      <c r="A203" s="46" t="s">
        <v>97</v>
      </c>
      <c r="B203" s="1">
        <v>5.0999999999999996</v>
      </c>
      <c r="C203" s="14" t="s">
        <v>206</v>
      </c>
      <c r="D203" s="1" t="s">
        <v>17</v>
      </c>
      <c r="E203" s="27">
        <v>2</v>
      </c>
      <c r="F203" s="26">
        <v>5.4765088474576284</v>
      </c>
      <c r="G203" s="26">
        <f t="shared" si="15"/>
        <v>10.953017694915257</v>
      </c>
      <c r="H203" s="26"/>
      <c r="I203" s="26"/>
      <c r="J203" s="20" t="s">
        <v>133</v>
      </c>
    </row>
    <row r="204" spans="1:10" x14ac:dyDescent="0.3">
      <c r="A204" s="46" t="s">
        <v>97</v>
      </c>
      <c r="B204" s="4">
        <v>6</v>
      </c>
      <c r="C204" s="24" t="s">
        <v>168</v>
      </c>
      <c r="D204" s="1" t="s">
        <v>169</v>
      </c>
      <c r="E204" s="12">
        <v>0.22500000000000001</v>
      </c>
      <c r="F204" s="26">
        <v>13.584560000000002</v>
      </c>
      <c r="G204" s="26">
        <f t="shared" si="15"/>
        <v>3.0565260000000003</v>
      </c>
      <c r="H204" s="26"/>
      <c r="I204" s="26"/>
      <c r="J204" s="20" t="s">
        <v>134</v>
      </c>
    </row>
    <row r="205" spans="1:10" x14ac:dyDescent="0.3">
      <c r="A205" s="46" t="s">
        <v>97</v>
      </c>
      <c r="B205" s="1">
        <v>6.1</v>
      </c>
      <c r="C205" s="14" t="s">
        <v>182</v>
      </c>
      <c r="D205" s="1" t="s">
        <v>169</v>
      </c>
      <c r="E205" s="27">
        <v>0.25874999999999998</v>
      </c>
      <c r="F205" s="26">
        <v>32.432400000000008</v>
      </c>
      <c r="G205" s="26">
        <f t="shared" si="15"/>
        <v>8.3918835000000023</v>
      </c>
      <c r="H205" s="26"/>
      <c r="I205" s="26"/>
      <c r="J205" s="20" t="s">
        <v>133</v>
      </c>
    </row>
    <row r="206" spans="1:10" ht="75" x14ac:dyDescent="0.3">
      <c r="A206" s="46" t="s">
        <v>97</v>
      </c>
      <c r="B206" s="77">
        <v>7</v>
      </c>
      <c r="C206" s="8" t="s">
        <v>172</v>
      </c>
      <c r="D206" s="68" t="s">
        <v>173</v>
      </c>
      <c r="E206" s="69">
        <v>1</v>
      </c>
      <c r="F206" s="70">
        <v>132.78210656480002</v>
      </c>
      <c r="G206" s="26">
        <f t="shared" si="15"/>
        <v>132.78210656480002</v>
      </c>
      <c r="H206" s="26"/>
      <c r="I206" s="26"/>
      <c r="J206" s="20" t="s">
        <v>134</v>
      </c>
    </row>
    <row r="207" spans="1:10" x14ac:dyDescent="0.3">
      <c r="A207" s="46" t="s">
        <v>97</v>
      </c>
      <c r="B207" s="71" t="s">
        <v>186</v>
      </c>
      <c r="C207" s="72" t="s">
        <v>175</v>
      </c>
      <c r="D207" s="73" t="s">
        <v>17</v>
      </c>
      <c r="E207" s="21">
        <v>1</v>
      </c>
      <c r="F207" s="70">
        <v>106.02900000000002</v>
      </c>
      <c r="G207" s="26">
        <f t="shared" si="15"/>
        <v>106.02900000000002</v>
      </c>
      <c r="H207" s="26"/>
      <c r="I207" s="26"/>
      <c r="J207" s="20" t="s">
        <v>133</v>
      </c>
    </row>
    <row r="208" spans="1:10" x14ac:dyDescent="0.3">
      <c r="A208" s="46" t="s">
        <v>97</v>
      </c>
      <c r="B208" s="71" t="s">
        <v>187</v>
      </c>
      <c r="C208" s="74" t="s">
        <v>177</v>
      </c>
      <c r="D208" s="73" t="s">
        <v>17</v>
      </c>
      <c r="E208" s="21">
        <v>1</v>
      </c>
      <c r="F208" s="70">
        <v>141.49258200000006</v>
      </c>
      <c r="G208" s="26">
        <f t="shared" si="15"/>
        <v>141.49258200000006</v>
      </c>
      <c r="H208" s="26"/>
      <c r="I208" s="26"/>
      <c r="J208" s="20" t="s">
        <v>133</v>
      </c>
    </row>
    <row r="209" spans="1:10" x14ac:dyDescent="0.3">
      <c r="A209" s="46" t="s">
        <v>97</v>
      </c>
      <c r="B209" s="71" t="s">
        <v>188</v>
      </c>
      <c r="C209" s="72" t="s">
        <v>179</v>
      </c>
      <c r="D209" s="73" t="s">
        <v>17</v>
      </c>
      <c r="E209" s="21">
        <v>1</v>
      </c>
      <c r="F209" s="70">
        <v>127.93334400000002</v>
      </c>
      <c r="G209" s="26">
        <f t="shared" si="15"/>
        <v>127.93334400000002</v>
      </c>
      <c r="H209" s="26"/>
      <c r="I209" s="26"/>
      <c r="J209" s="20" t="s">
        <v>133</v>
      </c>
    </row>
    <row r="210" spans="1:10" x14ac:dyDescent="0.3">
      <c r="A210" s="46" t="s">
        <v>97</v>
      </c>
      <c r="B210" s="71" t="s">
        <v>189</v>
      </c>
      <c r="C210" s="8" t="s">
        <v>181</v>
      </c>
      <c r="D210" s="19" t="s">
        <v>17</v>
      </c>
      <c r="E210" s="21">
        <v>1</v>
      </c>
      <c r="F210" s="70">
        <v>315.82476610169499</v>
      </c>
      <c r="G210" s="26">
        <f t="shared" si="15"/>
        <v>315.82476610169499</v>
      </c>
      <c r="H210" s="26"/>
      <c r="I210" s="26"/>
      <c r="J210" s="20" t="s">
        <v>133</v>
      </c>
    </row>
    <row r="211" spans="1:10" x14ac:dyDescent="0.3">
      <c r="A211" s="46" t="s">
        <v>97</v>
      </c>
      <c r="B211" s="4"/>
      <c r="C211" s="13" t="s">
        <v>27</v>
      </c>
      <c r="D211" s="4"/>
      <c r="E211" s="26"/>
      <c r="F211" s="26"/>
      <c r="G211" s="10">
        <f>SUM(G192:G210)</f>
        <v>1908.845753978766</v>
      </c>
      <c r="H211" s="10"/>
      <c r="I211" s="10"/>
      <c r="J211" s="10"/>
    </row>
    <row r="212" spans="1:10" x14ac:dyDescent="0.3">
      <c r="A212" s="46" t="s">
        <v>97</v>
      </c>
      <c r="B212" s="4"/>
      <c r="C212" s="14" t="s">
        <v>28</v>
      </c>
      <c r="D212" s="15">
        <v>0.03</v>
      </c>
      <c r="E212" s="26"/>
      <c r="F212" s="26"/>
      <c r="G212" s="26">
        <f>G211*3/100</f>
        <v>57.265372619362978</v>
      </c>
      <c r="H212" s="26"/>
      <c r="I212" s="26"/>
      <c r="J212" s="26"/>
    </row>
    <row r="213" spans="1:10" x14ac:dyDescent="0.3">
      <c r="A213" s="46" t="s">
        <v>97</v>
      </c>
      <c r="B213" s="4"/>
      <c r="C213" s="13" t="s">
        <v>29</v>
      </c>
      <c r="D213" s="4"/>
      <c r="E213" s="26"/>
      <c r="F213" s="26"/>
      <c r="G213" s="10">
        <f>SUM(G211:G212)</f>
        <v>1966.111126598129</v>
      </c>
      <c r="H213" s="10"/>
      <c r="I213" s="10"/>
      <c r="J213" s="10"/>
    </row>
    <row r="214" spans="1:10" x14ac:dyDescent="0.3">
      <c r="A214" s="46" t="s">
        <v>97</v>
      </c>
      <c r="B214" s="4"/>
      <c r="C214" s="14" t="s">
        <v>146</v>
      </c>
      <c r="D214" s="15">
        <v>0.18</v>
      </c>
      <c r="E214" s="26"/>
      <c r="F214" s="26"/>
      <c r="G214" s="26">
        <f>G213*18/100</f>
        <v>353.90000278766325</v>
      </c>
      <c r="H214" s="26"/>
      <c r="I214" s="26"/>
      <c r="J214" s="26"/>
    </row>
    <row r="215" spans="1:10" x14ac:dyDescent="0.3">
      <c r="A215" s="46" t="s">
        <v>97</v>
      </c>
      <c r="B215" s="4"/>
      <c r="C215" s="13" t="s">
        <v>31</v>
      </c>
      <c r="D215" s="4"/>
      <c r="E215" s="26"/>
      <c r="F215" s="26"/>
      <c r="G215" s="10">
        <f>SUM(G213:G214)</f>
        <v>2320.0111293857922</v>
      </c>
      <c r="H215" s="10"/>
      <c r="I215" s="10"/>
      <c r="J215" s="10"/>
    </row>
    <row r="218" spans="1:10" x14ac:dyDescent="0.3">
      <c r="A218" s="78" t="s">
        <v>0</v>
      </c>
      <c r="B218" s="34" t="s">
        <v>1</v>
      </c>
    </row>
    <row r="219" spans="1:10" x14ac:dyDescent="0.3">
      <c r="A219" s="78" t="s">
        <v>97</v>
      </c>
      <c r="B219" s="109" t="s">
        <v>233</v>
      </c>
    </row>
    <row r="220" spans="1:10" x14ac:dyDescent="0.3">
      <c r="A220" s="116" t="s">
        <v>4</v>
      </c>
      <c r="B220" s="117" t="s">
        <v>5</v>
      </c>
      <c r="C220" s="121" t="s">
        <v>6</v>
      </c>
      <c r="D220" s="121" t="s">
        <v>7</v>
      </c>
      <c r="E220" s="121" t="s">
        <v>8</v>
      </c>
      <c r="F220" s="113" t="s">
        <v>9</v>
      </c>
      <c r="G220" s="113" t="s">
        <v>10</v>
      </c>
      <c r="H220" s="115" t="s">
        <v>129</v>
      </c>
      <c r="I220" s="115" t="s">
        <v>130</v>
      </c>
      <c r="J220" s="121" t="s">
        <v>11</v>
      </c>
    </row>
    <row r="221" spans="1:10" ht="27.6" customHeight="1" x14ac:dyDescent="0.3">
      <c r="A221" s="116"/>
      <c r="B221" s="117"/>
      <c r="C221" s="121"/>
      <c r="D221" s="121"/>
      <c r="E221" s="121"/>
      <c r="F221" s="113"/>
      <c r="G221" s="113"/>
      <c r="H221" s="115"/>
      <c r="I221" s="115"/>
      <c r="J221" s="121"/>
    </row>
    <row r="222" spans="1:10" x14ac:dyDescent="0.3">
      <c r="A222" s="46" t="s">
        <v>97</v>
      </c>
      <c r="B222" s="4">
        <v>1</v>
      </c>
      <c r="C222" s="35" t="s">
        <v>207</v>
      </c>
      <c r="D222" s="36" t="s">
        <v>14</v>
      </c>
      <c r="E222" s="11">
        <v>0.5</v>
      </c>
      <c r="F222" s="38">
        <v>4.2574315200000008</v>
      </c>
      <c r="G222" s="16">
        <f>E222*F222</f>
        <v>2.1287157600000004</v>
      </c>
      <c r="H222" s="16"/>
      <c r="I222" s="16"/>
      <c r="J222" s="20" t="s">
        <v>134</v>
      </c>
    </row>
    <row r="223" spans="1:10" x14ac:dyDescent="0.3">
      <c r="A223" s="46" t="s">
        <v>97</v>
      </c>
      <c r="B223" s="37">
        <v>1.1000000000000001</v>
      </c>
      <c r="C223" s="35" t="s">
        <v>107</v>
      </c>
      <c r="D223" s="36" t="s">
        <v>14</v>
      </c>
      <c r="E223" s="38">
        <v>0.499</v>
      </c>
      <c r="F223" s="38">
        <v>16.340940000000003</v>
      </c>
      <c r="G223" s="16">
        <f t="shared" ref="G223:G245" si="16">E223*F223</f>
        <v>8.1541290600000025</v>
      </c>
      <c r="H223" s="16"/>
      <c r="I223" s="16"/>
      <c r="J223" s="20" t="s">
        <v>133</v>
      </c>
    </row>
    <row r="224" spans="1:10" x14ac:dyDescent="0.3">
      <c r="A224" s="46" t="s">
        <v>97</v>
      </c>
      <c r="B224" s="30">
        <v>2</v>
      </c>
      <c r="C224" s="14" t="s">
        <v>199</v>
      </c>
      <c r="D224" s="1" t="s">
        <v>110</v>
      </c>
      <c r="E224" s="26">
        <v>1</v>
      </c>
      <c r="F224" s="38">
        <v>15.960824000000002</v>
      </c>
      <c r="G224" s="16">
        <f t="shared" si="16"/>
        <v>15.960824000000002</v>
      </c>
      <c r="H224" s="16"/>
      <c r="I224" s="16"/>
      <c r="J224" s="20" t="s">
        <v>134</v>
      </c>
    </row>
    <row r="225" spans="1:11" x14ac:dyDescent="0.3">
      <c r="A225" s="46" t="s">
        <v>97</v>
      </c>
      <c r="B225" s="33">
        <v>2.1</v>
      </c>
      <c r="C225" s="14" t="s">
        <v>111</v>
      </c>
      <c r="D225" s="1" t="s">
        <v>110</v>
      </c>
      <c r="E225" s="26">
        <v>1</v>
      </c>
      <c r="F225" s="38">
        <v>185.01690508474582</v>
      </c>
      <c r="G225" s="16">
        <f t="shared" si="16"/>
        <v>185.01690508474582</v>
      </c>
      <c r="H225" s="16"/>
      <c r="I225" s="16"/>
      <c r="J225" s="20" t="s">
        <v>133</v>
      </c>
    </row>
    <row r="226" spans="1:11" x14ac:dyDescent="0.3">
      <c r="A226" s="46" t="s">
        <v>97</v>
      </c>
      <c r="B226" s="30">
        <v>3</v>
      </c>
      <c r="C226" s="14" t="s">
        <v>208</v>
      </c>
      <c r="D226" s="1" t="s">
        <v>17</v>
      </c>
      <c r="E226" s="12">
        <v>1</v>
      </c>
      <c r="F226" s="38">
        <v>13.760410400000001</v>
      </c>
      <c r="G226" s="16">
        <f t="shared" si="16"/>
        <v>13.760410400000001</v>
      </c>
      <c r="H226" s="16"/>
      <c r="I226" s="16"/>
      <c r="J226" s="20" t="s">
        <v>134</v>
      </c>
    </row>
    <row r="227" spans="1:11" x14ac:dyDescent="0.3">
      <c r="A227" s="46" t="s">
        <v>97</v>
      </c>
      <c r="B227" s="1">
        <v>3.1</v>
      </c>
      <c r="C227" s="14" t="s">
        <v>109</v>
      </c>
      <c r="D227" s="1" t="s">
        <v>17</v>
      </c>
      <c r="E227" s="27">
        <v>1</v>
      </c>
      <c r="F227" s="38">
        <v>133.30963800000004</v>
      </c>
      <c r="G227" s="16">
        <f t="shared" si="16"/>
        <v>133.30963800000004</v>
      </c>
      <c r="H227" s="16"/>
      <c r="I227" s="16"/>
      <c r="J227" s="20" t="s">
        <v>133</v>
      </c>
    </row>
    <row r="228" spans="1:11" x14ac:dyDescent="0.3">
      <c r="A228" s="46" t="s">
        <v>97</v>
      </c>
      <c r="B228" s="4">
        <v>4</v>
      </c>
      <c r="C228" s="24" t="s">
        <v>144</v>
      </c>
      <c r="D228" s="1" t="s">
        <v>17</v>
      </c>
      <c r="E228" s="12">
        <v>1</v>
      </c>
      <c r="F228" s="38">
        <v>35.491104000000007</v>
      </c>
      <c r="G228" s="16">
        <f t="shared" si="16"/>
        <v>35.491104000000007</v>
      </c>
      <c r="H228" s="16"/>
      <c r="I228" s="16"/>
      <c r="J228" s="20" t="s">
        <v>134</v>
      </c>
    </row>
    <row r="229" spans="1:11" x14ac:dyDescent="0.3">
      <c r="A229" s="46" t="s">
        <v>97</v>
      </c>
      <c r="B229" s="40">
        <v>4.0999999999999996</v>
      </c>
      <c r="C229" s="31" t="s">
        <v>106</v>
      </c>
      <c r="D229" s="40" t="s">
        <v>17</v>
      </c>
      <c r="E229" s="41">
        <v>1</v>
      </c>
      <c r="F229" s="47">
        <v>836.00569800000017</v>
      </c>
      <c r="G229" s="48">
        <f t="shared" si="16"/>
        <v>836.00569800000017</v>
      </c>
      <c r="H229" s="48"/>
      <c r="I229" s="48"/>
      <c r="J229" s="45" t="s">
        <v>132</v>
      </c>
    </row>
    <row r="230" spans="1:11" s="145" customFormat="1" ht="18" x14ac:dyDescent="0.25">
      <c r="A230" s="46" t="s">
        <v>97</v>
      </c>
      <c r="B230" s="1">
        <v>4.2</v>
      </c>
      <c r="C230" s="150" t="s">
        <v>257</v>
      </c>
      <c r="D230" s="146" t="s">
        <v>254</v>
      </c>
      <c r="E230" s="146">
        <v>2</v>
      </c>
      <c r="F230" s="147">
        <v>10.169989381294966</v>
      </c>
      <c r="G230" s="147">
        <f>F230*E230</f>
        <v>20.339978762589933</v>
      </c>
      <c r="H230" s="24"/>
      <c r="I230" s="148"/>
      <c r="J230" s="20" t="s">
        <v>133</v>
      </c>
      <c r="K230"/>
    </row>
    <row r="231" spans="1:11" s="145" customFormat="1" ht="18" x14ac:dyDescent="0.25">
      <c r="A231" s="46" t="s">
        <v>97</v>
      </c>
      <c r="B231" s="1">
        <v>4.3</v>
      </c>
      <c r="C231" s="150" t="s">
        <v>258</v>
      </c>
      <c r="D231" s="146" t="s">
        <v>254</v>
      </c>
      <c r="E231" s="146">
        <v>3.22</v>
      </c>
      <c r="F231" s="147">
        <v>4.8249783380281688</v>
      </c>
      <c r="G231" s="147">
        <f>F231*E231</f>
        <v>15.536430248450705</v>
      </c>
      <c r="H231" s="24"/>
      <c r="I231" s="148"/>
      <c r="J231" s="20" t="s">
        <v>133</v>
      </c>
      <c r="K231"/>
    </row>
    <row r="232" spans="1:11" s="145" customFormat="1" ht="18" x14ac:dyDescent="0.25">
      <c r="A232" s="46" t="s">
        <v>97</v>
      </c>
      <c r="B232" s="1">
        <v>4.4000000000000004</v>
      </c>
      <c r="C232" s="150" t="s">
        <v>259</v>
      </c>
      <c r="D232" s="146" t="s">
        <v>254</v>
      </c>
      <c r="E232" s="146">
        <v>0.75219999999999998</v>
      </c>
      <c r="F232" s="147">
        <v>4.7993932064965206</v>
      </c>
      <c r="G232" s="147">
        <f>F232*E232</f>
        <v>3.6101035699266828</v>
      </c>
      <c r="H232" s="24"/>
      <c r="I232" s="148"/>
      <c r="J232" s="20" t="s">
        <v>133</v>
      </c>
      <c r="K232"/>
    </row>
    <row r="233" spans="1:11" x14ac:dyDescent="0.3">
      <c r="A233" s="46" t="s">
        <v>97</v>
      </c>
      <c r="B233" s="4">
        <v>5</v>
      </c>
      <c r="C233" s="24" t="s">
        <v>148</v>
      </c>
      <c r="D233" s="1" t="s">
        <v>17</v>
      </c>
      <c r="E233" s="12">
        <v>1</v>
      </c>
      <c r="F233" s="38">
        <v>17.636784000000002</v>
      </c>
      <c r="G233" s="16">
        <f t="shared" si="16"/>
        <v>17.636784000000002</v>
      </c>
      <c r="H233" s="16"/>
      <c r="I233" s="16"/>
      <c r="J233" s="20" t="s">
        <v>134</v>
      </c>
    </row>
    <row r="234" spans="1:11" x14ac:dyDescent="0.3">
      <c r="A234" s="46" t="s">
        <v>97</v>
      </c>
      <c r="B234" s="1">
        <v>5.0999999999999996</v>
      </c>
      <c r="C234" s="14" t="s">
        <v>102</v>
      </c>
      <c r="D234" s="1" t="s">
        <v>17</v>
      </c>
      <c r="E234" s="27">
        <v>1</v>
      </c>
      <c r="F234" s="38">
        <v>87.703308000000007</v>
      </c>
      <c r="G234" s="16">
        <f t="shared" si="16"/>
        <v>87.703308000000007</v>
      </c>
      <c r="H234" s="16"/>
      <c r="I234" s="16"/>
      <c r="J234" s="20" t="s">
        <v>133</v>
      </c>
    </row>
    <row r="235" spans="1:11" x14ac:dyDescent="0.3">
      <c r="A235" s="46" t="s">
        <v>97</v>
      </c>
      <c r="B235" s="4">
        <v>6</v>
      </c>
      <c r="C235" s="24" t="s">
        <v>209</v>
      </c>
      <c r="D235" s="1" t="s">
        <v>17</v>
      </c>
      <c r="E235" s="12">
        <v>2</v>
      </c>
      <c r="F235" s="38">
        <v>5.7936560000000004</v>
      </c>
      <c r="G235" s="16">
        <f t="shared" si="16"/>
        <v>11.587312000000001</v>
      </c>
      <c r="H235" s="16"/>
      <c r="I235" s="16"/>
      <c r="J235" s="20" t="s">
        <v>134</v>
      </c>
    </row>
    <row r="236" spans="1:11" x14ac:dyDescent="0.3">
      <c r="A236" s="46" t="s">
        <v>97</v>
      </c>
      <c r="B236" s="1">
        <v>6.1</v>
      </c>
      <c r="C236" s="14" t="s">
        <v>112</v>
      </c>
      <c r="D236" s="1" t="s">
        <v>17</v>
      </c>
      <c r="E236" s="25">
        <v>2</v>
      </c>
      <c r="F236" s="38">
        <v>11.970930917647063</v>
      </c>
      <c r="G236" s="16">
        <f t="shared" si="16"/>
        <v>23.941861835294127</v>
      </c>
      <c r="H236" s="16"/>
      <c r="I236" s="16"/>
      <c r="J236" s="20" t="s">
        <v>133</v>
      </c>
    </row>
    <row r="237" spans="1:11" x14ac:dyDescent="0.3">
      <c r="A237" s="46" t="s">
        <v>97</v>
      </c>
      <c r="B237" s="4">
        <v>7</v>
      </c>
      <c r="C237" s="14" t="s">
        <v>149</v>
      </c>
      <c r="D237" s="1" t="s">
        <v>43</v>
      </c>
      <c r="E237" s="25">
        <v>1.2160000000000001E-3</v>
      </c>
      <c r="F237" s="38">
        <v>4822.9094883200014</v>
      </c>
      <c r="G237" s="16">
        <f t="shared" si="16"/>
        <v>5.864657937797122</v>
      </c>
      <c r="H237" s="16"/>
      <c r="I237" s="16"/>
      <c r="J237" s="20" t="s">
        <v>134</v>
      </c>
    </row>
    <row r="238" spans="1:11" x14ac:dyDescent="0.3">
      <c r="A238" s="46" t="s">
        <v>97</v>
      </c>
      <c r="B238" s="1">
        <v>7.1</v>
      </c>
      <c r="C238" s="14" t="s">
        <v>206</v>
      </c>
      <c r="D238" s="1" t="s">
        <v>17</v>
      </c>
      <c r="E238" s="25">
        <v>2</v>
      </c>
      <c r="F238" s="38">
        <v>5.4765088474576284</v>
      </c>
      <c r="G238" s="16">
        <f t="shared" si="16"/>
        <v>10.953017694915257</v>
      </c>
      <c r="H238" s="16"/>
      <c r="I238" s="16"/>
      <c r="J238" s="20" t="s">
        <v>133</v>
      </c>
    </row>
    <row r="239" spans="1:11" x14ac:dyDescent="0.3">
      <c r="A239" s="46" t="s">
        <v>97</v>
      </c>
      <c r="B239" s="4">
        <v>8</v>
      </c>
      <c r="C239" s="24" t="s">
        <v>168</v>
      </c>
      <c r="D239" s="1" t="s">
        <v>169</v>
      </c>
      <c r="E239" s="12">
        <v>0.22500000000000001</v>
      </c>
      <c r="F239" s="26">
        <v>13.584560000000002</v>
      </c>
      <c r="G239" s="16">
        <f t="shared" si="16"/>
        <v>3.0565260000000003</v>
      </c>
      <c r="H239" s="16"/>
      <c r="I239" s="16"/>
      <c r="J239" s="20" t="s">
        <v>134</v>
      </c>
    </row>
    <row r="240" spans="1:11" x14ac:dyDescent="0.3">
      <c r="A240" s="46" t="s">
        <v>97</v>
      </c>
      <c r="B240" s="1">
        <v>8.1</v>
      </c>
      <c r="C240" s="14" t="s">
        <v>171</v>
      </c>
      <c r="D240" s="1" t="s">
        <v>169</v>
      </c>
      <c r="E240" s="27">
        <v>0.25874999999999998</v>
      </c>
      <c r="F240" s="26">
        <v>32.432400000000008</v>
      </c>
      <c r="G240" s="16">
        <f t="shared" si="16"/>
        <v>8.3918835000000023</v>
      </c>
      <c r="H240" s="16"/>
      <c r="I240" s="16"/>
      <c r="J240" s="20" t="s">
        <v>133</v>
      </c>
    </row>
    <row r="241" spans="1:10" ht="75" x14ac:dyDescent="0.3">
      <c r="A241" s="46" t="s">
        <v>97</v>
      </c>
      <c r="B241" s="77">
        <v>9</v>
      </c>
      <c r="C241" s="8" t="s">
        <v>230</v>
      </c>
      <c r="D241" s="68" t="s">
        <v>173</v>
      </c>
      <c r="E241" s="69">
        <v>1</v>
      </c>
      <c r="F241" s="70">
        <v>132.78210656480002</v>
      </c>
      <c r="G241" s="16">
        <f t="shared" si="16"/>
        <v>132.78210656480002</v>
      </c>
      <c r="H241" s="16"/>
      <c r="I241" s="16"/>
      <c r="J241" s="20" t="s">
        <v>134</v>
      </c>
    </row>
    <row r="242" spans="1:10" x14ac:dyDescent="0.3">
      <c r="A242" s="46" t="s">
        <v>97</v>
      </c>
      <c r="B242" s="71" t="s">
        <v>174</v>
      </c>
      <c r="C242" s="72" t="s">
        <v>210</v>
      </c>
      <c r="D242" s="73" t="s">
        <v>17</v>
      </c>
      <c r="E242" s="21">
        <v>1</v>
      </c>
      <c r="F242" s="70">
        <v>106.02900000000002</v>
      </c>
      <c r="G242" s="16">
        <f t="shared" si="16"/>
        <v>106.02900000000002</v>
      </c>
      <c r="H242" s="16"/>
      <c r="I242" s="16"/>
      <c r="J242" s="20" t="s">
        <v>133</v>
      </c>
    </row>
    <row r="243" spans="1:10" x14ac:dyDescent="0.3">
      <c r="A243" s="46" t="s">
        <v>97</v>
      </c>
      <c r="B243" s="71" t="s">
        <v>176</v>
      </c>
      <c r="C243" s="74" t="s">
        <v>232</v>
      </c>
      <c r="D243" s="73" t="s">
        <v>17</v>
      </c>
      <c r="E243" s="21">
        <v>1</v>
      </c>
      <c r="F243" s="70">
        <v>141.49258200000006</v>
      </c>
      <c r="G243" s="16">
        <f t="shared" si="16"/>
        <v>141.49258200000006</v>
      </c>
      <c r="H243" s="16"/>
      <c r="I243" s="16"/>
      <c r="J243" s="20" t="s">
        <v>133</v>
      </c>
    </row>
    <row r="244" spans="1:10" x14ac:dyDescent="0.3">
      <c r="A244" s="46" t="s">
        <v>97</v>
      </c>
      <c r="B244" s="71" t="s">
        <v>178</v>
      </c>
      <c r="C244" s="72" t="s">
        <v>211</v>
      </c>
      <c r="D244" s="73" t="s">
        <v>17</v>
      </c>
      <c r="E244" s="21">
        <v>1</v>
      </c>
      <c r="F244" s="70">
        <v>127.93334400000002</v>
      </c>
      <c r="G244" s="16">
        <f t="shared" si="16"/>
        <v>127.93334400000002</v>
      </c>
      <c r="H244" s="16"/>
      <c r="I244" s="16"/>
      <c r="J244" s="20" t="s">
        <v>133</v>
      </c>
    </row>
    <row r="245" spans="1:10" x14ac:dyDescent="0.3">
      <c r="A245" s="46" t="s">
        <v>97</v>
      </c>
      <c r="B245" s="71" t="s">
        <v>180</v>
      </c>
      <c r="C245" s="8" t="s">
        <v>181</v>
      </c>
      <c r="D245" s="19" t="s">
        <v>17</v>
      </c>
      <c r="E245" s="21">
        <v>1</v>
      </c>
      <c r="F245" s="70">
        <v>315.82476610169499</v>
      </c>
      <c r="G245" s="16">
        <f t="shared" si="16"/>
        <v>315.82476610169499</v>
      </c>
      <c r="H245" s="16"/>
      <c r="I245" s="16"/>
      <c r="J245" s="20" t="s">
        <v>133</v>
      </c>
    </row>
    <row r="246" spans="1:10" x14ac:dyDescent="0.3">
      <c r="A246" s="46" t="s">
        <v>97</v>
      </c>
      <c r="B246" s="4"/>
      <c r="C246" s="13" t="s">
        <v>27</v>
      </c>
      <c r="D246" s="4"/>
      <c r="E246" s="26"/>
      <c r="F246" s="26"/>
      <c r="G246" s="10">
        <f>SUM(G222:G245)</f>
        <v>2262.511086520215</v>
      </c>
      <c r="H246" s="10"/>
      <c r="I246" s="10"/>
      <c r="J246" s="10"/>
    </row>
    <row r="247" spans="1:10" x14ac:dyDescent="0.3">
      <c r="A247" s="46" t="s">
        <v>97</v>
      </c>
      <c r="B247" s="4"/>
      <c r="C247" s="14" t="s">
        <v>28</v>
      </c>
      <c r="D247" s="15">
        <v>0.03</v>
      </c>
      <c r="E247" s="26"/>
      <c r="F247" s="26"/>
      <c r="G247" s="26">
        <f>G246*3/100</f>
        <v>67.875332595606451</v>
      </c>
      <c r="H247" s="26"/>
      <c r="I247" s="26"/>
      <c r="J247" s="26"/>
    </row>
    <row r="248" spans="1:10" x14ac:dyDescent="0.3">
      <c r="A248" s="46" t="s">
        <v>97</v>
      </c>
      <c r="B248" s="4"/>
      <c r="C248" s="13" t="s">
        <v>29</v>
      </c>
      <c r="D248" s="4"/>
      <c r="E248" s="26"/>
      <c r="F248" s="26"/>
      <c r="G248" s="10">
        <f>SUM(G246:G247)</f>
        <v>2330.3864191158214</v>
      </c>
      <c r="H248" s="10"/>
      <c r="I248" s="10"/>
      <c r="J248" s="10"/>
    </row>
    <row r="249" spans="1:10" x14ac:dyDescent="0.3">
      <c r="A249" s="46" t="s">
        <v>97</v>
      </c>
      <c r="B249" s="4"/>
      <c r="C249" s="14" t="s">
        <v>30</v>
      </c>
      <c r="D249" s="15">
        <v>0.18</v>
      </c>
      <c r="E249" s="26"/>
      <c r="F249" s="26"/>
      <c r="G249" s="26">
        <f>G248*18/100</f>
        <v>419.46955544084784</v>
      </c>
      <c r="H249" s="26"/>
      <c r="I249" s="26"/>
      <c r="J249" s="26"/>
    </row>
    <row r="250" spans="1:10" x14ac:dyDescent="0.3">
      <c r="A250" s="46" t="s">
        <v>97</v>
      </c>
      <c r="B250" s="4"/>
      <c r="C250" s="13" t="s">
        <v>31</v>
      </c>
      <c r="D250" s="4"/>
      <c r="E250" s="26"/>
      <c r="F250" s="26"/>
      <c r="G250" s="10">
        <f>SUM(G248:G249)</f>
        <v>2749.855974556669</v>
      </c>
      <c r="H250" s="10"/>
      <c r="I250" s="10"/>
      <c r="J250" s="10"/>
    </row>
    <row r="253" spans="1:10" x14ac:dyDescent="0.3">
      <c r="A253" s="82" t="s">
        <v>0</v>
      </c>
      <c r="B253" s="106" t="s">
        <v>1</v>
      </c>
    </row>
    <row r="254" spans="1:10" x14ac:dyDescent="0.3">
      <c r="A254" s="82" t="s">
        <v>119</v>
      </c>
      <c r="B254" s="110" t="s">
        <v>251</v>
      </c>
    </row>
    <row r="255" spans="1:10" x14ac:dyDescent="0.3">
      <c r="A255" s="116" t="s">
        <v>4</v>
      </c>
      <c r="B255" s="117" t="s">
        <v>5</v>
      </c>
      <c r="C255" s="121" t="s">
        <v>6</v>
      </c>
      <c r="D255" s="121" t="s">
        <v>7</v>
      </c>
      <c r="E255" s="121" t="s">
        <v>8</v>
      </c>
      <c r="F255" s="113" t="s">
        <v>9</v>
      </c>
      <c r="G255" s="113" t="s">
        <v>10</v>
      </c>
      <c r="H255" s="115" t="s">
        <v>129</v>
      </c>
      <c r="I255" s="115" t="s">
        <v>130</v>
      </c>
      <c r="J255" s="121" t="s">
        <v>11</v>
      </c>
    </row>
    <row r="256" spans="1:10" ht="26.45" customHeight="1" x14ac:dyDescent="0.3">
      <c r="A256" s="116"/>
      <c r="B256" s="117"/>
      <c r="C256" s="121"/>
      <c r="D256" s="121"/>
      <c r="E256" s="121"/>
      <c r="F256" s="113"/>
      <c r="G256" s="113"/>
      <c r="H256" s="115"/>
      <c r="I256" s="115"/>
      <c r="J256" s="121"/>
    </row>
    <row r="257" spans="1:11" x14ac:dyDescent="0.3">
      <c r="A257" s="46" t="s">
        <v>119</v>
      </c>
      <c r="B257" s="4">
        <v>1</v>
      </c>
      <c r="C257" s="35" t="s">
        <v>216</v>
      </c>
      <c r="D257" s="36" t="s">
        <v>14</v>
      </c>
      <c r="E257" s="11">
        <v>1</v>
      </c>
      <c r="F257" s="38">
        <v>4.2574315200000008</v>
      </c>
      <c r="G257" s="16">
        <f>E257*F257</f>
        <v>4.2574315200000008</v>
      </c>
      <c r="H257" s="16"/>
      <c r="I257" s="16"/>
      <c r="J257" s="20" t="s">
        <v>134</v>
      </c>
    </row>
    <row r="258" spans="1:11" x14ac:dyDescent="0.3">
      <c r="A258" s="46" t="s">
        <v>119</v>
      </c>
      <c r="B258" s="37">
        <v>1.1000000000000001</v>
      </c>
      <c r="C258" s="35" t="s">
        <v>107</v>
      </c>
      <c r="D258" s="36" t="s">
        <v>14</v>
      </c>
      <c r="E258" s="38">
        <v>0.998</v>
      </c>
      <c r="F258" s="38">
        <v>16.340940000000003</v>
      </c>
      <c r="G258" s="16">
        <f t="shared" ref="G258:G278" si="17">E258*F258</f>
        <v>16.308258120000005</v>
      </c>
      <c r="H258" s="16"/>
      <c r="I258" s="16"/>
      <c r="J258" s="20" t="s">
        <v>133</v>
      </c>
    </row>
    <row r="259" spans="1:11" x14ac:dyDescent="0.3">
      <c r="A259" s="46" t="s">
        <v>119</v>
      </c>
      <c r="B259" s="30">
        <v>2</v>
      </c>
      <c r="C259" s="14" t="s">
        <v>218</v>
      </c>
      <c r="D259" s="1" t="s">
        <v>17</v>
      </c>
      <c r="E259" s="12">
        <v>1</v>
      </c>
      <c r="F259" s="38">
        <v>13.760410400000001</v>
      </c>
      <c r="G259" s="16">
        <f t="shared" si="17"/>
        <v>13.760410400000001</v>
      </c>
      <c r="H259" s="16"/>
      <c r="I259" s="16"/>
      <c r="J259" s="20" t="s">
        <v>134</v>
      </c>
    </row>
    <row r="260" spans="1:11" x14ac:dyDescent="0.3">
      <c r="A260" s="46" t="s">
        <v>119</v>
      </c>
      <c r="B260" s="1">
        <v>2.1</v>
      </c>
      <c r="C260" s="14" t="s">
        <v>121</v>
      </c>
      <c r="D260" s="1" t="s">
        <v>17</v>
      </c>
      <c r="E260" s="27">
        <v>1</v>
      </c>
      <c r="F260" s="38">
        <v>227.03303700000006</v>
      </c>
      <c r="G260" s="16">
        <f t="shared" si="17"/>
        <v>227.03303700000006</v>
      </c>
      <c r="H260" s="16"/>
      <c r="I260" s="16"/>
      <c r="J260" s="20" t="s">
        <v>133</v>
      </c>
    </row>
    <row r="261" spans="1:11" x14ac:dyDescent="0.3">
      <c r="A261" s="46" t="s">
        <v>119</v>
      </c>
      <c r="B261" s="4">
        <v>3</v>
      </c>
      <c r="C261" s="24" t="s">
        <v>155</v>
      </c>
      <c r="D261" s="1" t="s">
        <v>17</v>
      </c>
      <c r="E261" s="12">
        <v>1</v>
      </c>
      <c r="F261" s="38">
        <v>50.044632</v>
      </c>
      <c r="G261" s="16">
        <f t="shared" si="17"/>
        <v>50.044632</v>
      </c>
      <c r="H261" s="16"/>
      <c r="I261" s="16"/>
      <c r="J261" s="20" t="s">
        <v>134</v>
      </c>
    </row>
    <row r="262" spans="1:11" x14ac:dyDescent="0.3">
      <c r="A262" s="46" t="s">
        <v>119</v>
      </c>
      <c r="B262" s="40">
        <v>3.1</v>
      </c>
      <c r="C262" s="31" t="s">
        <v>122</v>
      </c>
      <c r="D262" s="40" t="s">
        <v>17</v>
      </c>
      <c r="E262" s="41">
        <v>1</v>
      </c>
      <c r="F262" s="47">
        <v>920.53442250000023</v>
      </c>
      <c r="G262" s="48">
        <f t="shared" si="17"/>
        <v>920.53442250000023</v>
      </c>
      <c r="H262" s="48"/>
      <c r="I262" s="48"/>
      <c r="J262" s="45" t="s">
        <v>132</v>
      </c>
    </row>
    <row r="263" spans="1:11" s="145" customFormat="1" ht="18" x14ac:dyDescent="0.25">
      <c r="A263" s="46" t="s">
        <v>119</v>
      </c>
      <c r="B263" s="1">
        <v>4.2</v>
      </c>
      <c r="C263" s="150" t="s">
        <v>257</v>
      </c>
      <c r="D263" s="146" t="s">
        <v>254</v>
      </c>
      <c r="E263" s="146">
        <v>2</v>
      </c>
      <c r="F263" s="147">
        <v>10.169989381294966</v>
      </c>
      <c r="G263" s="147">
        <f>F263*E263</f>
        <v>20.339978762589933</v>
      </c>
      <c r="H263" s="24"/>
      <c r="I263" s="148"/>
      <c r="J263" s="20" t="s">
        <v>133</v>
      </c>
      <c r="K263"/>
    </row>
    <row r="264" spans="1:11" s="145" customFormat="1" ht="18" x14ac:dyDescent="0.25">
      <c r="A264" s="46" t="s">
        <v>119</v>
      </c>
      <c r="B264" s="1">
        <v>4.3</v>
      </c>
      <c r="C264" s="150" t="s">
        <v>258</v>
      </c>
      <c r="D264" s="146" t="s">
        <v>254</v>
      </c>
      <c r="E264" s="146">
        <v>3.22</v>
      </c>
      <c r="F264" s="147">
        <v>4.8249783380281688</v>
      </c>
      <c r="G264" s="147">
        <f>F264*E264</f>
        <v>15.536430248450705</v>
      </c>
      <c r="H264" s="24"/>
      <c r="I264" s="148"/>
      <c r="J264" s="20" t="s">
        <v>133</v>
      </c>
      <c r="K264"/>
    </row>
    <row r="265" spans="1:11" s="145" customFormat="1" ht="18" x14ac:dyDescent="0.25">
      <c r="A265" s="46" t="s">
        <v>119</v>
      </c>
      <c r="B265" s="1">
        <v>4.4000000000000004</v>
      </c>
      <c r="C265" s="150" t="s">
        <v>259</v>
      </c>
      <c r="D265" s="146" t="s">
        <v>254</v>
      </c>
      <c r="E265" s="146">
        <v>0.75219999999999998</v>
      </c>
      <c r="F265" s="147">
        <v>4.7993932064965206</v>
      </c>
      <c r="G265" s="147">
        <f>F265*E265</f>
        <v>3.6101035699266828</v>
      </c>
      <c r="H265" s="24"/>
      <c r="I265" s="148"/>
      <c r="J265" s="20" t="s">
        <v>133</v>
      </c>
      <c r="K265"/>
    </row>
    <row r="266" spans="1:11" x14ac:dyDescent="0.3">
      <c r="A266" s="46" t="s">
        <v>119</v>
      </c>
      <c r="B266" s="4">
        <v>4</v>
      </c>
      <c r="C266" s="24" t="s">
        <v>142</v>
      </c>
      <c r="D266" s="1" t="s">
        <v>17</v>
      </c>
      <c r="E266" s="12">
        <v>1</v>
      </c>
      <c r="F266" s="38">
        <v>20.261296000000002</v>
      </c>
      <c r="G266" s="16">
        <f t="shared" si="17"/>
        <v>20.261296000000002</v>
      </c>
      <c r="H266" s="16"/>
      <c r="I266" s="16"/>
      <c r="J266" s="20" t="s">
        <v>134</v>
      </c>
    </row>
    <row r="267" spans="1:11" x14ac:dyDescent="0.3">
      <c r="A267" s="46" t="s">
        <v>119</v>
      </c>
      <c r="B267" s="1">
        <v>4.0999999999999996</v>
      </c>
      <c r="C267" s="14" t="s">
        <v>123</v>
      </c>
      <c r="D267" s="1" t="s">
        <v>17</v>
      </c>
      <c r="E267" s="27">
        <v>1</v>
      </c>
      <c r="F267" s="38">
        <v>126.49051799999999</v>
      </c>
      <c r="G267" s="16">
        <f t="shared" si="17"/>
        <v>126.49051799999999</v>
      </c>
      <c r="H267" s="16"/>
      <c r="I267" s="16"/>
      <c r="J267" s="20" t="s">
        <v>133</v>
      </c>
    </row>
    <row r="268" spans="1:11" x14ac:dyDescent="0.3">
      <c r="A268" s="46" t="s">
        <v>119</v>
      </c>
      <c r="B268" s="30">
        <v>5</v>
      </c>
      <c r="C268" s="14" t="s">
        <v>224</v>
      </c>
      <c r="D268" s="1" t="s">
        <v>110</v>
      </c>
      <c r="E268" s="26">
        <v>1</v>
      </c>
      <c r="F268" s="38">
        <v>13.741402400000002</v>
      </c>
      <c r="G268" s="16">
        <f t="shared" si="17"/>
        <v>13.741402400000002</v>
      </c>
      <c r="H268" s="16"/>
      <c r="I268" s="16"/>
      <c r="J268" s="20" t="s">
        <v>134</v>
      </c>
    </row>
    <row r="269" spans="1:11" x14ac:dyDescent="0.3">
      <c r="A269" s="46" t="s">
        <v>119</v>
      </c>
      <c r="B269" s="33">
        <v>5.0999999999999996</v>
      </c>
      <c r="C269" s="14" t="s">
        <v>124</v>
      </c>
      <c r="D269" s="1" t="s">
        <v>110</v>
      </c>
      <c r="E269" s="26">
        <v>1</v>
      </c>
      <c r="F269" s="38">
        <v>110.99781</v>
      </c>
      <c r="G269" s="16">
        <f t="shared" si="17"/>
        <v>110.99781</v>
      </c>
      <c r="H269" s="16"/>
      <c r="I269" s="16"/>
      <c r="J269" s="20" t="s">
        <v>133</v>
      </c>
    </row>
    <row r="270" spans="1:11" x14ac:dyDescent="0.3">
      <c r="A270" s="46" t="s">
        <v>119</v>
      </c>
      <c r="B270" s="4">
        <v>6</v>
      </c>
      <c r="C270" s="24" t="s">
        <v>209</v>
      </c>
      <c r="D270" s="1" t="s">
        <v>17</v>
      </c>
      <c r="E270" s="12">
        <v>4</v>
      </c>
      <c r="F270" s="38">
        <v>7.9511519999999996</v>
      </c>
      <c r="G270" s="16">
        <f t="shared" si="17"/>
        <v>31.804607999999998</v>
      </c>
      <c r="H270" s="16"/>
      <c r="I270" s="16"/>
      <c r="J270" s="20" t="s">
        <v>134</v>
      </c>
    </row>
    <row r="271" spans="1:11" x14ac:dyDescent="0.3">
      <c r="A271" s="46" t="s">
        <v>119</v>
      </c>
      <c r="B271" s="1">
        <v>6.1</v>
      </c>
      <c r="C271" s="14" t="s">
        <v>125</v>
      </c>
      <c r="D271" s="1"/>
      <c r="E271" s="25">
        <v>4</v>
      </c>
      <c r="F271" s="38">
        <v>15.435327600000006</v>
      </c>
      <c r="G271" s="16">
        <f t="shared" si="17"/>
        <v>61.741310400000025</v>
      </c>
      <c r="H271" s="16"/>
      <c r="I271" s="16"/>
      <c r="J271" s="20" t="s">
        <v>133</v>
      </c>
    </row>
    <row r="272" spans="1:11" x14ac:dyDescent="0.3">
      <c r="A272" s="46" t="s">
        <v>119</v>
      </c>
      <c r="B272" s="4">
        <v>7</v>
      </c>
      <c r="C272" s="24" t="s">
        <v>168</v>
      </c>
      <c r="D272" s="1" t="s">
        <v>169</v>
      </c>
      <c r="E272" s="12">
        <v>0.4840000000000001</v>
      </c>
      <c r="F272" s="26">
        <v>13.584560000000002</v>
      </c>
      <c r="G272" s="16">
        <f t="shared" si="17"/>
        <v>6.5749270400000022</v>
      </c>
      <c r="H272" s="16"/>
      <c r="I272" s="16"/>
      <c r="J272" s="20" t="s">
        <v>134</v>
      </c>
    </row>
    <row r="273" spans="1:10" x14ac:dyDescent="0.3">
      <c r="A273" s="46" t="s">
        <v>119</v>
      </c>
      <c r="B273" s="1">
        <v>7.1</v>
      </c>
      <c r="C273" s="14" t="s">
        <v>182</v>
      </c>
      <c r="D273" s="1" t="s">
        <v>169</v>
      </c>
      <c r="E273" s="27">
        <v>0.55660000000000009</v>
      </c>
      <c r="F273" s="26">
        <v>32.432400000000008</v>
      </c>
      <c r="G273" s="16">
        <f t="shared" si="17"/>
        <v>18.051873840000006</v>
      </c>
      <c r="H273" s="16"/>
      <c r="I273" s="16"/>
      <c r="J273" s="20" t="s">
        <v>133</v>
      </c>
    </row>
    <row r="274" spans="1:10" ht="75" x14ac:dyDescent="0.3">
      <c r="A274" s="46" t="s">
        <v>119</v>
      </c>
      <c r="B274" s="77">
        <v>8</v>
      </c>
      <c r="C274" s="8" t="s">
        <v>231</v>
      </c>
      <c r="D274" s="68" t="s">
        <v>173</v>
      </c>
      <c r="E274" s="69">
        <v>1</v>
      </c>
      <c r="F274" s="70">
        <v>146.41510880479998</v>
      </c>
      <c r="G274" s="16">
        <f t="shared" si="17"/>
        <v>146.41510880479998</v>
      </c>
      <c r="H274" s="16"/>
      <c r="I274" s="16"/>
      <c r="J274" s="20" t="s">
        <v>134</v>
      </c>
    </row>
    <row r="275" spans="1:10" x14ac:dyDescent="0.3">
      <c r="A275" s="46" t="s">
        <v>119</v>
      </c>
      <c r="B275" s="71" t="s">
        <v>235</v>
      </c>
      <c r="C275" s="72" t="s">
        <v>175</v>
      </c>
      <c r="D275" s="73" t="s">
        <v>17</v>
      </c>
      <c r="E275" s="21">
        <v>1</v>
      </c>
      <c r="F275" s="70">
        <v>106.02900000000002</v>
      </c>
      <c r="G275" s="16">
        <f t="shared" si="17"/>
        <v>106.02900000000002</v>
      </c>
      <c r="H275" s="16"/>
      <c r="I275" s="16"/>
      <c r="J275" s="20" t="s">
        <v>133</v>
      </c>
    </row>
    <row r="276" spans="1:10" x14ac:dyDescent="0.3">
      <c r="A276" s="46" t="s">
        <v>119</v>
      </c>
      <c r="B276" s="71" t="s">
        <v>236</v>
      </c>
      <c r="C276" s="74" t="s">
        <v>177</v>
      </c>
      <c r="D276" s="73" t="s">
        <v>17</v>
      </c>
      <c r="E276" s="21">
        <v>1</v>
      </c>
      <c r="F276" s="70">
        <v>141.49258200000006</v>
      </c>
      <c r="G276" s="16">
        <f t="shared" si="17"/>
        <v>141.49258200000006</v>
      </c>
      <c r="H276" s="16"/>
      <c r="I276" s="16"/>
      <c r="J276" s="20" t="s">
        <v>133</v>
      </c>
    </row>
    <row r="277" spans="1:10" x14ac:dyDescent="0.3">
      <c r="A277" s="46" t="s">
        <v>119</v>
      </c>
      <c r="B277" s="71" t="s">
        <v>237</v>
      </c>
      <c r="C277" s="72" t="s">
        <v>179</v>
      </c>
      <c r="D277" s="73" t="s">
        <v>17</v>
      </c>
      <c r="E277" s="21">
        <v>1</v>
      </c>
      <c r="F277" s="70">
        <v>127.93334400000002</v>
      </c>
      <c r="G277" s="16">
        <f t="shared" si="17"/>
        <v>127.93334400000002</v>
      </c>
      <c r="H277" s="16"/>
      <c r="I277" s="16"/>
      <c r="J277" s="20" t="s">
        <v>133</v>
      </c>
    </row>
    <row r="278" spans="1:10" x14ac:dyDescent="0.3">
      <c r="A278" s="46" t="s">
        <v>119</v>
      </c>
      <c r="B278" s="71" t="s">
        <v>238</v>
      </c>
      <c r="C278" s="8" t="s">
        <v>181</v>
      </c>
      <c r="D278" s="19" t="s">
        <v>17</v>
      </c>
      <c r="E278" s="21">
        <v>1</v>
      </c>
      <c r="F278" s="70">
        <v>315.82476610169499</v>
      </c>
      <c r="G278" s="16">
        <f t="shared" si="17"/>
        <v>315.82476610169499</v>
      </c>
      <c r="H278" s="16"/>
      <c r="I278" s="16"/>
      <c r="J278" s="20" t="s">
        <v>133</v>
      </c>
    </row>
    <row r="279" spans="1:10" x14ac:dyDescent="0.3">
      <c r="A279" s="46" t="s">
        <v>119</v>
      </c>
      <c r="B279" s="4"/>
      <c r="C279" s="13" t="s">
        <v>27</v>
      </c>
      <c r="D279" s="4"/>
      <c r="E279" s="26"/>
      <c r="F279" s="26"/>
      <c r="G279" s="10">
        <f>SUM(G257:G278)</f>
        <v>2498.7832507074622</v>
      </c>
      <c r="H279" s="10"/>
      <c r="I279" s="10"/>
      <c r="J279" s="10"/>
    </row>
    <row r="280" spans="1:10" x14ac:dyDescent="0.3">
      <c r="A280" s="46" t="s">
        <v>119</v>
      </c>
      <c r="B280" s="4"/>
      <c r="C280" s="14" t="s">
        <v>28</v>
      </c>
      <c r="D280" s="15">
        <v>0.03</v>
      </c>
      <c r="E280" s="26"/>
      <c r="F280" s="26"/>
      <c r="G280" s="26">
        <f>G279*3/100</f>
        <v>74.963497521223871</v>
      </c>
      <c r="H280" s="26"/>
      <c r="I280" s="26"/>
      <c r="J280" s="26"/>
    </row>
    <row r="281" spans="1:10" x14ac:dyDescent="0.3">
      <c r="A281" s="46" t="s">
        <v>119</v>
      </c>
      <c r="B281" s="4"/>
      <c r="C281" s="13" t="s">
        <v>29</v>
      </c>
      <c r="D281" s="4"/>
      <c r="E281" s="26"/>
      <c r="F281" s="26"/>
      <c r="G281" s="10">
        <f>SUM(G279:G280)</f>
        <v>2573.7467482286861</v>
      </c>
      <c r="H281" s="10"/>
      <c r="I281" s="10"/>
      <c r="J281" s="10"/>
    </row>
    <row r="282" spans="1:10" x14ac:dyDescent="0.3">
      <c r="A282" s="46" t="s">
        <v>119</v>
      </c>
      <c r="B282" s="4"/>
      <c r="C282" s="14" t="s">
        <v>30</v>
      </c>
      <c r="D282" s="15">
        <v>0.18</v>
      </c>
      <c r="E282" s="26"/>
      <c r="F282" s="26"/>
      <c r="G282" s="26">
        <f>G281*18/100</f>
        <v>463.27441468116348</v>
      </c>
      <c r="H282" s="26"/>
      <c r="I282" s="26"/>
      <c r="J282" s="26"/>
    </row>
    <row r="283" spans="1:10" x14ac:dyDescent="0.3">
      <c r="A283" s="46" t="s">
        <v>119</v>
      </c>
      <c r="B283" s="4"/>
      <c r="C283" s="13" t="s">
        <v>31</v>
      </c>
      <c r="D283" s="4"/>
      <c r="E283" s="26"/>
      <c r="F283" s="26"/>
      <c r="G283" s="10">
        <f>SUM(G281:G282)</f>
        <v>3037.0211629098494</v>
      </c>
      <c r="H283" s="10"/>
      <c r="I283" s="10"/>
      <c r="J283" s="10"/>
    </row>
    <row r="286" spans="1:10" x14ac:dyDescent="0.3">
      <c r="A286" s="99" t="s">
        <v>0</v>
      </c>
      <c r="B286" s="110" t="s">
        <v>1</v>
      </c>
    </row>
    <row r="287" spans="1:10" x14ac:dyDescent="0.3">
      <c r="A287" s="99" t="s">
        <v>117</v>
      </c>
      <c r="B287" s="110" t="s">
        <v>118</v>
      </c>
    </row>
    <row r="288" spans="1:10" x14ac:dyDescent="0.3">
      <c r="A288" s="116" t="s">
        <v>4</v>
      </c>
      <c r="B288" s="117" t="s">
        <v>5</v>
      </c>
      <c r="C288" s="121" t="s">
        <v>6</v>
      </c>
      <c r="D288" s="121" t="s">
        <v>7</v>
      </c>
      <c r="E288" s="121" t="s">
        <v>8</v>
      </c>
      <c r="F288" s="113" t="s">
        <v>9</v>
      </c>
      <c r="G288" s="113" t="s">
        <v>10</v>
      </c>
      <c r="H288" s="115" t="s">
        <v>129</v>
      </c>
      <c r="I288" s="115" t="s">
        <v>130</v>
      </c>
      <c r="J288" s="121" t="s">
        <v>11</v>
      </c>
    </row>
    <row r="289" spans="1:11" ht="31.9" customHeight="1" x14ac:dyDescent="0.3">
      <c r="A289" s="116"/>
      <c r="B289" s="117"/>
      <c r="C289" s="121"/>
      <c r="D289" s="121"/>
      <c r="E289" s="121"/>
      <c r="F289" s="113"/>
      <c r="G289" s="113"/>
      <c r="H289" s="115"/>
      <c r="I289" s="115"/>
      <c r="J289" s="121"/>
    </row>
    <row r="290" spans="1:11" x14ac:dyDescent="0.3">
      <c r="A290" s="46" t="s">
        <v>119</v>
      </c>
      <c r="B290" s="4">
        <v>1</v>
      </c>
      <c r="C290" s="35" t="s">
        <v>220</v>
      </c>
      <c r="D290" s="36" t="s">
        <v>14</v>
      </c>
      <c r="E290" s="11">
        <v>0.5</v>
      </c>
      <c r="F290" s="38">
        <v>4.2574315200000008</v>
      </c>
      <c r="G290" s="16">
        <f>E290*F290</f>
        <v>2.1287157600000004</v>
      </c>
      <c r="H290" s="16"/>
      <c r="I290" s="16"/>
      <c r="J290" s="20" t="s">
        <v>134</v>
      </c>
    </row>
    <row r="291" spans="1:11" x14ac:dyDescent="0.3">
      <c r="A291" s="46" t="s">
        <v>119</v>
      </c>
      <c r="B291" s="37">
        <v>1.1000000000000001</v>
      </c>
      <c r="C291" s="35" t="s">
        <v>107</v>
      </c>
      <c r="D291" s="36" t="s">
        <v>14</v>
      </c>
      <c r="E291" s="38">
        <v>0.499</v>
      </c>
      <c r="F291" s="38">
        <v>16.340940000000003</v>
      </c>
      <c r="G291" s="16">
        <f t="shared" ref="G291:G314" si="18">E291*F291</f>
        <v>8.1541290600000025</v>
      </c>
      <c r="H291" s="16"/>
      <c r="I291" s="16"/>
      <c r="J291" s="20" t="s">
        <v>133</v>
      </c>
    </row>
    <row r="292" spans="1:11" x14ac:dyDescent="0.3">
      <c r="A292" s="46" t="s">
        <v>119</v>
      </c>
      <c r="B292" s="4">
        <v>2</v>
      </c>
      <c r="C292" s="24" t="s">
        <v>221</v>
      </c>
      <c r="D292" s="1" t="s">
        <v>17</v>
      </c>
      <c r="E292" s="12">
        <v>2</v>
      </c>
      <c r="F292" s="38">
        <v>7.9511519999999996</v>
      </c>
      <c r="G292" s="16">
        <f t="shared" si="18"/>
        <v>15.902303999999999</v>
      </c>
      <c r="H292" s="16"/>
      <c r="I292" s="16"/>
      <c r="J292" s="20" t="s">
        <v>134</v>
      </c>
    </row>
    <row r="293" spans="1:11" x14ac:dyDescent="0.3">
      <c r="A293" s="46" t="s">
        <v>119</v>
      </c>
      <c r="B293" s="1">
        <v>2.1</v>
      </c>
      <c r="C293" s="14" t="s">
        <v>120</v>
      </c>
      <c r="D293" s="1" t="s">
        <v>17</v>
      </c>
      <c r="E293" s="27">
        <v>2</v>
      </c>
      <c r="F293" s="38">
        <v>7.1101800000000015</v>
      </c>
      <c r="G293" s="16">
        <f t="shared" si="18"/>
        <v>14.220360000000003</v>
      </c>
      <c r="H293" s="16"/>
      <c r="I293" s="16"/>
      <c r="J293" s="20" t="s">
        <v>133</v>
      </c>
    </row>
    <row r="294" spans="1:11" x14ac:dyDescent="0.3">
      <c r="A294" s="46" t="s">
        <v>119</v>
      </c>
      <c r="B294" s="1">
        <v>2.2000000000000002</v>
      </c>
      <c r="C294" s="14" t="s">
        <v>222</v>
      </c>
      <c r="D294" s="1" t="s">
        <v>17</v>
      </c>
      <c r="E294" s="27">
        <v>2</v>
      </c>
      <c r="F294" s="38">
        <v>16.1563248</v>
      </c>
      <c r="G294" s="16">
        <f t="shared" si="18"/>
        <v>32.3126496</v>
      </c>
      <c r="H294" s="16"/>
      <c r="I294" s="16"/>
      <c r="J294" s="20" t="s">
        <v>133</v>
      </c>
    </row>
    <row r="295" spans="1:11" x14ac:dyDescent="0.3">
      <c r="A295" s="46" t="s">
        <v>119</v>
      </c>
      <c r="B295" s="30">
        <v>3</v>
      </c>
      <c r="C295" s="14" t="s">
        <v>218</v>
      </c>
      <c r="D295" s="1" t="s">
        <v>17</v>
      </c>
      <c r="E295" s="12">
        <v>1</v>
      </c>
      <c r="F295" s="38">
        <v>13.760410400000001</v>
      </c>
      <c r="G295" s="16">
        <f t="shared" si="18"/>
        <v>13.760410400000001</v>
      </c>
      <c r="H295" s="16"/>
      <c r="I295" s="16"/>
      <c r="J295" s="20" t="s">
        <v>134</v>
      </c>
    </row>
    <row r="296" spans="1:11" x14ac:dyDescent="0.3">
      <c r="A296" s="46" t="s">
        <v>119</v>
      </c>
      <c r="B296" s="1">
        <v>3.1</v>
      </c>
      <c r="C296" s="14" t="s">
        <v>121</v>
      </c>
      <c r="D296" s="1" t="s">
        <v>17</v>
      </c>
      <c r="E296" s="27">
        <v>1</v>
      </c>
      <c r="F296" s="38">
        <v>227.03303700000006</v>
      </c>
      <c r="G296" s="16">
        <f t="shared" si="18"/>
        <v>227.03303700000006</v>
      </c>
      <c r="H296" s="16"/>
      <c r="I296" s="16"/>
      <c r="J296" s="20" t="s">
        <v>133</v>
      </c>
    </row>
    <row r="297" spans="1:11" x14ac:dyDescent="0.3">
      <c r="A297" s="46" t="s">
        <v>119</v>
      </c>
      <c r="B297" s="4">
        <v>4</v>
      </c>
      <c r="C297" s="24" t="s">
        <v>155</v>
      </c>
      <c r="D297" s="1" t="s">
        <v>17</v>
      </c>
      <c r="E297" s="12">
        <v>1</v>
      </c>
      <c r="F297" s="38">
        <v>50.044632</v>
      </c>
      <c r="G297" s="16">
        <f t="shared" si="18"/>
        <v>50.044632</v>
      </c>
      <c r="H297" s="16"/>
      <c r="I297" s="16"/>
      <c r="J297" s="20" t="s">
        <v>134</v>
      </c>
    </row>
    <row r="298" spans="1:11" x14ac:dyDescent="0.3">
      <c r="A298" s="46" t="s">
        <v>119</v>
      </c>
      <c r="B298" s="40">
        <v>4.0999999999999996</v>
      </c>
      <c r="C298" s="31" t="s">
        <v>223</v>
      </c>
      <c r="D298" s="40" t="s">
        <v>17</v>
      </c>
      <c r="E298" s="41">
        <v>1</v>
      </c>
      <c r="F298" s="47">
        <v>920.53442250000023</v>
      </c>
      <c r="G298" s="48">
        <f t="shared" si="18"/>
        <v>920.53442250000023</v>
      </c>
      <c r="H298" s="48"/>
      <c r="I298" s="48"/>
      <c r="J298" s="45" t="s">
        <v>132</v>
      </c>
    </row>
    <row r="299" spans="1:11" s="145" customFormat="1" ht="18" x14ac:dyDescent="0.25">
      <c r="A299" s="46" t="s">
        <v>119</v>
      </c>
      <c r="B299" s="1">
        <v>4.2</v>
      </c>
      <c r="C299" s="150" t="s">
        <v>257</v>
      </c>
      <c r="D299" s="146" t="s">
        <v>254</v>
      </c>
      <c r="E299" s="146">
        <v>2</v>
      </c>
      <c r="F299" s="147">
        <v>10.169989381294966</v>
      </c>
      <c r="G299" s="147">
        <f>F299*E299</f>
        <v>20.339978762589933</v>
      </c>
      <c r="H299" s="24"/>
      <c r="I299" s="148"/>
      <c r="J299" s="20" t="s">
        <v>133</v>
      </c>
      <c r="K299"/>
    </row>
    <row r="300" spans="1:11" s="145" customFormat="1" ht="18" x14ac:dyDescent="0.25">
      <c r="A300" s="46" t="s">
        <v>119</v>
      </c>
      <c r="B300" s="1">
        <v>4.3</v>
      </c>
      <c r="C300" s="150" t="s">
        <v>258</v>
      </c>
      <c r="D300" s="146" t="s">
        <v>254</v>
      </c>
      <c r="E300" s="146">
        <v>3.22</v>
      </c>
      <c r="F300" s="147">
        <v>4.8249783380281688</v>
      </c>
      <c r="G300" s="147">
        <f>F300*E300</f>
        <v>15.536430248450705</v>
      </c>
      <c r="H300" s="24"/>
      <c r="I300" s="148"/>
      <c r="J300" s="20" t="s">
        <v>133</v>
      </c>
      <c r="K300"/>
    </row>
    <row r="301" spans="1:11" s="145" customFormat="1" ht="18" x14ac:dyDescent="0.25">
      <c r="A301" s="46" t="s">
        <v>119</v>
      </c>
      <c r="B301" s="1">
        <v>4.4000000000000004</v>
      </c>
      <c r="C301" s="150" t="s">
        <v>259</v>
      </c>
      <c r="D301" s="146" t="s">
        <v>254</v>
      </c>
      <c r="E301" s="146">
        <v>0.75219999999999998</v>
      </c>
      <c r="F301" s="147">
        <v>4.7993932064965206</v>
      </c>
      <c r="G301" s="147">
        <f>F301*E301</f>
        <v>3.6101035699266828</v>
      </c>
      <c r="H301" s="24"/>
      <c r="I301" s="148"/>
      <c r="J301" s="20" t="s">
        <v>133</v>
      </c>
      <c r="K301"/>
    </row>
    <row r="302" spans="1:11" x14ac:dyDescent="0.3">
      <c r="A302" s="46" t="s">
        <v>119</v>
      </c>
      <c r="B302" s="4">
        <v>5</v>
      </c>
      <c r="C302" s="24" t="s">
        <v>148</v>
      </c>
      <c r="D302" s="1" t="s">
        <v>17</v>
      </c>
      <c r="E302" s="12">
        <v>1</v>
      </c>
      <c r="F302" s="38">
        <v>20.261296000000002</v>
      </c>
      <c r="G302" s="16">
        <f t="shared" si="18"/>
        <v>20.261296000000002</v>
      </c>
      <c r="H302" s="16"/>
      <c r="I302" s="16"/>
      <c r="J302" s="20" t="s">
        <v>134</v>
      </c>
    </row>
    <row r="303" spans="1:11" x14ac:dyDescent="0.3">
      <c r="A303" s="46" t="s">
        <v>119</v>
      </c>
      <c r="B303" s="1">
        <v>5.0999999999999996</v>
      </c>
      <c r="C303" s="14" t="s">
        <v>123</v>
      </c>
      <c r="D303" s="1" t="s">
        <v>17</v>
      </c>
      <c r="E303" s="27">
        <v>1</v>
      </c>
      <c r="F303" s="38">
        <v>126.49051799999999</v>
      </c>
      <c r="G303" s="16">
        <f t="shared" si="18"/>
        <v>126.49051799999999</v>
      </c>
      <c r="H303" s="16"/>
      <c r="I303" s="16"/>
      <c r="J303" s="20" t="s">
        <v>133</v>
      </c>
    </row>
    <row r="304" spans="1:11" x14ac:dyDescent="0.3">
      <c r="A304" s="46" t="s">
        <v>119</v>
      </c>
      <c r="B304" s="30">
        <v>6</v>
      </c>
      <c r="C304" s="14" t="s">
        <v>224</v>
      </c>
      <c r="D304" s="1" t="s">
        <v>110</v>
      </c>
      <c r="E304" s="26">
        <v>1</v>
      </c>
      <c r="F304" s="38">
        <v>13.741402400000002</v>
      </c>
      <c r="G304" s="16">
        <f t="shared" si="18"/>
        <v>13.741402400000002</v>
      </c>
      <c r="H304" s="16"/>
      <c r="I304" s="16"/>
      <c r="J304" s="20" t="s">
        <v>134</v>
      </c>
    </row>
    <row r="305" spans="1:10" x14ac:dyDescent="0.3">
      <c r="A305" s="46" t="s">
        <v>119</v>
      </c>
      <c r="B305" s="33">
        <v>6.1</v>
      </c>
      <c r="C305" s="14" t="s">
        <v>124</v>
      </c>
      <c r="D305" s="1" t="s">
        <v>110</v>
      </c>
      <c r="E305" s="26">
        <v>1</v>
      </c>
      <c r="F305" s="38">
        <v>110.99781</v>
      </c>
      <c r="G305" s="16">
        <f t="shared" si="18"/>
        <v>110.99781</v>
      </c>
      <c r="H305" s="16"/>
      <c r="I305" s="16"/>
      <c r="J305" s="20" t="s">
        <v>133</v>
      </c>
    </row>
    <row r="306" spans="1:10" x14ac:dyDescent="0.3">
      <c r="A306" s="46" t="s">
        <v>119</v>
      </c>
      <c r="B306" s="4">
        <v>7</v>
      </c>
      <c r="C306" s="24" t="s">
        <v>225</v>
      </c>
      <c r="D306" s="1" t="s">
        <v>17</v>
      </c>
      <c r="E306" s="12">
        <v>4</v>
      </c>
      <c r="F306" s="38">
        <v>7.9511519999999996</v>
      </c>
      <c r="G306" s="16">
        <f t="shared" si="18"/>
        <v>31.804607999999998</v>
      </c>
      <c r="H306" s="16"/>
      <c r="I306" s="16"/>
      <c r="J306" s="20" t="s">
        <v>134</v>
      </c>
    </row>
    <row r="307" spans="1:10" x14ac:dyDescent="0.3">
      <c r="A307" s="46" t="s">
        <v>119</v>
      </c>
      <c r="B307" s="1">
        <v>7.1</v>
      </c>
      <c r="C307" s="14" t="s">
        <v>125</v>
      </c>
      <c r="D307" s="1"/>
      <c r="E307" s="25">
        <v>4</v>
      </c>
      <c r="F307" s="38">
        <v>15.435327600000006</v>
      </c>
      <c r="G307" s="16">
        <f t="shared" si="18"/>
        <v>61.741310400000025</v>
      </c>
      <c r="H307" s="16"/>
      <c r="I307" s="16"/>
      <c r="J307" s="20" t="s">
        <v>133</v>
      </c>
    </row>
    <row r="308" spans="1:10" x14ac:dyDescent="0.3">
      <c r="A308" s="46" t="s">
        <v>119</v>
      </c>
      <c r="B308" s="4">
        <v>8</v>
      </c>
      <c r="C308" s="24" t="s">
        <v>168</v>
      </c>
      <c r="D308" s="1" t="s">
        <v>169</v>
      </c>
      <c r="E308" s="12">
        <v>0.4840000000000001</v>
      </c>
      <c r="F308" s="26">
        <v>13.584560000000002</v>
      </c>
      <c r="G308" s="16">
        <f t="shared" si="18"/>
        <v>6.5749270400000022</v>
      </c>
      <c r="H308" s="16"/>
      <c r="I308" s="16"/>
      <c r="J308" s="20" t="s">
        <v>134</v>
      </c>
    </row>
    <row r="309" spans="1:10" x14ac:dyDescent="0.3">
      <c r="A309" s="46" t="s">
        <v>119</v>
      </c>
      <c r="B309" s="1">
        <v>8.1</v>
      </c>
      <c r="C309" s="14" t="s">
        <v>182</v>
      </c>
      <c r="D309" s="1" t="s">
        <v>169</v>
      </c>
      <c r="E309" s="27">
        <v>0.55660000000000009</v>
      </c>
      <c r="F309" s="26">
        <v>32.432400000000008</v>
      </c>
      <c r="G309" s="16">
        <f t="shared" si="18"/>
        <v>18.051873840000006</v>
      </c>
      <c r="H309" s="16"/>
      <c r="I309" s="16"/>
      <c r="J309" s="20" t="s">
        <v>133</v>
      </c>
    </row>
    <row r="310" spans="1:10" ht="75" x14ac:dyDescent="0.3">
      <c r="A310" s="46" t="s">
        <v>119</v>
      </c>
      <c r="B310" s="77">
        <v>9</v>
      </c>
      <c r="C310" s="8" t="s">
        <v>172</v>
      </c>
      <c r="D310" s="68" t="s">
        <v>173</v>
      </c>
      <c r="E310" s="69">
        <v>1</v>
      </c>
      <c r="F310" s="70">
        <v>132.78210656480002</v>
      </c>
      <c r="G310" s="16">
        <f t="shared" si="18"/>
        <v>132.78210656480002</v>
      </c>
      <c r="H310" s="16"/>
      <c r="I310" s="16"/>
      <c r="J310" s="20" t="s">
        <v>134</v>
      </c>
    </row>
    <row r="311" spans="1:10" x14ac:dyDescent="0.3">
      <c r="A311" s="46" t="s">
        <v>119</v>
      </c>
      <c r="B311" s="71" t="s">
        <v>174</v>
      </c>
      <c r="C311" s="72" t="s">
        <v>175</v>
      </c>
      <c r="D311" s="73" t="s">
        <v>17</v>
      </c>
      <c r="E311" s="21">
        <v>1</v>
      </c>
      <c r="F311" s="70">
        <v>106.02900000000002</v>
      </c>
      <c r="G311" s="16">
        <f t="shared" si="18"/>
        <v>106.02900000000002</v>
      </c>
      <c r="H311" s="16"/>
      <c r="I311" s="16"/>
      <c r="J311" s="20" t="s">
        <v>133</v>
      </c>
    </row>
    <row r="312" spans="1:10" x14ac:dyDescent="0.3">
      <c r="A312" s="46" t="s">
        <v>119</v>
      </c>
      <c r="B312" s="71" t="s">
        <v>176</v>
      </c>
      <c r="C312" s="74" t="s">
        <v>177</v>
      </c>
      <c r="D312" s="73" t="s">
        <v>17</v>
      </c>
      <c r="E312" s="21">
        <v>1</v>
      </c>
      <c r="F312" s="70">
        <v>141.49258200000006</v>
      </c>
      <c r="G312" s="16">
        <f t="shared" si="18"/>
        <v>141.49258200000006</v>
      </c>
      <c r="H312" s="16"/>
      <c r="I312" s="16"/>
      <c r="J312" s="20" t="s">
        <v>133</v>
      </c>
    </row>
    <row r="313" spans="1:10" x14ac:dyDescent="0.3">
      <c r="A313" s="46" t="s">
        <v>119</v>
      </c>
      <c r="B313" s="71" t="s">
        <v>178</v>
      </c>
      <c r="C313" s="72" t="s">
        <v>179</v>
      </c>
      <c r="D313" s="73" t="s">
        <v>17</v>
      </c>
      <c r="E313" s="21">
        <v>1</v>
      </c>
      <c r="F313" s="70">
        <v>127.93334400000002</v>
      </c>
      <c r="G313" s="16">
        <f t="shared" si="18"/>
        <v>127.93334400000002</v>
      </c>
      <c r="H313" s="16"/>
      <c r="I313" s="16"/>
      <c r="J313" s="20" t="s">
        <v>133</v>
      </c>
    </row>
    <row r="314" spans="1:10" x14ac:dyDescent="0.3">
      <c r="A314" s="46" t="s">
        <v>119</v>
      </c>
      <c r="B314" s="71" t="s">
        <v>180</v>
      </c>
      <c r="C314" s="8" t="s">
        <v>181</v>
      </c>
      <c r="D314" s="19" t="s">
        <v>17</v>
      </c>
      <c r="E314" s="21">
        <v>1</v>
      </c>
      <c r="F314" s="70">
        <v>315.82476610169499</v>
      </c>
      <c r="G314" s="16">
        <f t="shared" si="18"/>
        <v>315.82476610169499</v>
      </c>
      <c r="H314" s="16"/>
      <c r="I314" s="16"/>
      <c r="J314" s="20" t="s">
        <v>133</v>
      </c>
    </row>
    <row r="315" spans="1:10" x14ac:dyDescent="0.3">
      <c r="A315" s="46" t="s">
        <v>119</v>
      </c>
      <c r="B315" s="4"/>
      <c r="C315" s="13" t="s">
        <v>27</v>
      </c>
      <c r="D315" s="4"/>
      <c r="E315" s="26"/>
      <c r="F315" s="26"/>
      <c r="G315" s="10">
        <f>SUM(G290:G314)</f>
        <v>2537.3027172474622</v>
      </c>
      <c r="H315" s="10"/>
      <c r="I315" s="10"/>
      <c r="J315" s="20"/>
    </row>
    <row r="316" spans="1:10" x14ac:dyDescent="0.3">
      <c r="A316" s="46" t="s">
        <v>119</v>
      </c>
      <c r="B316" s="4"/>
      <c r="C316" s="14" t="s">
        <v>28</v>
      </c>
      <c r="D316" s="15">
        <v>0.03</v>
      </c>
      <c r="E316" s="26"/>
      <c r="F316" s="26"/>
      <c r="G316" s="26">
        <f>G315*3/100</f>
        <v>76.119081517423865</v>
      </c>
      <c r="H316" s="26"/>
      <c r="I316" s="26"/>
      <c r="J316" s="26"/>
    </row>
    <row r="317" spans="1:10" x14ac:dyDescent="0.3">
      <c r="A317" s="46" t="s">
        <v>119</v>
      </c>
      <c r="B317" s="4"/>
      <c r="C317" s="13" t="s">
        <v>29</v>
      </c>
      <c r="D317" s="4"/>
      <c r="E317" s="26"/>
      <c r="F317" s="26"/>
      <c r="G317" s="10">
        <f>SUM(G315:G316)</f>
        <v>2613.4217987648863</v>
      </c>
      <c r="H317" s="10"/>
      <c r="I317" s="10"/>
      <c r="J317" s="10"/>
    </row>
    <row r="318" spans="1:10" x14ac:dyDescent="0.3">
      <c r="A318" s="46" t="s">
        <v>119</v>
      </c>
      <c r="B318" s="4"/>
      <c r="C318" s="14" t="s">
        <v>30</v>
      </c>
      <c r="D318" s="15">
        <v>0.18</v>
      </c>
      <c r="E318" s="26"/>
      <c r="F318" s="26"/>
      <c r="G318" s="26">
        <f>G317*18/100</f>
        <v>470.41592377767955</v>
      </c>
      <c r="H318" s="26"/>
      <c r="I318" s="26"/>
      <c r="J318" s="26"/>
    </row>
    <row r="319" spans="1:10" x14ac:dyDescent="0.3">
      <c r="A319" s="46" t="s">
        <v>119</v>
      </c>
      <c r="B319" s="4"/>
      <c r="C319" s="13" t="s">
        <v>31</v>
      </c>
      <c r="D319" s="4"/>
      <c r="E319" s="26"/>
      <c r="F319" s="26"/>
      <c r="G319" s="10">
        <f>SUM(G317:G318)</f>
        <v>3083.8377225425656</v>
      </c>
      <c r="H319" s="10"/>
      <c r="I319" s="10"/>
      <c r="J319" s="10"/>
    </row>
  </sheetData>
  <mergeCells count="120">
    <mergeCell ref="A255:A256"/>
    <mergeCell ref="B255:B256"/>
    <mergeCell ref="C255:C256"/>
    <mergeCell ref="I220:I221"/>
    <mergeCell ref="A288:A289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A220:A221"/>
    <mergeCell ref="B220:B221"/>
    <mergeCell ref="C220:C221"/>
    <mergeCell ref="D220:D221"/>
    <mergeCell ref="E220:E221"/>
    <mergeCell ref="D255:D256"/>
    <mergeCell ref="E255:E256"/>
    <mergeCell ref="F220:F221"/>
    <mergeCell ref="G220:G221"/>
    <mergeCell ref="H220:H221"/>
    <mergeCell ref="F255:F256"/>
    <mergeCell ref="G255:G256"/>
    <mergeCell ref="H255:H256"/>
    <mergeCell ref="I255:I256"/>
    <mergeCell ref="I161:I162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A161:A162"/>
    <mergeCell ref="B161:B162"/>
    <mergeCell ref="C161:C162"/>
    <mergeCell ref="B107:B108"/>
    <mergeCell ref="C107:C108"/>
    <mergeCell ref="D107:D108"/>
    <mergeCell ref="E107:E108"/>
    <mergeCell ref="D161:D162"/>
    <mergeCell ref="E161:E162"/>
    <mergeCell ref="F107:F108"/>
    <mergeCell ref="G107:G108"/>
    <mergeCell ref="H107:H108"/>
    <mergeCell ref="F161:F162"/>
    <mergeCell ref="G161:G162"/>
    <mergeCell ref="H161:H162"/>
    <mergeCell ref="J288:J289"/>
    <mergeCell ref="J255:J256"/>
    <mergeCell ref="J3:J4"/>
    <mergeCell ref="J55:J56"/>
    <mergeCell ref="J107:J108"/>
    <mergeCell ref="J134:J135"/>
    <mergeCell ref="J161:J162"/>
    <mergeCell ref="J190:J191"/>
    <mergeCell ref="F28:F29"/>
    <mergeCell ref="G28:G29"/>
    <mergeCell ref="H28:H29"/>
    <mergeCell ref="I28:I29"/>
    <mergeCell ref="F3:F4"/>
    <mergeCell ref="G3:G4"/>
    <mergeCell ref="H3:H4"/>
    <mergeCell ref="I3:I4"/>
    <mergeCell ref="F55:F56"/>
    <mergeCell ref="G55:G56"/>
    <mergeCell ref="H55:H56"/>
    <mergeCell ref="I55:I56"/>
    <mergeCell ref="I107:I108"/>
    <mergeCell ref="F134:F135"/>
    <mergeCell ref="G134:G135"/>
    <mergeCell ref="H134:H135"/>
    <mergeCell ref="J28:J29"/>
    <mergeCell ref="A28:A29"/>
    <mergeCell ref="B28:B29"/>
    <mergeCell ref="C28:C29"/>
    <mergeCell ref="D28:D29"/>
    <mergeCell ref="E28:E29"/>
    <mergeCell ref="D3:D4"/>
    <mergeCell ref="E3:E4"/>
    <mergeCell ref="J220:J221"/>
    <mergeCell ref="A55:A56"/>
    <mergeCell ref="B55:B56"/>
    <mergeCell ref="C55:C56"/>
    <mergeCell ref="D55:D56"/>
    <mergeCell ref="E55:E56"/>
    <mergeCell ref="A3:A4"/>
    <mergeCell ref="B3:B4"/>
    <mergeCell ref="C3:C4"/>
    <mergeCell ref="A134:A135"/>
    <mergeCell ref="B134:B135"/>
    <mergeCell ref="C134:C135"/>
    <mergeCell ref="D134:D135"/>
    <mergeCell ref="E134:E135"/>
    <mergeCell ref="I134:I135"/>
    <mergeCell ref="A107:A108"/>
    <mergeCell ref="Z33:Z34"/>
    <mergeCell ref="AA33:AA34"/>
    <mergeCell ref="AB33:AB34"/>
    <mergeCell ref="AC33:AC34"/>
    <mergeCell ref="AD33:AD34"/>
    <mergeCell ref="U33:U34"/>
    <mergeCell ref="V33:V34"/>
    <mergeCell ref="W33:W34"/>
    <mergeCell ref="X33:X34"/>
    <mergeCell ref="Y33:Y34"/>
    <mergeCell ref="F80:F81"/>
    <mergeCell ref="G80:G81"/>
    <mergeCell ref="H80:H81"/>
    <mergeCell ref="I80:I81"/>
    <mergeCell ref="J80:J81"/>
    <mergeCell ref="A80:A81"/>
    <mergeCell ref="B80:B81"/>
    <mergeCell ref="C80:C81"/>
    <mergeCell ref="D80:D81"/>
    <mergeCell ref="E80:E81"/>
  </mergeCells>
  <pageMargins left="0.7" right="0.7" top="0.75" bottom="0.75" header="0.3" footer="0.3"/>
  <ignoredErrors>
    <ignoredError sqref="G249 G318 G155 G24 G49 G76 G101 G128 G214 G184 G282" formula="1"/>
    <ignoredError sqref="G233:G245 G302:G314 G266:G278 G222:G229 G290:G298 G257:G262" unlockedFormula="1"/>
    <ignoredError sqref="B275:B27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43E7-4040-4A83-9336-1D30FB5DD83C}">
  <sheetPr>
    <tabColor rgb="FF7030A0"/>
  </sheetPr>
  <dimension ref="A1:K33"/>
  <sheetViews>
    <sheetView workbookViewId="0">
      <selection activeCell="C18" sqref="C18"/>
    </sheetView>
  </sheetViews>
  <sheetFormatPr defaultRowHeight="15" x14ac:dyDescent="0.25"/>
  <cols>
    <col min="1" max="1" width="16.42578125" bestFit="1" customWidth="1"/>
    <col min="3" max="3" width="86.7109375" customWidth="1"/>
    <col min="4" max="4" width="13.140625" customWidth="1"/>
    <col min="5" max="5" width="14.5703125" customWidth="1"/>
    <col min="6" max="6" width="14.28515625" style="75" customWidth="1"/>
    <col min="7" max="7" width="16" style="75" customWidth="1"/>
    <col min="8" max="9" width="16" customWidth="1"/>
    <col min="10" max="10" width="31.7109375" customWidth="1"/>
  </cols>
  <sheetData>
    <row r="1" spans="1:11" ht="15.75" x14ac:dyDescent="0.3">
      <c r="A1" s="82" t="s">
        <v>0</v>
      </c>
      <c r="B1" s="106" t="s">
        <v>1</v>
      </c>
      <c r="C1" s="17"/>
      <c r="D1" s="17"/>
      <c r="E1" s="17"/>
      <c r="F1" s="39"/>
      <c r="G1" s="39"/>
      <c r="H1" s="17"/>
      <c r="I1" s="17"/>
      <c r="J1" s="17"/>
    </row>
    <row r="2" spans="1:11" ht="15.75" x14ac:dyDescent="0.3">
      <c r="A2" s="82" t="s">
        <v>97</v>
      </c>
      <c r="B2" s="108" t="s">
        <v>113</v>
      </c>
      <c r="C2" s="17"/>
      <c r="D2" s="17"/>
      <c r="E2" s="17"/>
      <c r="F2" s="39"/>
      <c r="G2" s="39"/>
      <c r="H2" s="17"/>
      <c r="I2" s="17"/>
      <c r="J2" s="17"/>
    </row>
    <row r="3" spans="1:11" x14ac:dyDescent="0.25">
      <c r="A3" s="116" t="s">
        <v>4</v>
      </c>
      <c r="B3" s="117" t="s">
        <v>5</v>
      </c>
      <c r="C3" s="121" t="s">
        <v>6</v>
      </c>
      <c r="D3" s="121" t="s">
        <v>7</v>
      </c>
      <c r="E3" s="121" t="s">
        <v>8</v>
      </c>
      <c r="F3" s="113" t="s">
        <v>9</v>
      </c>
      <c r="G3" s="113" t="s">
        <v>10</v>
      </c>
      <c r="H3" s="115" t="s">
        <v>129</v>
      </c>
      <c r="I3" s="115" t="s">
        <v>130</v>
      </c>
      <c r="J3" s="121" t="s">
        <v>11</v>
      </c>
    </row>
    <row r="4" spans="1:11" ht="27" customHeight="1" x14ac:dyDescent="0.25">
      <c r="A4" s="116"/>
      <c r="B4" s="117"/>
      <c r="C4" s="121"/>
      <c r="D4" s="121"/>
      <c r="E4" s="121"/>
      <c r="F4" s="113"/>
      <c r="G4" s="113"/>
      <c r="H4" s="115"/>
      <c r="I4" s="115"/>
      <c r="J4" s="121"/>
    </row>
    <row r="5" spans="1:11" x14ac:dyDescent="0.25">
      <c r="A5" s="46" t="s">
        <v>97</v>
      </c>
      <c r="B5" s="4">
        <v>1</v>
      </c>
      <c r="C5" s="35" t="s">
        <v>212</v>
      </c>
      <c r="D5" s="36" t="s">
        <v>14</v>
      </c>
      <c r="E5" s="11">
        <v>0.5</v>
      </c>
      <c r="F5" s="38">
        <v>4.2574315200000008</v>
      </c>
      <c r="G5" s="16">
        <f>E5*F5</f>
        <v>2.1287157600000004</v>
      </c>
      <c r="H5" s="16"/>
      <c r="I5" s="16"/>
      <c r="J5" s="20" t="s">
        <v>134</v>
      </c>
    </row>
    <row r="6" spans="1:11" x14ac:dyDescent="0.25">
      <c r="A6" s="46" t="s">
        <v>97</v>
      </c>
      <c r="B6" s="37">
        <v>1.1000000000000001</v>
      </c>
      <c r="C6" s="35" t="s">
        <v>213</v>
      </c>
      <c r="D6" s="36" t="s">
        <v>14</v>
      </c>
      <c r="E6" s="38">
        <v>0.499</v>
      </c>
      <c r="F6" s="38">
        <v>9.9417780000000011</v>
      </c>
      <c r="G6" s="16">
        <f t="shared" ref="G6:G28" si="0">E6*F6</f>
        <v>4.9609472220000006</v>
      </c>
      <c r="H6" s="16"/>
      <c r="I6" s="16"/>
      <c r="J6" s="20" t="s">
        <v>133</v>
      </c>
    </row>
    <row r="7" spans="1:11" x14ac:dyDescent="0.25">
      <c r="A7" s="46" t="s">
        <v>97</v>
      </c>
      <c r="B7" s="30">
        <v>2</v>
      </c>
      <c r="C7" s="14" t="s">
        <v>208</v>
      </c>
      <c r="D7" s="1" t="s">
        <v>17</v>
      </c>
      <c r="E7" s="12">
        <v>1</v>
      </c>
      <c r="F7" s="38">
        <v>13.760410400000001</v>
      </c>
      <c r="G7" s="16">
        <f t="shared" si="0"/>
        <v>13.760410400000001</v>
      </c>
      <c r="H7" s="16"/>
      <c r="I7" s="16"/>
      <c r="J7" s="20" t="s">
        <v>134</v>
      </c>
    </row>
    <row r="8" spans="1:11" x14ac:dyDescent="0.25">
      <c r="A8" s="46" t="s">
        <v>97</v>
      </c>
      <c r="B8" s="1">
        <v>2.1</v>
      </c>
      <c r="C8" s="14" t="s">
        <v>109</v>
      </c>
      <c r="D8" s="1" t="s">
        <v>17</v>
      </c>
      <c r="E8" s="27">
        <v>1</v>
      </c>
      <c r="F8" s="38">
        <v>191.28344400000006</v>
      </c>
      <c r="G8" s="16">
        <f t="shared" si="0"/>
        <v>191.28344400000006</v>
      </c>
      <c r="H8" s="16"/>
      <c r="I8" s="16"/>
      <c r="J8" s="20" t="s">
        <v>133</v>
      </c>
    </row>
    <row r="9" spans="1:11" x14ac:dyDescent="0.25">
      <c r="A9" s="46" t="s">
        <v>97</v>
      </c>
      <c r="B9" s="4">
        <v>3</v>
      </c>
      <c r="C9" s="24" t="s">
        <v>147</v>
      </c>
      <c r="D9" s="1" t="s">
        <v>17</v>
      </c>
      <c r="E9" s="12">
        <v>1</v>
      </c>
      <c r="F9" s="38">
        <v>35.491104000000007</v>
      </c>
      <c r="G9" s="16">
        <f t="shared" si="0"/>
        <v>35.491104000000007</v>
      </c>
      <c r="H9" s="16"/>
      <c r="I9" s="16"/>
      <c r="J9" s="20" t="s">
        <v>134</v>
      </c>
    </row>
    <row r="10" spans="1:11" x14ac:dyDescent="0.25">
      <c r="A10" s="46" t="s">
        <v>97</v>
      </c>
      <c r="B10" s="40">
        <v>3.1</v>
      </c>
      <c r="C10" s="31" t="s">
        <v>106</v>
      </c>
      <c r="D10" s="40" t="s">
        <v>17</v>
      </c>
      <c r="E10" s="41">
        <v>1</v>
      </c>
      <c r="F10" s="47">
        <v>836.00569800000017</v>
      </c>
      <c r="G10" s="48">
        <f t="shared" si="0"/>
        <v>836.00569800000017</v>
      </c>
      <c r="H10" s="48"/>
      <c r="I10" s="48"/>
      <c r="J10" s="45" t="s">
        <v>132</v>
      </c>
    </row>
    <row r="11" spans="1:11" s="145" customFormat="1" ht="18" x14ac:dyDescent="0.25">
      <c r="A11" s="46" t="s">
        <v>97</v>
      </c>
      <c r="B11" s="1">
        <v>3.1</v>
      </c>
      <c r="C11" s="150" t="s">
        <v>257</v>
      </c>
      <c r="D11" s="146" t="s">
        <v>254</v>
      </c>
      <c r="E11" s="146">
        <v>2</v>
      </c>
      <c r="F11" s="147">
        <v>10.169989381294966</v>
      </c>
      <c r="G11" s="147">
        <f>F11*E11</f>
        <v>20.339978762589933</v>
      </c>
      <c r="H11" s="24"/>
      <c r="I11" s="148"/>
      <c r="J11" s="20" t="s">
        <v>133</v>
      </c>
      <c r="K11"/>
    </row>
    <row r="12" spans="1:11" s="145" customFormat="1" ht="18" x14ac:dyDescent="0.25">
      <c r="A12" s="46" t="s">
        <v>97</v>
      </c>
      <c r="B12" s="1">
        <v>3.2</v>
      </c>
      <c r="C12" s="150" t="s">
        <v>258</v>
      </c>
      <c r="D12" s="146" t="s">
        <v>254</v>
      </c>
      <c r="E12" s="146">
        <v>3.22</v>
      </c>
      <c r="F12" s="147">
        <v>4.8249783380281688</v>
      </c>
      <c r="G12" s="147">
        <f>F12*E12</f>
        <v>15.536430248450705</v>
      </c>
      <c r="H12" s="24"/>
      <c r="I12" s="148"/>
      <c r="J12" s="20" t="s">
        <v>133</v>
      </c>
      <c r="K12"/>
    </row>
    <row r="13" spans="1:11" s="145" customFormat="1" ht="18" x14ac:dyDescent="0.25">
      <c r="A13" s="46" t="s">
        <v>97</v>
      </c>
      <c r="B13" s="1">
        <v>3.3</v>
      </c>
      <c r="C13" s="150" t="s">
        <v>259</v>
      </c>
      <c r="D13" s="146" t="s">
        <v>254</v>
      </c>
      <c r="E13" s="146">
        <v>0.75219999999999998</v>
      </c>
      <c r="F13" s="147">
        <v>4.7993932064965206</v>
      </c>
      <c r="G13" s="147">
        <f>F13*E13</f>
        <v>3.6101035699266828</v>
      </c>
      <c r="H13" s="24"/>
      <c r="I13" s="148"/>
      <c r="J13" s="20" t="s">
        <v>133</v>
      </c>
      <c r="K13"/>
    </row>
    <row r="14" spans="1:11" x14ac:dyDescent="0.25">
      <c r="A14" s="46" t="s">
        <v>97</v>
      </c>
      <c r="B14" s="4">
        <v>4</v>
      </c>
      <c r="C14" s="24" t="s">
        <v>148</v>
      </c>
      <c r="D14" s="1" t="s">
        <v>17</v>
      </c>
      <c r="E14" s="12">
        <v>1</v>
      </c>
      <c r="F14" s="38">
        <v>17.636784000000002</v>
      </c>
      <c r="G14" s="16">
        <f t="shared" si="0"/>
        <v>17.636784000000002</v>
      </c>
      <c r="H14" s="16"/>
      <c r="I14" s="16"/>
      <c r="J14" s="20" t="s">
        <v>134</v>
      </c>
    </row>
    <row r="15" spans="1:11" x14ac:dyDescent="0.25">
      <c r="A15" s="46" t="s">
        <v>97</v>
      </c>
      <c r="B15" s="1">
        <v>4.0999999999999996</v>
      </c>
      <c r="C15" s="14" t="s">
        <v>102</v>
      </c>
      <c r="D15" s="1" t="s">
        <v>17</v>
      </c>
      <c r="E15" s="27">
        <v>1</v>
      </c>
      <c r="F15" s="38">
        <v>87.703308000000007</v>
      </c>
      <c r="G15" s="16">
        <f t="shared" si="0"/>
        <v>87.703308000000007</v>
      </c>
      <c r="H15" s="16"/>
      <c r="I15" s="16"/>
      <c r="J15" s="20" t="s">
        <v>133</v>
      </c>
    </row>
    <row r="16" spans="1:11" x14ac:dyDescent="0.25">
      <c r="A16" s="46" t="s">
        <v>97</v>
      </c>
      <c r="B16" s="30">
        <v>5</v>
      </c>
      <c r="C16" s="14" t="s">
        <v>214</v>
      </c>
      <c r="D16" s="1" t="s">
        <v>17</v>
      </c>
      <c r="E16" s="26">
        <v>1</v>
      </c>
      <c r="F16" s="38">
        <v>13.741402400000002</v>
      </c>
      <c r="G16" s="16">
        <f t="shared" si="0"/>
        <v>13.741402400000002</v>
      </c>
      <c r="H16" s="16"/>
      <c r="I16" s="16"/>
      <c r="J16" s="20" t="s">
        <v>134</v>
      </c>
    </row>
    <row r="17" spans="1:10" x14ac:dyDescent="0.25">
      <c r="A17" s="46" t="s">
        <v>97</v>
      </c>
      <c r="B17" s="33">
        <v>5.0999999999999996</v>
      </c>
      <c r="C17" s="14" t="s">
        <v>111</v>
      </c>
      <c r="D17" s="1" t="s">
        <v>17</v>
      </c>
      <c r="E17" s="26">
        <v>1</v>
      </c>
      <c r="F17" s="38">
        <v>133.30963800000004</v>
      </c>
      <c r="G17" s="16">
        <f t="shared" si="0"/>
        <v>133.30963800000004</v>
      </c>
      <c r="H17" s="16"/>
      <c r="I17" s="16"/>
      <c r="J17" s="20" t="s">
        <v>133</v>
      </c>
    </row>
    <row r="18" spans="1:10" x14ac:dyDescent="0.25">
      <c r="A18" s="46" t="s">
        <v>97</v>
      </c>
      <c r="B18" s="4">
        <v>6</v>
      </c>
      <c r="C18" s="24" t="s">
        <v>200</v>
      </c>
      <c r="D18" s="1" t="s">
        <v>17</v>
      </c>
      <c r="E18" s="12">
        <v>4</v>
      </c>
      <c r="F18" s="38">
        <v>5.7936560000000004</v>
      </c>
      <c r="G18" s="16">
        <f t="shared" si="0"/>
        <v>23.174624000000001</v>
      </c>
      <c r="H18" s="16"/>
      <c r="I18" s="16"/>
      <c r="J18" s="20" t="s">
        <v>134</v>
      </c>
    </row>
    <row r="19" spans="1:10" x14ac:dyDescent="0.25">
      <c r="A19" s="46" t="s">
        <v>97</v>
      </c>
      <c r="B19" s="1">
        <v>6.1</v>
      </c>
      <c r="C19" s="14" t="s">
        <v>112</v>
      </c>
      <c r="D19" s="1" t="s">
        <v>17</v>
      </c>
      <c r="E19" s="25">
        <v>4</v>
      </c>
      <c r="F19" s="38">
        <v>11.970930917647063</v>
      </c>
      <c r="G19" s="16">
        <f t="shared" si="0"/>
        <v>47.883723670588253</v>
      </c>
      <c r="H19" s="16"/>
      <c r="I19" s="16"/>
      <c r="J19" s="20" t="s">
        <v>133</v>
      </c>
    </row>
    <row r="20" spans="1:10" x14ac:dyDescent="0.25">
      <c r="A20" s="46" t="s">
        <v>97</v>
      </c>
      <c r="B20" s="4">
        <v>7</v>
      </c>
      <c r="C20" s="24" t="s">
        <v>149</v>
      </c>
      <c r="D20" s="1" t="s">
        <v>43</v>
      </c>
      <c r="E20" s="12">
        <v>1.2160000000000001E-3</v>
      </c>
      <c r="F20" s="26">
        <v>4822.9094883200014</v>
      </c>
      <c r="G20" s="16">
        <f t="shared" si="0"/>
        <v>5.864657937797122</v>
      </c>
      <c r="H20" s="16"/>
      <c r="I20" s="16"/>
      <c r="J20" s="20" t="s">
        <v>134</v>
      </c>
    </row>
    <row r="21" spans="1:10" x14ac:dyDescent="0.25">
      <c r="A21" s="46" t="s">
        <v>97</v>
      </c>
      <c r="B21" s="1">
        <v>7.1</v>
      </c>
      <c r="C21" s="14" t="s">
        <v>215</v>
      </c>
      <c r="D21" s="1" t="s">
        <v>17</v>
      </c>
      <c r="E21" s="27">
        <v>2</v>
      </c>
      <c r="F21" s="26">
        <v>5.4765088474576284</v>
      </c>
      <c r="G21" s="16">
        <f t="shared" si="0"/>
        <v>10.953017694915257</v>
      </c>
      <c r="H21" s="16"/>
      <c r="I21" s="16"/>
      <c r="J21" s="20" t="s">
        <v>133</v>
      </c>
    </row>
    <row r="22" spans="1:10" x14ac:dyDescent="0.25">
      <c r="A22" s="46" t="s">
        <v>97</v>
      </c>
      <c r="B22" s="4">
        <v>8</v>
      </c>
      <c r="C22" s="24" t="s">
        <v>168</v>
      </c>
      <c r="D22" s="1" t="s">
        <v>169</v>
      </c>
      <c r="E22" s="12">
        <v>0.22500000000000001</v>
      </c>
      <c r="F22" s="26">
        <v>13.584560000000003</v>
      </c>
      <c r="G22" s="16">
        <f t="shared" si="0"/>
        <v>3.0565260000000007</v>
      </c>
      <c r="H22" s="16"/>
      <c r="I22" s="16"/>
      <c r="J22" s="20" t="s">
        <v>134</v>
      </c>
    </row>
    <row r="23" spans="1:10" x14ac:dyDescent="0.25">
      <c r="A23" s="46" t="s">
        <v>97</v>
      </c>
      <c r="B23" s="1">
        <v>8.1</v>
      </c>
      <c r="C23" s="14" t="s">
        <v>182</v>
      </c>
      <c r="D23" s="1" t="s">
        <v>169</v>
      </c>
      <c r="E23" s="27">
        <v>0.25874999999999998</v>
      </c>
      <c r="F23" s="26">
        <v>32.432400000000001</v>
      </c>
      <c r="G23" s="16">
        <f t="shared" si="0"/>
        <v>8.3918835000000005</v>
      </c>
      <c r="H23" s="16"/>
      <c r="I23" s="16"/>
      <c r="J23" s="20" t="s">
        <v>133</v>
      </c>
    </row>
    <row r="24" spans="1:10" ht="75" x14ac:dyDescent="0.25">
      <c r="A24" s="46" t="s">
        <v>97</v>
      </c>
      <c r="B24" s="85">
        <v>9</v>
      </c>
      <c r="C24" s="14" t="s">
        <v>172</v>
      </c>
      <c r="D24" s="83" t="s">
        <v>173</v>
      </c>
      <c r="E24" s="84">
        <v>1</v>
      </c>
      <c r="F24" s="38">
        <v>132.78210656480002</v>
      </c>
      <c r="G24" s="16">
        <f t="shared" si="0"/>
        <v>132.78210656480002</v>
      </c>
      <c r="H24" s="16"/>
      <c r="I24" s="16"/>
      <c r="J24" s="20" t="s">
        <v>134</v>
      </c>
    </row>
    <row r="25" spans="1:10" x14ac:dyDescent="0.25">
      <c r="A25" s="46" t="s">
        <v>97</v>
      </c>
      <c r="B25" s="71" t="s">
        <v>174</v>
      </c>
      <c r="C25" s="72" t="s">
        <v>175</v>
      </c>
      <c r="D25" s="73" t="s">
        <v>17</v>
      </c>
      <c r="E25" s="21">
        <v>1</v>
      </c>
      <c r="F25" s="70">
        <v>106.02900000000002</v>
      </c>
      <c r="G25" s="16">
        <f t="shared" si="0"/>
        <v>106.02900000000002</v>
      </c>
      <c r="H25" s="16"/>
      <c r="I25" s="16"/>
      <c r="J25" s="20" t="s">
        <v>133</v>
      </c>
    </row>
    <row r="26" spans="1:10" x14ac:dyDescent="0.25">
      <c r="A26" s="46" t="s">
        <v>97</v>
      </c>
      <c r="B26" s="71" t="s">
        <v>176</v>
      </c>
      <c r="C26" s="74" t="s">
        <v>177</v>
      </c>
      <c r="D26" s="73" t="s">
        <v>17</v>
      </c>
      <c r="E26" s="21">
        <v>1</v>
      </c>
      <c r="F26" s="70">
        <v>141.49258200000006</v>
      </c>
      <c r="G26" s="16">
        <f t="shared" si="0"/>
        <v>141.49258200000006</v>
      </c>
      <c r="H26" s="16"/>
      <c r="I26" s="16"/>
      <c r="J26" s="20" t="s">
        <v>133</v>
      </c>
    </row>
    <row r="27" spans="1:10" x14ac:dyDescent="0.25">
      <c r="A27" s="46" t="s">
        <v>97</v>
      </c>
      <c r="B27" s="71" t="s">
        <v>178</v>
      </c>
      <c r="C27" s="72" t="s">
        <v>179</v>
      </c>
      <c r="D27" s="73" t="s">
        <v>17</v>
      </c>
      <c r="E27" s="21">
        <v>1</v>
      </c>
      <c r="F27" s="70">
        <v>127.93334400000002</v>
      </c>
      <c r="G27" s="16">
        <f t="shared" si="0"/>
        <v>127.93334400000002</v>
      </c>
      <c r="H27" s="16"/>
      <c r="I27" s="16"/>
      <c r="J27" s="20" t="s">
        <v>133</v>
      </c>
    </row>
    <row r="28" spans="1:10" x14ac:dyDescent="0.25">
      <c r="A28" s="46" t="s">
        <v>97</v>
      </c>
      <c r="B28" s="71" t="s">
        <v>180</v>
      </c>
      <c r="C28" s="8" t="s">
        <v>181</v>
      </c>
      <c r="D28" s="19" t="s">
        <v>17</v>
      </c>
      <c r="E28" s="21">
        <v>1</v>
      </c>
      <c r="F28" s="70">
        <v>315.82476610169499</v>
      </c>
      <c r="G28" s="16">
        <f t="shared" si="0"/>
        <v>315.82476610169499</v>
      </c>
      <c r="H28" s="16"/>
      <c r="I28" s="16"/>
      <c r="J28" s="20" t="s">
        <v>133</v>
      </c>
    </row>
    <row r="29" spans="1:10" x14ac:dyDescent="0.25">
      <c r="A29" s="46" t="s">
        <v>97</v>
      </c>
      <c r="B29" s="4"/>
      <c r="C29" s="13" t="s">
        <v>27</v>
      </c>
      <c r="D29" s="4"/>
      <c r="E29" s="26"/>
      <c r="F29" s="26"/>
      <c r="G29" s="10">
        <f>SUM(G5:G28)</f>
        <v>2298.8941958327632</v>
      </c>
      <c r="H29" s="10"/>
      <c r="I29" s="10"/>
      <c r="J29" s="10"/>
    </row>
    <row r="30" spans="1:10" x14ac:dyDescent="0.25">
      <c r="A30" s="46" t="s">
        <v>97</v>
      </c>
      <c r="B30" s="4"/>
      <c r="C30" s="14" t="s">
        <v>28</v>
      </c>
      <c r="D30" s="15">
        <v>0.03</v>
      </c>
      <c r="E30" s="26"/>
      <c r="F30" s="26"/>
      <c r="G30" s="26">
        <f>G29*3/100</f>
        <v>68.966825874982902</v>
      </c>
      <c r="H30" s="26"/>
      <c r="I30" s="26"/>
      <c r="J30" s="26"/>
    </row>
    <row r="31" spans="1:10" x14ac:dyDescent="0.25">
      <c r="A31" s="46" t="s">
        <v>97</v>
      </c>
      <c r="B31" s="4"/>
      <c r="C31" s="13" t="s">
        <v>29</v>
      </c>
      <c r="D31" s="4"/>
      <c r="E31" s="26"/>
      <c r="F31" s="26"/>
      <c r="G31" s="10">
        <f>SUM(G29:G30)</f>
        <v>2367.8610217077462</v>
      </c>
      <c r="H31" s="10"/>
      <c r="I31" s="10"/>
      <c r="J31" s="10"/>
    </row>
    <row r="32" spans="1:10" x14ac:dyDescent="0.25">
      <c r="A32" s="46" t="s">
        <v>97</v>
      </c>
      <c r="B32" s="4"/>
      <c r="C32" s="14" t="s">
        <v>30</v>
      </c>
      <c r="D32" s="15">
        <v>0.18</v>
      </c>
      <c r="E32" s="26"/>
      <c r="F32" s="26"/>
      <c r="G32" s="26">
        <f>G31*18/100</f>
        <v>426.21498390739436</v>
      </c>
      <c r="H32" s="26"/>
      <c r="I32" s="26"/>
      <c r="J32" s="26"/>
    </row>
    <row r="33" spans="1:10" x14ac:dyDescent="0.25">
      <c r="A33" s="46" t="s">
        <v>97</v>
      </c>
      <c r="B33" s="4"/>
      <c r="C33" s="13" t="s">
        <v>31</v>
      </c>
      <c r="D33" s="4"/>
      <c r="E33" s="26"/>
      <c r="F33" s="26"/>
      <c r="G33" s="10">
        <f>SUM(G31:G32)</f>
        <v>2794.0760056151407</v>
      </c>
      <c r="H33" s="10"/>
      <c r="I33" s="10"/>
      <c r="J33" s="10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ignoredErrors>
    <ignoredError sqref="G14:G28 G5:G10" unlockedFormula="1"/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E739-CFA1-42B6-9C2F-135C8BB833AA}">
  <sheetPr>
    <tabColor rgb="FFFF0000"/>
  </sheetPr>
  <dimension ref="A1"/>
  <sheetViews>
    <sheetView workbookViewId="0">
      <selection activeCell="P23" sqref="P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პოლიპროპილენი</vt:lpstr>
      <vt:lpstr>პოლიეთილენი</vt:lpstr>
      <vt:lpstr>ფოლადი</vt:lpstr>
      <vt:lpstr>რკინა</vt:lpstr>
      <vt:lpstr>გზის საფარის აღდგება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Tchrikishvili</dc:creator>
  <cp:lastModifiedBy>Veriko Makhviladze</cp:lastModifiedBy>
  <dcterms:created xsi:type="dcterms:W3CDTF">2015-06-05T18:17:20Z</dcterms:created>
  <dcterms:modified xsi:type="dcterms:W3CDTF">2025-12-24T08:14:19Z</dcterms:modified>
</cp:coreProperties>
</file>