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 tabRatio="701"/>
  </bookViews>
  <sheets>
    <sheet name="ნაკრები" sheetId="19" r:id="rId1"/>
    <sheet name="სამშენებლო" sheetId="18" r:id="rId2"/>
  </sheets>
  <definedNames>
    <definedName name="_xlnm.Print_Area" localSheetId="1">სამშენებლო!$A$1:$K$44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8" l="1"/>
  <c r="H32" i="18"/>
  <c r="F32" i="18"/>
  <c r="J31" i="18"/>
  <c r="H31" i="18"/>
  <c r="F31" i="18"/>
  <c r="J30" i="18"/>
  <c r="H30" i="18"/>
  <c r="F30" i="18"/>
  <c r="K30" i="18" s="1"/>
  <c r="J29" i="18"/>
  <c r="H29" i="18"/>
  <c r="F29" i="18"/>
  <c r="K29" i="18" s="1"/>
  <c r="K32" i="18" l="1"/>
  <c r="K31" i="18"/>
  <c r="J28" i="18" l="1"/>
  <c r="H28" i="18"/>
  <c r="F28" i="18"/>
  <c r="K28" i="18" s="1"/>
  <c r="J27" i="18"/>
  <c r="H27" i="18"/>
  <c r="F27" i="18"/>
  <c r="K27" i="18" s="1"/>
  <c r="J26" i="18"/>
  <c r="H26" i="18"/>
  <c r="F26" i="18"/>
  <c r="K26" i="18" s="1"/>
  <c r="J25" i="18"/>
  <c r="H25" i="18"/>
  <c r="F25" i="18"/>
  <c r="K25" i="18" s="1"/>
  <c r="J24" i="18"/>
  <c r="H24" i="18"/>
  <c r="F24" i="18"/>
  <c r="J23" i="18"/>
  <c r="H23" i="18"/>
  <c r="F23" i="18"/>
  <c r="J22" i="18"/>
  <c r="H22" i="18"/>
  <c r="F22" i="18"/>
  <c r="J21" i="18"/>
  <c r="H21" i="18"/>
  <c r="F21" i="18"/>
  <c r="J20" i="18"/>
  <c r="H20" i="18"/>
  <c r="F20" i="18"/>
  <c r="J19" i="18"/>
  <c r="H19" i="18"/>
  <c r="F19" i="18"/>
  <c r="K19" i="18" s="1"/>
  <c r="J17" i="18"/>
  <c r="H17" i="18"/>
  <c r="F17" i="18"/>
  <c r="K17" i="18" s="1"/>
  <c r="J18" i="18"/>
  <c r="H18" i="18"/>
  <c r="F18" i="18"/>
  <c r="K18" i="18" s="1"/>
  <c r="J16" i="18"/>
  <c r="H16" i="18"/>
  <c r="F16" i="18"/>
  <c r="J15" i="18"/>
  <c r="H15" i="18"/>
  <c r="F15" i="18"/>
  <c r="K15" i="18" s="1"/>
  <c r="J14" i="18"/>
  <c r="H14" i="18"/>
  <c r="F14" i="18"/>
  <c r="J13" i="18"/>
  <c r="H13" i="18"/>
  <c r="F13" i="18"/>
  <c r="J12" i="18"/>
  <c r="H12" i="18"/>
  <c r="F12" i="18"/>
  <c r="K12" i="18" s="1"/>
  <c r="F11" i="18"/>
  <c r="H33" i="18" l="1"/>
  <c r="J33" i="18"/>
  <c r="F33" i="18"/>
  <c r="K14" i="18"/>
  <c r="K22" i="18"/>
  <c r="K21" i="18"/>
  <c r="K13" i="18"/>
  <c r="K16" i="18"/>
  <c r="K24" i="18"/>
  <c r="K23" i="18"/>
  <c r="K20" i="18"/>
  <c r="H11" i="18" l="1"/>
  <c r="J11" i="18"/>
  <c r="K11" i="18" l="1"/>
  <c r="K33" i="18" l="1"/>
  <c r="K34" i="18" s="1"/>
  <c r="K35" i="18" s="1"/>
  <c r="K36" i="18" s="1"/>
  <c r="K37" i="18" s="1"/>
  <c r="K38" i="18" l="1"/>
  <c r="K39" i="18" s="1"/>
  <c r="D9" i="19" s="1"/>
  <c r="D10" i="19" s="1"/>
  <c r="I5" i="18" l="1"/>
</calcChain>
</file>

<file path=xl/sharedStrings.xml><?xml version="1.0" encoding="utf-8"?>
<sst xmlns="http://schemas.openxmlformats.org/spreadsheetml/2006/main" count="87" uniqueCount="65">
  <si>
    <t>#</t>
  </si>
  <si>
    <t>6=4*5</t>
  </si>
  <si>
    <t>8=4*7</t>
  </si>
  <si>
    <t>10=4*9</t>
  </si>
  <si>
    <t>11=6+8+10</t>
  </si>
  <si>
    <t>ც</t>
  </si>
  <si>
    <t>სულ ჯამი:</t>
  </si>
  <si>
    <t>ზედნადები</t>
  </si>
  <si>
    <t>ჯამი:</t>
  </si>
  <si>
    <t>გეგმიური დაგროვება</t>
  </si>
  <si>
    <t>დ.ღ.გ</t>
  </si>
  <si>
    <t xml:space="preserve">სულ სახარჯთაღრიცხვო ღირებულება </t>
  </si>
  <si>
    <t>მ2</t>
  </si>
  <si>
    <t>დემონტაჟი</t>
  </si>
  <si>
    <t>ჯამი</t>
  </si>
  <si>
    <t>ივსება ბანკის პასუხისმგებელი პირის მიერ</t>
  </si>
  <si>
    <t>ივსება შემსრულებელი კომპანიის მიერ</t>
  </si>
  <si>
    <t>სამუშაოების, რესურსების დასახელება</t>
  </si>
  <si>
    <t xml:space="preserve">განზ. ერთეული         </t>
  </si>
  <si>
    <t>რაოდენობა</t>
  </si>
  <si>
    <t>ერთეული</t>
  </si>
  <si>
    <t>სულ</t>
  </si>
  <si>
    <t>სახარჯთაღრიცხვო ღირებულება</t>
  </si>
  <si>
    <t xml:space="preserve">                         საერთო სამშენებლო სამუშაოები</t>
  </si>
  <si>
    <t>შრომის ანაზღაურება (ლარი)</t>
  </si>
  <si>
    <t>ტრანსპორტი და  _x000D_
მანქანა-მექანიზმები (ლარი)</t>
  </si>
  <si>
    <t>მასალის ხარჯი დღგ - ს გარეშე (ლარი)</t>
  </si>
  <si>
    <t>ლარი</t>
  </si>
  <si>
    <t xml:space="preserve">      ობიექტის დასახელება: "ლიბერთი",ავტოლომბარდის ტერიტორიის მოწყობა</t>
  </si>
  <si>
    <t>მ3</t>
  </si>
  <si>
    <t>მიწის ამოღება საძირკვლებისთვის</t>
  </si>
  <si>
    <t>ღორღის საფუძვლის მომზადება</t>
  </si>
  <si>
    <t>საფუძვლის მომზადება ბეტონით B 7.5</t>
  </si>
  <si>
    <t>არმატურა 12 A500;  16 A500</t>
  </si>
  <si>
    <t>ტ</t>
  </si>
  <si>
    <t>არმატურა 12 A500</t>
  </si>
  <si>
    <t>არმატურა 6 A240</t>
  </si>
  <si>
    <t>იატაკის ჩაზვინვა ინერტული მასალით</t>
  </si>
  <si>
    <t>მონოლითური იატაკის მოწყობა B 20</t>
  </si>
  <si>
    <t>წერტილოვანი საძირკვლისა და რანდკოჭების მოწყობა რკ/ბეტონით</t>
  </si>
  <si>
    <t>ლითონის ფირფიტა -20X350X350</t>
  </si>
  <si>
    <t>ანკერი M24 , L= 40mm</t>
  </si>
  <si>
    <t>სახურავის ლითონის კაკრკასის მოწყობა</t>
  </si>
  <si>
    <t>ორტესებრი N20</t>
  </si>
  <si>
    <t>მილკვადრატი 140X60X4</t>
  </si>
  <si>
    <t>ლითონის ფირფიტა</t>
  </si>
  <si>
    <t>სახურავზე ლითონის გრძივების მოწყობა მილკვადრატით 140X60X4</t>
  </si>
  <si>
    <t>სახურავის დაფარვა პროფფენილით</t>
  </si>
  <si>
    <t>კომპ</t>
  </si>
  <si>
    <t>სრული ლითონის კონსტრუქციის ღებვა ანკიკოროზიული გრუნტით და საღებავით (პროექტის შესაბამისად)</t>
  </si>
  <si>
    <t>პარკინგის წინ რკინაბეტონის საფარის მოწყობა (პანდუსი) მანქანების შესასვლელად (საჭიროებისამებრ)</t>
  </si>
  <si>
    <t xml:space="preserve"> 2 მეტრიანი სიმაღლის რკინის ბადის მონტაჟი თავისი მილკვადრატებით და დამხმარე მასალით დამკვეთთან შეთანხმებით (საჭროებისამებრ)  (შეიღებოს ანტიკოროზიული საღებავით)</t>
  </si>
  <si>
    <t>გრ/მ</t>
  </si>
  <si>
    <t>პარკინგის დახაზვა და დანომვრა სპეციალური საღებავით</t>
  </si>
  <si>
    <t>სატენდერო  მოთხოვნა</t>
  </si>
  <si>
    <t xml:space="preserve">      ობიექტის დასახელება: "ლიბერთი" ავტოლომბარდის მოწყობა</t>
  </si>
  <si>
    <t>ნაკრები</t>
  </si>
  <si>
    <t xml:space="preserve">N # </t>
  </si>
  <si>
    <t>სამუშაოს დასახელება</t>
  </si>
  <si>
    <t xml:space="preserve">       ივსება შემსრულებელი კომპანიის მიერ</t>
  </si>
  <si>
    <t>ღირებულება  (ლარი)</t>
  </si>
  <si>
    <t>სამშენებლო სამუშაოები</t>
  </si>
  <si>
    <t>შესრულების ვადა:</t>
  </si>
  <si>
    <t>საგარანტიო ვადა:</t>
  </si>
  <si>
    <t>ლითონის კოლონების მონტაჟი, მილკვადრატი 150X150X5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</si>
</sst>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name val="Sylfaen"/>
      <family val="1"/>
    </font>
    <font>
      <b/>
      <sz val="9"/>
      <name val="Sylfaen"/>
      <family val="1"/>
    </font>
    <font>
      <sz val="9"/>
      <color theme="1"/>
      <name val="Sylfaen"/>
      <family val="1"/>
    </font>
    <font>
      <sz val="11"/>
      <name val="Sylfaen"/>
      <family val="1"/>
    </font>
    <font>
      <sz val="9"/>
      <color rgb="FFFF0000"/>
      <name val="Sylfaen"/>
      <family val="1"/>
    </font>
    <font>
      <b/>
      <sz val="9"/>
      <color theme="1"/>
      <name val="Sylfaen"/>
      <family val="1"/>
    </font>
    <font>
      <sz val="10"/>
      <name val="Sylfaen"/>
      <family val="1"/>
    </font>
    <font>
      <sz val="11"/>
      <color rgb="FFFF0000"/>
      <name val="Sylfaen"/>
      <family val="1"/>
    </font>
    <font>
      <b/>
      <i/>
      <sz val="9"/>
      <name val="Sylfaen"/>
      <family val="1"/>
    </font>
    <font>
      <sz val="9"/>
      <color indexed="8"/>
      <name val="AcadNusx"/>
    </font>
    <font>
      <b/>
      <sz val="9"/>
      <color indexed="8"/>
      <name val="AcadNusx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10"/>
      <name val="ChveuNusx"/>
    </font>
    <font>
      <u/>
      <sz val="10"/>
      <color indexed="12"/>
      <name val="Arial"/>
      <family val="2"/>
      <charset val="204"/>
    </font>
    <font>
      <b/>
      <sz val="10"/>
      <name val="Sylfaen"/>
      <family val="1"/>
    </font>
    <font>
      <b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16">
    <xf numFmtId="0" fontId="0" fillId="0" borderId="0" xfId="0"/>
    <xf numFmtId="0" fontId="3" fillId="0" borderId="0" xfId="0" applyFont="1" applyProtection="1"/>
    <xf numFmtId="0" fontId="5" fillId="0" borderId="0" xfId="0" applyFont="1" applyProtection="1"/>
    <xf numFmtId="4" fontId="4" fillId="0" borderId="2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3" fillId="0" borderId="0" xfId="0" applyFont="1" applyBorder="1" applyProtection="1"/>
    <xf numFmtId="0" fontId="7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 wrapText="1"/>
    </xf>
    <xf numFmtId="0" fontId="3" fillId="0" borderId="0" xfId="0" applyNumberFormat="1" applyFont="1" applyBorder="1" applyAlignment="1" applyProtection="1">
      <alignment vertical="center"/>
    </xf>
    <xf numFmtId="2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/>
    </xf>
    <xf numFmtId="4" fontId="3" fillId="0" borderId="3" xfId="0" applyNumberFormat="1" applyFont="1" applyBorder="1" applyAlignment="1" applyProtection="1">
      <alignment horizontal="center" vertical="center"/>
    </xf>
    <xf numFmtId="0" fontId="10" fillId="0" borderId="0" xfId="0" applyFont="1" applyAlignment="1">
      <alignment wrapText="1"/>
    </xf>
    <xf numFmtId="2" fontId="11" fillId="0" borderId="2" xfId="0" applyNumberFormat="1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vertical="center"/>
    </xf>
    <xf numFmtId="2" fontId="11" fillId="0" borderId="2" xfId="0" applyNumberFormat="1" applyFont="1" applyFill="1" applyBorder="1" applyAlignment="1" applyProtection="1">
      <alignment horizontal="left" vertical="center" wrapText="1"/>
    </xf>
    <xf numFmtId="9" fontId="3" fillId="2" borderId="2" xfId="0" applyNumberFormat="1" applyFont="1" applyFill="1" applyBorder="1" applyAlignment="1" applyProtection="1">
      <alignment horizontal="center" vertical="center"/>
      <protection locked="0"/>
    </xf>
    <xf numFmtId="9" fontId="3" fillId="0" borderId="2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/>
    </xf>
    <xf numFmtId="2" fontId="4" fillId="3" borderId="2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vertical="center"/>
    </xf>
    <xf numFmtId="4" fontId="3" fillId="3" borderId="2" xfId="0" applyNumberFormat="1" applyFont="1" applyFill="1" applyBorder="1" applyAlignment="1" applyProtection="1">
      <alignment vertical="center"/>
    </xf>
    <xf numFmtId="4" fontId="3" fillId="3" borderId="2" xfId="0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4" fontId="3" fillId="3" borderId="3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wrapText="1"/>
    </xf>
    <xf numFmtId="0" fontId="3" fillId="0" borderId="0" xfId="0" applyNumberFormat="1" applyFont="1" applyBorder="1" applyProtection="1"/>
    <xf numFmtId="2" fontId="3" fillId="0" borderId="0" xfId="0" applyNumberFormat="1" applyFont="1" applyAlignment="1" applyProtection="1">
      <alignment wrapText="1"/>
    </xf>
    <xf numFmtId="0" fontId="3" fillId="0" borderId="0" xfId="0" applyNumberFormat="1" applyFont="1" applyProtection="1"/>
    <xf numFmtId="2" fontId="5" fillId="0" borderId="0" xfId="0" applyNumberFormat="1" applyFont="1" applyAlignment="1" applyProtection="1">
      <alignment wrapText="1"/>
    </xf>
    <xf numFmtId="0" fontId="5" fillId="0" borderId="0" xfId="0" applyNumberFormat="1" applyFont="1" applyProtection="1"/>
    <xf numFmtId="4" fontId="14" fillId="0" borderId="8" xfId="0" applyNumberFormat="1" applyFont="1" applyBorder="1" applyAlignment="1" applyProtection="1">
      <alignment horizontal="center" vertical="center"/>
      <protection locked="0"/>
    </xf>
    <xf numFmtId="4" fontId="14" fillId="0" borderId="8" xfId="0" applyNumberFormat="1" applyFont="1" applyBorder="1" applyAlignment="1" applyProtection="1">
      <alignment horizontal="center" vertical="center"/>
    </xf>
    <xf numFmtId="4" fontId="14" fillId="0" borderId="9" xfId="0" applyNumberFormat="1" applyFont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0" fontId="12" fillId="4" borderId="8" xfId="0" applyFont="1" applyFill="1" applyBorder="1" applyProtection="1"/>
    <xf numFmtId="0" fontId="12" fillId="4" borderId="8" xfId="0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horizontal="center" vertical="center" wrapText="1"/>
    </xf>
    <xf numFmtId="2" fontId="14" fillId="0" borderId="8" xfId="0" applyNumberFormat="1" applyFont="1" applyFill="1" applyBorder="1" applyAlignment="1" applyProtection="1">
      <alignment vertical="center" wrapText="1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12" fillId="4" borderId="11" xfId="0" applyFont="1" applyFill="1" applyBorder="1" applyProtection="1"/>
    <xf numFmtId="0" fontId="14" fillId="0" borderId="1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/>
    </xf>
    <xf numFmtId="2" fontId="14" fillId="0" borderId="10" xfId="0" applyNumberFormat="1" applyFont="1" applyFill="1" applyBorder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center" vertical="center"/>
    </xf>
    <xf numFmtId="2" fontId="13" fillId="4" borderId="2" xfId="0" applyNumberFormat="1" applyFont="1" applyFill="1" applyBorder="1" applyAlignment="1" applyProtection="1">
      <alignment horizontal="center" vertical="center" wrapText="1"/>
    </xf>
    <xf numFmtId="2" fontId="14" fillId="0" borderId="2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wrapText="1"/>
    </xf>
    <xf numFmtId="2" fontId="14" fillId="0" borderId="12" xfId="0" applyNumberFormat="1" applyFont="1" applyFill="1" applyBorder="1" applyAlignment="1" applyProtection="1">
      <alignment vertical="center" wrapText="1"/>
    </xf>
    <xf numFmtId="0" fontId="14" fillId="0" borderId="12" xfId="0" applyFont="1" applyFill="1" applyBorder="1" applyAlignment="1" applyProtection="1">
      <alignment horizontal="center" vertical="center"/>
    </xf>
    <xf numFmtId="0" fontId="15" fillId="2" borderId="12" xfId="0" applyNumberFormat="1" applyFont="1" applyFill="1" applyBorder="1" applyAlignment="1" applyProtection="1">
      <alignment horizontal="center" vertical="center"/>
    </xf>
    <xf numFmtId="4" fontId="14" fillId="0" borderId="12" xfId="0" applyNumberFormat="1" applyFont="1" applyBorder="1" applyAlignment="1" applyProtection="1">
      <alignment horizontal="center" vertical="center"/>
      <protection locked="0"/>
    </xf>
    <xf numFmtId="4" fontId="14" fillId="0" borderId="12" xfId="0" applyNumberFormat="1" applyFont="1" applyBorder="1" applyAlignment="1" applyProtection="1">
      <alignment horizontal="center" vertical="center"/>
    </xf>
    <xf numFmtId="4" fontId="14" fillId="0" borderId="13" xfId="0" applyNumberFormat="1" applyFont="1" applyBorder="1" applyAlignment="1" applyProtection="1">
      <alignment horizontal="center" vertical="center"/>
    </xf>
    <xf numFmtId="2" fontId="15" fillId="0" borderId="8" xfId="0" applyNumberFormat="1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justify"/>
    </xf>
    <xf numFmtId="0" fontId="4" fillId="0" borderId="2" xfId="0" applyFont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justify"/>
    </xf>
    <xf numFmtId="0" fontId="4" fillId="5" borderId="2" xfId="0" applyFont="1" applyFill="1" applyBorder="1" applyAlignment="1" applyProtection="1">
      <alignment vertical="center" wrapText="1"/>
    </xf>
    <xf numFmtId="4" fontId="4" fillId="5" borderId="2" xfId="0" applyNumberFormat="1" applyFont="1" applyFill="1" applyBorder="1" applyAlignment="1" applyProtection="1">
      <alignment horizontal="center"/>
    </xf>
    <xf numFmtId="0" fontId="4" fillId="0" borderId="0" xfId="0" applyFont="1" applyProtection="1"/>
    <xf numFmtId="0" fontId="18" fillId="0" borderId="0" xfId="0" applyFont="1" applyBorder="1" applyProtection="1"/>
    <xf numFmtId="0" fontId="6" fillId="0" borderId="0" xfId="0" applyFont="1" applyBorder="1" applyProtection="1"/>
    <xf numFmtId="2" fontId="19" fillId="0" borderId="0" xfId="0" applyNumberFormat="1" applyFont="1" applyBorder="1" applyAlignment="1" applyProtection="1">
      <alignment wrapText="1"/>
    </xf>
    <xf numFmtId="0" fontId="19" fillId="0" borderId="0" xfId="0" applyFont="1" applyBorder="1" applyProtection="1"/>
    <xf numFmtId="0" fontId="19" fillId="0" borderId="0" xfId="0" applyNumberFormat="1" applyFont="1" applyBorder="1" applyProtection="1"/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2" fontId="6" fillId="0" borderId="0" xfId="0" applyNumberFormat="1" applyFont="1" applyAlignment="1" applyProtection="1">
      <alignment wrapText="1"/>
    </xf>
    <xf numFmtId="0" fontId="6" fillId="0" borderId="0" xfId="0" applyNumberFormat="1" applyFont="1" applyProtection="1"/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wrapText="1"/>
    </xf>
    <xf numFmtId="0" fontId="8" fillId="0" borderId="0" xfId="0" applyFont="1" applyAlignment="1">
      <alignment horizontal="left" wrapText="1"/>
    </xf>
    <xf numFmtId="49" fontId="4" fillId="0" borderId="0" xfId="0" applyNumberFormat="1" applyFont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</cellXfs>
  <cellStyles count="14">
    <cellStyle name="Comma 2" xfId="2"/>
    <cellStyle name="Comma 2 2" xfId="6"/>
    <cellStyle name="Comma 2 3" xfId="8"/>
    <cellStyle name="Comma 2 4" xfId="5"/>
    <cellStyle name="Comma 2 5" xfId="10"/>
    <cellStyle name="Comma 3" xfId="4"/>
    <cellStyle name="Comma 4" xfId="7"/>
    <cellStyle name="Hyperlink 2" xfId="12"/>
    <cellStyle name="Normal" xfId="0" builtinId="0"/>
    <cellStyle name="Normal 2" xfId="1"/>
    <cellStyle name="Normal 3" xfId="3"/>
    <cellStyle name="Normal 3 2" xfId="13"/>
    <cellStyle name="Normal 4" xfId="9"/>
    <cellStyle name="Normal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D26" sqref="D26"/>
    </sheetView>
  </sheetViews>
  <sheetFormatPr defaultRowHeight="12.75" x14ac:dyDescent="0.25"/>
  <cols>
    <col min="1" max="1" width="7.7109375" style="1" customWidth="1"/>
    <col min="2" max="2" width="8.5703125" style="1" customWidth="1"/>
    <col min="3" max="3" width="36.42578125" style="1" customWidth="1"/>
    <col min="4" max="4" width="47" style="1" customWidth="1"/>
    <col min="5" max="248" width="9.140625" style="1"/>
    <col min="249" max="249" width="7.7109375" style="1" customWidth="1"/>
    <col min="250" max="250" width="8.5703125" style="1" customWidth="1"/>
    <col min="251" max="251" width="43.7109375" style="1" customWidth="1"/>
    <col min="252" max="252" width="17.7109375" style="1" customWidth="1"/>
    <col min="253" max="253" width="16.28515625" style="1" customWidth="1"/>
    <col min="254" max="254" width="9.140625" style="1"/>
    <col min="255" max="255" width="10" style="1" customWidth="1"/>
    <col min="256" max="504" width="9.140625" style="1"/>
    <col min="505" max="505" width="7.7109375" style="1" customWidth="1"/>
    <col min="506" max="506" width="8.5703125" style="1" customWidth="1"/>
    <col min="507" max="507" width="43.7109375" style="1" customWidth="1"/>
    <col min="508" max="508" width="17.7109375" style="1" customWidth="1"/>
    <col min="509" max="509" width="16.28515625" style="1" customWidth="1"/>
    <col min="510" max="510" width="9.140625" style="1"/>
    <col min="511" max="511" width="10" style="1" customWidth="1"/>
    <col min="512" max="760" width="9.140625" style="1"/>
    <col min="761" max="761" width="7.7109375" style="1" customWidth="1"/>
    <col min="762" max="762" width="8.5703125" style="1" customWidth="1"/>
    <col min="763" max="763" width="43.7109375" style="1" customWidth="1"/>
    <col min="764" max="764" width="17.7109375" style="1" customWidth="1"/>
    <col min="765" max="765" width="16.28515625" style="1" customWidth="1"/>
    <col min="766" max="766" width="9.140625" style="1"/>
    <col min="767" max="767" width="10" style="1" customWidth="1"/>
    <col min="768" max="1016" width="9.140625" style="1"/>
    <col min="1017" max="1017" width="7.7109375" style="1" customWidth="1"/>
    <col min="1018" max="1018" width="8.5703125" style="1" customWidth="1"/>
    <col min="1019" max="1019" width="43.7109375" style="1" customWidth="1"/>
    <col min="1020" max="1020" width="17.7109375" style="1" customWidth="1"/>
    <col min="1021" max="1021" width="16.28515625" style="1" customWidth="1"/>
    <col min="1022" max="1022" width="9.140625" style="1"/>
    <col min="1023" max="1023" width="10" style="1" customWidth="1"/>
    <col min="1024" max="1272" width="9.140625" style="1"/>
    <col min="1273" max="1273" width="7.7109375" style="1" customWidth="1"/>
    <col min="1274" max="1274" width="8.5703125" style="1" customWidth="1"/>
    <col min="1275" max="1275" width="43.7109375" style="1" customWidth="1"/>
    <col min="1276" max="1276" width="17.7109375" style="1" customWidth="1"/>
    <col min="1277" max="1277" width="16.28515625" style="1" customWidth="1"/>
    <col min="1278" max="1278" width="9.140625" style="1"/>
    <col min="1279" max="1279" width="10" style="1" customWidth="1"/>
    <col min="1280" max="1528" width="9.140625" style="1"/>
    <col min="1529" max="1529" width="7.7109375" style="1" customWidth="1"/>
    <col min="1530" max="1530" width="8.5703125" style="1" customWidth="1"/>
    <col min="1531" max="1531" width="43.7109375" style="1" customWidth="1"/>
    <col min="1532" max="1532" width="17.7109375" style="1" customWidth="1"/>
    <col min="1533" max="1533" width="16.28515625" style="1" customWidth="1"/>
    <col min="1534" max="1534" width="9.140625" style="1"/>
    <col min="1535" max="1535" width="10" style="1" customWidth="1"/>
    <col min="1536" max="1784" width="9.140625" style="1"/>
    <col min="1785" max="1785" width="7.7109375" style="1" customWidth="1"/>
    <col min="1786" max="1786" width="8.5703125" style="1" customWidth="1"/>
    <col min="1787" max="1787" width="43.7109375" style="1" customWidth="1"/>
    <col min="1788" max="1788" width="17.7109375" style="1" customWidth="1"/>
    <col min="1789" max="1789" width="16.28515625" style="1" customWidth="1"/>
    <col min="1790" max="1790" width="9.140625" style="1"/>
    <col min="1791" max="1791" width="10" style="1" customWidth="1"/>
    <col min="1792" max="2040" width="9.140625" style="1"/>
    <col min="2041" max="2041" width="7.7109375" style="1" customWidth="1"/>
    <col min="2042" max="2042" width="8.5703125" style="1" customWidth="1"/>
    <col min="2043" max="2043" width="43.7109375" style="1" customWidth="1"/>
    <col min="2044" max="2044" width="17.7109375" style="1" customWidth="1"/>
    <col min="2045" max="2045" width="16.28515625" style="1" customWidth="1"/>
    <col min="2046" max="2046" width="9.140625" style="1"/>
    <col min="2047" max="2047" width="10" style="1" customWidth="1"/>
    <col min="2048" max="2296" width="9.140625" style="1"/>
    <col min="2297" max="2297" width="7.7109375" style="1" customWidth="1"/>
    <col min="2298" max="2298" width="8.5703125" style="1" customWidth="1"/>
    <col min="2299" max="2299" width="43.7109375" style="1" customWidth="1"/>
    <col min="2300" max="2300" width="17.7109375" style="1" customWidth="1"/>
    <col min="2301" max="2301" width="16.28515625" style="1" customWidth="1"/>
    <col min="2302" max="2302" width="9.140625" style="1"/>
    <col min="2303" max="2303" width="10" style="1" customWidth="1"/>
    <col min="2304" max="2552" width="9.140625" style="1"/>
    <col min="2553" max="2553" width="7.7109375" style="1" customWidth="1"/>
    <col min="2554" max="2554" width="8.5703125" style="1" customWidth="1"/>
    <col min="2555" max="2555" width="43.7109375" style="1" customWidth="1"/>
    <col min="2556" max="2556" width="17.7109375" style="1" customWidth="1"/>
    <col min="2557" max="2557" width="16.28515625" style="1" customWidth="1"/>
    <col min="2558" max="2558" width="9.140625" style="1"/>
    <col min="2559" max="2559" width="10" style="1" customWidth="1"/>
    <col min="2560" max="2808" width="9.140625" style="1"/>
    <col min="2809" max="2809" width="7.7109375" style="1" customWidth="1"/>
    <col min="2810" max="2810" width="8.5703125" style="1" customWidth="1"/>
    <col min="2811" max="2811" width="43.7109375" style="1" customWidth="1"/>
    <col min="2812" max="2812" width="17.7109375" style="1" customWidth="1"/>
    <col min="2813" max="2813" width="16.28515625" style="1" customWidth="1"/>
    <col min="2814" max="2814" width="9.140625" style="1"/>
    <col min="2815" max="2815" width="10" style="1" customWidth="1"/>
    <col min="2816" max="3064" width="9.140625" style="1"/>
    <col min="3065" max="3065" width="7.7109375" style="1" customWidth="1"/>
    <col min="3066" max="3066" width="8.5703125" style="1" customWidth="1"/>
    <col min="3067" max="3067" width="43.7109375" style="1" customWidth="1"/>
    <col min="3068" max="3068" width="17.7109375" style="1" customWidth="1"/>
    <col min="3069" max="3069" width="16.28515625" style="1" customWidth="1"/>
    <col min="3070" max="3070" width="9.140625" style="1"/>
    <col min="3071" max="3071" width="10" style="1" customWidth="1"/>
    <col min="3072" max="3320" width="9.140625" style="1"/>
    <col min="3321" max="3321" width="7.7109375" style="1" customWidth="1"/>
    <col min="3322" max="3322" width="8.5703125" style="1" customWidth="1"/>
    <col min="3323" max="3323" width="43.7109375" style="1" customWidth="1"/>
    <col min="3324" max="3324" width="17.7109375" style="1" customWidth="1"/>
    <col min="3325" max="3325" width="16.28515625" style="1" customWidth="1"/>
    <col min="3326" max="3326" width="9.140625" style="1"/>
    <col min="3327" max="3327" width="10" style="1" customWidth="1"/>
    <col min="3328" max="3576" width="9.140625" style="1"/>
    <col min="3577" max="3577" width="7.7109375" style="1" customWidth="1"/>
    <col min="3578" max="3578" width="8.5703125" style="1" customWidth="1"/>
    <col min="3579" max="3579" width="43.7109375" style="1" customWidth="1"/>
    <col min="3580" max="3580" width="17.7109375" style="1" customWidth="1"/>
    <col min="3581" max="3581" width="16.28515625" style="1" customWidth="1"/>
    <col min="3582" max="3582" width="9.140625" style="1"/>
    <col min="3583" max="3583" width="10" style="1" customWidth="1"/>
    <col min="3584" max="3832" width="9.140625" style="1"/>
    <col min="3833" max="3833" width="7.7109375" style="1" customWidth="1"/>
    <col min="3834" max="3834" width="8.5703125" style="1" customWidth="1"/>
    <col min="3835" max="3835" width="43.7109375" style="1" customWidth="1"/>
    <col min="3836" max="3836" width="17.7109375" style="1" customWidth="1"/>
    <col min="3837" max="3837" width="16.28515625" style="1" customWidth="1"/>
    <col min="3838" max="3838" width="9.140625" style="1"/>
    <col min="3839" max="3839" width="10" style="1" customWidth="1"/>
    <col min="3840" max="4088" width="9.140625" style="1"/>
    <col min="4089" max="4089" width="7.7109375" style="1" customWidth="1"/>
    <col min="4090" max="4090" width="8.5703125" style="1" customWidth="1"/>
    <col min="4091" max="4091" width="43.7109375" style="1" customWidth="1"/>
    <col min="4092" max="4092" width="17.7109375" style="1" customWidth="1"/>
    <col min="4093" max="4093" width="16.28515625" style="1" customWidth="1"/>
    <col min="4094" max="4094" width="9.140625" style="1"/>
    <col min="4095" max="4095" width="10" style="1" customWidth="1"/>
    <col min="4096" max="4344" width="9.140625" style="1"/>
    <col min="4345" max="4345" width="7.7109375" style="1" customWidth="1"/>
    <col min="4346" max="4346" width="8.5703125" style="1" customWidth="1"/>
    <col min="4347" max="4347" width="43.7109375" style="1" customWidth="1"/>
    <col min="4348" max="4348" width="17.7109375" style="1" customWidth="1"/>
    <col min="4349" max="4349" width="16.28515625" style="1" customWidth="1"/>
    <col min="4350" max="4350" width="9.140625" style="1"/>
    <col min="4351" max="4351" width="10" style="1" customWidth="1"/>
    <col min="4352" max="4600" width="9.140625" style="1"/>
    <col min="4601" max="4601" width="7.7109375" style="1" customWidth="1"/>
    <col min="4602" max="4602" width="8.5703125" style="1" customWidth="1"/>
    <col min="4603" max="4603" width="43.7109375" style="1" customWidth="1"/>
    <col min="4604" max="4604" width="17.7109375" style="1" customWidth="1"/>
    <col min="4605" max="4605" width="16.28515625" style="1" customWidth="1"/>
    <col min="4606" max="4606" width="9.140625" style="1"/>
    <col min="4607" max="4607" width="10" style="1" customWidth="1"/>
    <col min="4608" max="4856" width="9.140625" style="1"/>
    <col min="4857" max="4857" width="7.7109375" style="1" customWidth="1"/>
    <col min="4858" max="4858" width="8.5703125" style="1" customWidth="1"/>
    <col min="4859" max="4859" width="43.7109375" style="1" customWidth="1"/>
    <col min="4860" max="4860" width="17.7109375" style="1" customWidth="1"/>
    <col min="4861" max="4861" width="16.28515625" style="1" customWidth="1"/>
    <col min="4862" max="4862" width="9.140625" style="1"/>
    <col min="4863" max="4863" width="10" style="1" customWidth="1"/>
    <col min="4864" max="5112" width="9.140625" style="1"/>
    <col min="5113" max="5113" width="7.7109375" style="1" customWidth="1"/>
    <col min="5114" max="5114" width="8.5703125" style="1" customWidth="1"/>
    <col min="5115" max="5115" width="43.7109375" style="1" customWidth="1"/>
    <col min="5116" max="5116" width="17.7109375" style="1" customWidth="1"/>
    <col min="5117" max="5117" width="16.28515625" style="1" customWidth="1"/>
    <col min="5118" max="5118" width="9.140625" style="1"/>
    <col min="5119" max="5119" width="10" style="1" customWidth="1"/>
    <col min="5120" max="5368" width="9.140625" style="1"/>
    <col min="5369" max="5369" width="7.7109375" style="1" customWidth="1"/>
    <col min="5370" max="5370" width="8.5703125" style="1" customWidth="1"/>
    <col min="5371" max="5371" width="43.7109375" style="1" customWidth="1"/>
    <col min="5372" max="5372" width="17.7109375" style="1" customWidth="1"/>
    <col min="5373" max="5373" width="16.28515625" style="1" customWidth="1"/>
    <col min="5374" max="5374" width="9.140625" style="1"/>
    <col min="5375" max="5375" width="10" style="1" customWidth="1"/>
    <col min="5376" max="5624" width="9.140625" style="1"/>
    <col min="5625" max="5625" width="7.7109375" style="1" customWidth="1"/>
    <col min="5626" max="5626" width="8.5703125" style="1" customWidth="1"/>
    <col min="5627" max="5627" width="43.7109375" style="1" customWidth="1"/>
    <col min="5628" max="5628" width="17.7109375" style="1" customWidth="1"/>
    <col min="5629" max="5629" width="16.28515625" style="1" customWidth="1"/>
    <col min="5630" max="5630" width="9.140625" style="1"/>
    <col min="5631" max="5631" width="10" style="1" customWidth="1"/>
    <col min="5632" max="5880" width="9.140625" style="1"/>
    <col min="5881" max="5881" width="7.7109375" style="1" customWidth="1"/>
    <col min="5882" max="5882" width="8.5703125" style="1" customWidth="1"/>
    <col min="5883" max="5883" width="43.7109375" style="1" customWidth="1"/>
    <col min="5884" max="5884" width="17.7109375" style="1" customWidth="1"/>
    <col min="5885" max="5885" width="16.28515625" style="1" customWidth="1"/>
    <col min="5886" max="5886" width="9.140625" style="1"/>
    <col min="5887" max="5887" width="10" style="1" customWidth="1"/>
    <col min="5888" max="6136" width="9.140625" style="1"/>
    <col min="6137" max="6137" width="7.7109375" style="1" customWidth="1"/>
    <col min="6138" max="6138" width="8.5703125" style="1" customWidth="1"/>
    <col min="6139" max="6139" width="43.7109375" style="1" customWidth="1"/>
    <col min="6140" max="6140" width="17.7109375" style="1" customWidth="1"/>
    <col min="6141" max="6141" width="16.28515625" style="1" customWidth="1"/>
    <col min="6142" max="6142" width="9.140625" style="1"/>
    <col min="6143" max="6143" width="10" style="1" customWidth="1"/>
    <col min="6144" max="6392" width="9.140625" style="1"/>
    <col min="6393" max="6393" width="7.7109375" style="1" customWidth="1"/>
    <col min="6394" max="6394" width="8.5703125" style="1" customWidth="1"/>
    <col min="6395" max="6395" width="43.7109375" style="1" customWidth="1"/>
    <col min="6396" max="6396" width="17.7109375" style="1" customWidth="1"/>
    <col min="6397" max="6397" width="16.28515625" style="1" customWidth="1"/>
    <col min="6398" max="6398" width="9.140625" style="1"/>
    <col min="6399" max="6399" width="10" style="1" customWidth="1"/>
    <col min="6400" max="6648" width="9.140625" style="1"/>
    <col min="6649" max="6649" width="7.7109375" style="1" customWidth="1"/>
    <col min="6650" max="6650" width="8.5703125" style="1" customWidth="1"/>
    <col min="6651" max="6651" width="43.7109375" style="1" customWidth="1"/>
    <col min="6652" max="6652" width="17.7109375" style="1" customWidth="1"/>
    <col min="6653" max="6653" width="16.28515625" style="1" customWidth="1"/>
    <col min="6654" max="6654" width="9.140625" style="1"/>
    <col min="6655" max="6655" width="10" style="1" customWidth="1"/>
    <col min="6656" max="6904" width="9.140625" style="1"/>
    <col min="6905" max="6905" width="7.7109375" style="1" customWidth="1"/>
    <col min="6906" max="6906" width="8.5703125" style="1" customWidth="1"/>
    <col min="6907" max="6907" width="43.7109375" style="1" customWidth="1"/>
    <col min="6908" max="6908" width="17.7109375" style="1" customWidth="1"/>
    <col min="6909" max="6909" width="16.28515625" style="1" customWidth="1"/>
    <col min="6910" max="6910" width="9.140625" style="1"/>
    <col min="6911" max="6911" width="10" style="1" customWidth="1"/>
    <col min="6912" max="7160" width="9.140625" style="1"/>
    <col min="7161" max="7161" width="7.7109375" style="1" customWidth="1"/>
    <col min="7162" max="7162" width="8.5703125" style="1" customWidth="1"/>
    <col min="7163" max="7163" width="43.7109375" style="1" customWidth="1"/>
    <col min="7164" max="7164" width="17.7109375" style="1" customWidth="1"/>
    <col min="7165" max="7165" width="16.28515625" style="1" customWidth="1"/>
    <col min="7166" max="7166" width="9.140625" style="1"/>
    <col min="7167" max="7167" width="10" style="1" customWidth="1"/>
    <col min="7168" max="7416" width="9.140625" style="1"/>
    <col min="7417" max="7417" width="7.7109375" style="1" customWidth="1"/>
    <col min="7418" max="7418" width="8.5703125" style="1" customWidth="1"/>
    <col min="7419" max="7419" width="43.7109375" style="1" customWidth="1"/>
    <col min="7420" max="7420" width="17.7109375" style="1" customWidth="1"/>
    <col min="7421" max="7421" width="16.28515625" style="1" customWidth="1"/>
    <col min="7422" max="7422" width="9.140625" style="1"/>
    <col min="7423" max="7423" width="10" style="1" customWidth="1"/>
    <col min="7424" max="7672" width="9.140625" style="1"/>
    <col min="7673" max="7673" width="7.7109375" style="1" customWidth="1"/>
    <col min="7674" max="7674" width="8.5703125" style="1" customWidth="1"/>
    <col min="7675" max="7675" width="43.7109375" style="1" customWidth="1"/>
    <col min="7676" max="7676" width="17.7109375" style="1" customWidth="1"/>
    <col min="7677" max="7677" width="16.28515625" style="1" customWidth="1"/>
    <col min="7678" max="7678" width="9.140625" style="1"/>
    <col min="7679" max="7679" width="10" style="1" customWidth="1"/>
    <col min="7680" max="7928" width="9.140625" style="1"/>
    <col min="7929" max="7929" width="7.7109375" style="1" customWidth="1"/>
    <col min="7930" max="7930" width="8.5703125" style="1" customWidth="1"/>
    <col min="7931" max="7931" width="43.7109375" style="1" customWidth="1"/>
    <col min="7932" max="7932" width="17.7109375" style="1" customWidth="1"/>
    <col min="7933" max="7933" width="16.28515625" style="1" customWidth="1"/>
    <col min="7934" max="7934" width="9.140625" style="1"/>
    <col min="7935" max="7935" width="10" style="1" customWidth="1"/>
    <col min="7936" max="8184" width="9.140625" style="1"/>
    <col min="8185" max="8185" width="7.7109375" style="1" customWidth="1"/>
    <col min="8186" max="8186" width="8.5703125" style="1" customWidth="1"/>
    <col min="8187" max="8187" width="43.7109375" style="1" customWidth="1"/>
    <col min="8188" max="8188" width="17.7109375" style="1" customWidth="1"/>
    <col min="8189" max="8189" width="16.28515625" style="1" customWidth="1"/>
    <col min="8190" max="8190" width="9.140625" style="1"/>
    <col min="8191" max="8191" width="10" style="1" customWidth="1"/>
    <col min="8192" max="8440" width="9.140625" style="1"/>
    <col min="8441" max="8441" width="7.7109375" style="1" customWidth="1"/>
    <col min="8442" max="8442" width="8.5703125" style="1" customWidth="1"/>
    <col min="8443" max="8443" width="43.7109375" style="1" customWidth="1"/>
    <col min="8444" max="8444" width="17.7109375" style="1" customWidth="1"/>
    <col min="8445" max="8445" width="16.28515625" style="1" customWidth="1"/>
    <col min="8446" max="8446" width="9.140625" style="1"/>
    <col min="8447" max="8447" width="10" style="1" customWidth="1"/>
    <col min="8448" max="8696" width="9.140625" style="1"/>
    <col min="8697" max="8697" width="7.7109375" style="1" customWidth="1"/>
    <col min="8698" max="8698" width="8.5703125" style="1" customWidth="1"/>
    <col min="8699" max="8699" width="43.7109375" style="1" customWidth="1"/>
    <col min="8700" max="8700" width="17.7109375" style="1" customWidth="1"/>
    <col min="8701" max="8701" width="16.28515625" style="1" customWidth="1"/>
    <col min="8702" max="8702" width="9.140625" style="1"/>
    <col min="8703" max="8703" width="10" style="1" customWidth="1"/>
    <col min="8704" max="8952" width="9.140625" style="1"/>
    <col min="8953" max="8953" width="7.7109375" style="1" customWidth="1"/>
    <col min="8954" max="8954" width="8.5703125" style="1" customWidth="1"/>
    <col min="8955" max="8955" width="43.7109375" style="1" customWidth="1"/>
    <col min="8956" max="8956" width="17.7109375" style="1" customWidth="1"/>
    <col min="8957" max="8957" width="16.28515625" style="1" customWidth="1"/>
    <col min="8958" max="8958" width="9.140625" style="1"/>
    <col min="8959" max="8959" width="10" style="1" customWidth="1"/>
    <col min="8960" max="9208" width="9.140625" style="1"/>
    <col min="9209" max="9209" width="7.7109375" style="1" customWidth="1"/>
    <col min="9210" max="9210" width="8.5703125" style="1" customWidth="1"/>
    <col min="9211" max="9211" width="43.7109375" style="1" customWidth="1"/>
    <col min="9212" max="9212" width="17.7109375" style="1" customWidth="1"/>
    <col min="9213" max="9213" width="16.28515625" style="1" customWidth="1"/>
    <col min="9214" max="9214" width="9.140625" style="1"/>
    <col min="9215" max="9215" width="10" style="1" customWidth="1"/>
    <col min="9216" max="9464" width="9.140625" style="1"/>
    <col min="9465" max="9465" width="7.7109375" style="1" customWidth="1"/>
    <col min="9466" max="9466" width="8.5703125" style="1" customWidth="1"/>
    <col min="9467" max="9467" width="43.7109375" style="1" customWidth="1"/>
    <col min="9468" max="9468" width="17.7109375" style="1" customWidth="1"/>
    <col min="9469" max="9469" width="16.28515625" style="1" customWidth="1"/>
    <col min="9470" max="9470" width="9.140625" style="1"/>
    <col min="9471" max="9471" width="10" style="1" customWidth="1"/>
    <col min="9472" max="9720" width="9.140625" style="1"/>
    <col min="9721" max="9721" width="7.7109375" style="1" customWidth="1"/>
    <col min="9722" max="9722" width="8.5703125" style="1" customWidth="1"/>
    <col min="9723" max="9723" width="43.7109375" style="1" customWidth="1"/>
    <col min="9724" max="9724" width="17.7109375" style="1" customWidth="1"/>
    <col min="9725" max="9725" width="16.28515625" style="1" customWidth="1"/>
    <col min="9726" max="9726" width="9.140625" style="1"/>
    <col min="9727" max="9727" width="10" style="1" customWidth="1"/>
    <col min="9728" max="9976" width="9.140625" style="1"/>
    <col min="9977" max="9977" width="7.7109375" style="1" customWidth="1"/>
    <col min="9978" max="9978" width="8.5703125" style="1" customWidth="1"/>
    <col min="9979" max="9979" width="43.7109375" style="1" customWidth="1"/>
    <col min="9980" max="9980" width="17.7109375" style="1" customWidth="1"/>
    <col min="9981" max="9981" width="16.28515625" style="1" customWidth="1"/>
    <col min="9982" max="9982" width="9.140625" style="1"/>
    <col min="9983" max="9983" width="10" style="1" customWidth="1"/>
    <col min="9984" max="10232" width="9.140625" style="1"/>
    <col min="10233" max="10233" width="7.7109375" style="1" customWidth="1"/>
    <col min="10234" max="10234" width="8.5703125" style="1" customWidth="1"/>
    <col min="10235" max="10235" width="43.7109375" style="1" customWidth="1"/>
    <col min="10236" max="10236" width="17.7109375" style="1" customWidth="1"/>
    <col min="10237" max="10237" width="16.28515625" style="1" customWidth="1"/>
    <col min="10238" max="10238" width="9.140625" style="1"/>
    <col min="10239" max="10239" width="10" style="1" customWidth="1"/>
    <col min="10240" max="10488" width="9.140625" style="1"/>
    <col min="10489" max="10489" width="7.7109375" style="1" customWidth="1"/>
    <col min="10490" max="10490" width="8.5703125" style="1" customWidth="1"/>
    <col min="10491" max="10491" width="43.7109375" style="1" customWidth="1"/>
    <col min="10492" max="10492" width="17.7109375" style="1" customWidth="1"/>
    <col min="10493" max="10493" width="16.28515625" style="1" customWidth="1"/>
    <col min="10494" max="10494" width="9.140625" style="1"/>
    <col min="10495" max="10495" width="10" style="1" customWidth="1"/>
    <col min="10496" max="10744" width="9.140625" style="1"/>
    <col min="10745" max="10745" width="7.7109375" style="1" customWidth="1"/>
    <col min="10746" max="10746" width="8.5703125" style="1" customWidth="1"/>
    <col min="10747" max="10747" width="43.7109375" style="1" customWidth="1"/>
    <col min="10748" max="10748" width="17.7109375" style="1" customWidth="1"/>
    <col min="10749" max="10749" width="16.28515625" style="1" customWidth="1"/>
    <col min="10750" max="10750" width="9.140625" style="1"/>
    <col min="10751" max="10751" width="10" style="1" customWidth="1"/>
    <col min="10752" max="11000" width="9.140625" style="1"/>
    <col min="11001" max="11001" width="7.7109375" style="1" customWidth="1"/>
    <col min="11002" max="11002" width="8.5703125" style="1" customWidth="1"/>
    <col min="11003" max="11003" width="43.7109375" style="1" customWidth="1"/>
    <col min="11004" max="11004" width="17.7109375" style="1" customWidth="1"/>
    <col min="11005" max="11005" width="16.28515625" style="1" customWidth="1"/>
    <col min="11006" max="11006" width="9.140625" style="1"/>
    <col min="11007" max="11007" width="10" style="1" customWidth="1"/>
    <col min="11008" max="11256" width="9.140625" style="1"/>
    <col min="11257" max="11257" width="7.7109375" style="1" customWidth="1"/>
    <col min="11258" max="11258" width="8.5703125" style="1" customWidth="1"/>
    <col min="11259" max="11259" width="43.7109375" style="1" customWidth="1"/>
    <col min="11260" max="11260" width="17.7109375" style="1" customWidth="1"/>
    <col min="11261" max="11261" width="16.28515625" style="1" customWidth="1"/>
    <col min="11262" max="11262" width="9.140625" style="1"/>
    <col min="11263" max="11263" width="10" style="1" customWidth="1"/>
    <col min="11264" max="11512" width="9.140625" style="1"/>
    <col min="11513" max="11513" width="7.7109375" style="1" customWidth="1"/>
    <col min="11514" max="11514" width="8.5703125" style="1" customWidth="1"/>
    <col min="11515" max="11515" width="43.7109375" style="1" customWidth="1"/>
    <col min="11516" max="11516" width="17.7109375" style="1" customWidth="1"/>
    <col min="11517" max="11517" width="16.28515625" style="1" customWidth="1"/>
    <col min="11518" max="11518" width="9.140625" style="1"/>
    <col min="11519" max="11519" width="10" style="1" customWidth="1"/>
    <col min="11520" max="11768" width="9.140625" style="1"/>
    <col min="11769" max="11769" width="7.7109375" style="1" customWidth="1"/>
    <col min="11770" max="11770" width="8.5703125" style="1" customWidth="1"/>
    <col min="11771" max="11771" width="43.7109375" style="1" customWidth="1"/>
    <col min="11772" max="11772" width="17.7109375" style="1" customWidth="1"/>
    <col min="11773" max="11773" width="16.28515625" style="1" customWidth="1"/>
    <col min="11774" max="11774" width="9.140625" style="1"/>
    <col min="11775" max="11775" width="10" style="1" customWidth="1"/>
    <col min="11776" max="12024" width="9.140625" style="1"/>
    <col min="12025" max="12025" width="7.7109375" style="1" customWidth="1"/>
    <col min="12026" max="12026" width="8.5703125" style="1" customWidth="1"/>
    <col min="12027" max="12027" width="43.7109375" style="1" customWidth="1"/>
    <col min="12028" max="12028" width="17.7109375" style="1" customWidth="1"/>
    <col min="12029" max="12029" width="16.28515625" style="1" customWidth="1"/>
    <col min="12030" max="12030" width="9.140625" style="1"/>
    <col min="12031" max="12031" width="10" style="1" customWidth="1"/>
    <col min="12032" max="12280" width="9.140625" style="1"/>
    <col min="12281" max="12281" width="7.7109375" style="1" customWidth="1"/>
    <col min="12282" max="12282" width="8.5703125" style="1" customWidth="1"/>
    <col min="12283" max="12283" width="43.7109375" style="1" customWidth="1"/>
    <col min="12284" max="12284" width="17.7109375" style="1" customWidth="1"/>
    <col min="12285" max="12285" width="16.28515625" style="1" customWidth="1"/>
    <col min="12286" max="12286" width="9.140625" style="1"/>
    <col min="12287" max="12287" width="10" style="1" customWidth="1"/>
    <col min="12288" max="12536" width="9.140625" style="1"/>
    <col min="12537" max="12537" width="7.7109375" style="1" customWidth="1"/>
    <col min="12538" max="12538" width="8.5703125" style="1" customWidth="1"/>
    <col min="12539" max="12539" width="43.7109375" style="1" customWidth="1"/>
    <col min="12540" max="12540" width="17.7109375" style="1" customWidth="1"/>
    <col min="12541" max="12541" width="16.28515625" style="1" customWidth="1"/>
    <col min="12542" max="12542" width="9.140625" style="1"/>
    <col min="12543" max="12543" width="10" style="1" customWidth="1"/>
    <col min="12544" max="12792" width="9.140625" style="1"/>
    <col min="12793" max="12793" width="7.7109375" style="1" customWidth="1"/>
    <col min="12794" max="12794" width="8.5703125" style="1" customWidth="1"/>
    <col min="12795" max="12795" width="43.7109375" style="1" customWidth="1"/>
    <col min="12796" max="12796" width="17.7109375" style="1" customWidth="1"/>
    <col min="12797" max="12797" width="16.28515625" style="1" customWidth="1"/>
    <col min="12798" max="12798" width="9.140625" style="1"/>
    <col min="12799" max="12799" width="10" style="1" customWidth="1"/>
    <col min="12800" max="13048" width="9.140625" style="1"/>
    <col min="13049" max="13049" width="7.7109375" style="1" customWidth="1"/>
    <col min="13050" max="13050" width="8.5703125" style="1" customWidth="1"/>
    <col min="13051" max="13051" width="43.7109375" style="1" customWidth="1"/>
    <col min="13052" max="13052" width="17.7109375" style="1" customWidth="1"/>
    <col min="13053" max="13053" width="16.28515625" style="1" customWidth="1"/>
    <col min="13054" max="13054" width="9.140625" style="1"/>
    <col min="13055" max="13055" width="10" style="1" customWidth="1"/>
    <col min="13056" max="13304" width="9.140625" style="1"/>
    <col min="13305" max="13305" width="7.7109375" style="1" customWidth="1"/>
    <col min="13306" max="13306" width="8.5703125" style="1" customWidth="1"/>
    <col min="13307" max="13307" width="43.7109375" style="1" customWidth="1"/>
    <col min="13308" max="13308" width="17.7109375" style="1" customWidth="1"/>
    <col min="13309" max="13309" width="16.28515625" style="1" customWidth="1"/>
    <col min="13310" max="13310" width="9.140625" style="1"/>
    <col min="13311" max="13311" width="10" style="1" customWidth="1"/>
    <col min="13312" max="13560" width="9.140625" style="1"/>
    <col min="13561" max="13561" width="7.7109375" style="1" customWidth="1"/>
    <col min="13562" max="13562" width="8.5703125" style="1" customWidth="1"/>
    <col min="13563" max="13563" width="43.7109375" style="1" customWidth="1"/>
    <col min="13564" max="13564" width="17.7109375" style="1" customWidth="1"/>
    <col min="13565" max="13565" width="16.28515625" style="1" customWidth="1"/>
    <col min="13566" max="13566" width="9.140625" style="1"/>
    <col min="13567" max="13567" width="10" style="1" customWidth="1"/>
    <col min="13568" max="13816" width="9.140625" style="1"/>
    <col min="13817" max="13817" width="7.7109375" style="1" customWidth="1"/>
    <col min="13818" max="13818" width="8.5703125" style="1" customWidth="1"/>
    <col min="13819" max="13819" width="43.7109375" style="1" customWidth="1"/>
    <col min="13820" max="13820" width="17.7109375" style="1" customWidth="1"/>
    <col min="13821" max="13821" width="16.28515625" style="1" customWidth="1"/>
    <col min="13822" max="13822" width="9.140625" style="1"/>
    <col min="13823" max="13823" width="10" style="1" customWidth="1"/>
    <col min="13824" max="14072" width="9.140625" style="1"/>
    <col min="14073" max="14073" width="7.7109375" style="1" customWidth="1"/>
    <col min="14074" max="14074" width="8.5703125" style="1" customWidth="1"/>
    <col min="14075" max="14075" width="43.7109375" style="1" customWidth="1"/>
    <col min="14076" max="14076" width="17.7109375" style="1" customWidth="1"/>
    <col min="14077" max="14077" width="16.28515625" style="1" customWidth="1"/>
    <col min="14078" max="14078" width="9.140625" style="1"/>
    <col min="14079" max="14079" width="10" style="1" customWidth="1"/>
    <col min="14080" max="14328" width="9.140625" style="1"/>
    <col min="14329" max="14329" width="7.7109375" style="1" customWidth="1"/>
    <col min="14330" max="14330" width="8.5703125" style="1" customWidth="1"/>
    <col min="14331" max="14331" width="43.7109375" style="1" customWidth="1"/>
    <col min="14332" max="14332" width="17.7109375" style="1" customWidth="1"/>
    <col min="14333" max="14333" width="16.28515625" style="1" customWidth="1"/>
    <col min="14334" max="14334" width="9.140625" style="1"/>
    <col min="14335" max="14335" width="10" style="1" customWidth="1"/>
    <col min="14336" max="14584" width="9.140625" style="1"/>
    <col min="14585" max="14585" width="7.7109375" style="1" customWidth="1"/>
    <col min="14586" max="14586" width="8.5703125" style="1" customWidth="1"/>
    <col min="14587" max="14587" width="43.7109375" style="1" customWidth="1"/>
    <col min="14588" max="14588" width="17.7109375" style="1" customWidth="1"/>
    <col min="14589" max="14589" width="16.28515625" style="1" customWidth="1"/>
    <col min="14590" max="14590" width="9.140625" style="1"/>
    <col min="14591" max="14591" width="10" style="1" customWidth="1"/>
    <col min="14592" max="14840" width="9.140625" style="1"/>
    <col min="14841" max="14841" width="7.7109375" style="1" customWidth="1"/>
    <col min="14842" max="14842" width="8.5703125" style="1" customWidth="1"/>
    <col min="14843" max="14843" width="43.7109375" style="1" customWidth="1"/>
    <col min="14844" max="14844" width="17.7109375" style="1" customWidth="1"/>
    <col min="14845" max="14845" width="16.28515625" style="1" customWidth="1"/>
    <col min="14846" max="14846" width="9.140625" style="1"/>
    <col min="14847" max="14847" width="10" style="1" customWidth="1"/>
    <col min="14848" max="15096" width="9.140625" style="1"/>
    <col min="15097" max="15097" width="7.7109375" style="1" customWidth="1"/>
    <col min="15098" max="15098" width="8.5703125" style="1" customWidth="1"/>
    <col min="15099" max="15099" width="43.7109375" style="1" customWidth="1"/>
    <col min="15100" max="15100" width="17.7109375" style="1" customWidth="1"/>
    <col min="15101" max="15101" width="16.28515625" style="1" customWidth="1"/>
    <col min="15102" max="15102" width="9.140625" style="1"/>
    <col min="15103" max="15103" width="10" style="1" customWidth="1"/>
    <col min="15104" max="15352" width="9.140625" style="1"/>
    <col min="15353" max="15353" width="7.7109375" style="1" customWidth="1"/>
    <col min="15354" max="15354" width="8.5703125" style="1" customWidth="1"/>
    <col min="15355" max="15355" width="43.7109375" style="1" customWidth="1"/>
    <col min="15356" max="15356" width="17.7109375" style="1" customWidth="1"/>
    <col min="15357" max="15357" width="16.28515625" style="1" customWidth="1"/>
    <col min="15358" max="15358" width="9.140625" style="1"/>
    <col min="15359" max="15359" width="10" style="1" customWidth="1"/>
    <col min="15360" max="15608" width="9.140625" style="1"/>
    <col min="15609" max="15609" width="7.7109375" style="1" customWidth="1"/>
    <col min="15610" max="15610" width="8.5703125" style="1" customWidth="1"/>
    <col min="15611" max="15611" width="43.7109375" style="1" customWidth="1"/>
    <col min="15612" max="15612" width="17.7109375" style="1" customWidth="1"/>
    <col min="15613" max="15613" width="16.28515625" style="1" customWidth="1"/>
    <col min="15614" max="15614" width="9.140625" style="1"/>
    <col min="15615" max="15615" width="10" style="1" customWidth="1"/>
    <col min="15616" max="15864" width="9.140625" style="1"/>
    <col min="15865" max="15865" width="7.7109375" style="1" customWidth="1"/>
    <col min="15866" max="15866" width="8.5703125" style="1" customWidth="1"/>
    <col min="15867" max="15867" width="43.7109375" style="1" customWidth="1"/>
    <col min="15868" max="15868" width="17.7109375" style="1" customWidth="1"/>
    <col min="15869" max="15869" width="16.28515625" style="1" customWidth="1"/>
    <col min="15870" max="15870" width="9.140625" style="1"/>
    <col min="15871" max="15871" width="10" style="1" customWidth="1"/>
    <col min="15872" max="16120" width="9.140625" style="1"/>
    <col min="16121" max="16121" width="7.7109375" style="1" customWidth="1"/>
    <col min="16122" max="16122" width="8.5703125" style="1" customWidth="1"/>
    <col min="16123" max="16123" width="43.7109375" style="1" customWidth="1"/>
    <col min="16124" max="16124" width="17.7109375" style="1" customWidth="1"/>
    <col min="16125" max="16125" width="16.28515625" style="1" customWidth="1"/>
    <col min="16126" max="16126" width="9.140625" style="1"/>
    <col min="16127" max="16127" width="10" style="1" customWidth="1"/>
    <col min="16128" max="16384" width="9.140625" style="1"/>
  </cols>
  <sheetData>
    <row r="1" spans="1:12" x14ac:dyDescent="0.25">
      <c r="B1" s="100" t="s">
        <v>54</v>
      </c>
      <c r="C1" s="100"/>
      <c r="D1" s="100"/>
    </row>
    <row r="2" spans="1:12" x14ac:dyDescent="0.25">
      <c r="C2" s="101"/>
      <c r="D2" s="101"/>
    </row>
    <row r="3" spans="1:12" x14ac:dyDescent="0.25">
      <c r="A3" s="2"/>
      <c r="B3" s="102" t="s">
        <v>55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25">
      <c r="B4" s="104"/>
      <c r="C4" s="104"/>
      <c r="D4" s="104"/>
    </row>
    <row r="5" spans="1:12" x14ac:dyDescent="0.25">
      <c r="C5" s="105" t="s">
        <v>56</v>
      </c>
      <c r="D5" s="106"/>
    </row>
    <row r="6" spans="1:12" x14ac:dyDescent="0.25">
      <c r="C6" s="107"/>
      <c r="D6" s="107"/>
    </row>
    <row r="7" spans="1:12" x14ac:dyDescent="0.25">
      <c r="B7" s="79" t="s">
        <v>57</v>
      </c>
      <c r="C7" s="98" t="s">
        <v>58</v>
      </c>
      <c r="D7" s="80" t="s">
        <v>59</v>
      </c>
    </row>
    <row r="8" spans="1:12" x14ac:dyDescent="0.25">
      <c r="B8" s="81"/>
      <c r="C8" s="99"/>
      <c r="D8" s="82" t="s">
        <v>60</v>
      </c>
    </row>
    <row r="9" spans="1:12" x14ac:dyDescent="0.25">
      <c r="B9" s="83">
        <v>1</v>
      </c>
      <c r="C9" s="84" t="s">
        <v>61</v>
      </c>
      <c r="D9" s="3">
        <f>სამშენებლო!K39</f>
        <v>0</v>
      </c>
    </row>
    <row r="10" spans="1:12" x14ac:dyDescent="0.25">
      <c r="B10" s="85"/>
      <c r="C10" s="86" t="s">
        <v>14</v>
      </c>
      <c r="D10" s="87">
        <f>SUM(D9:D9)</f>
        <v>0</v>
      </c>
    </row>
    <row r="11" spans="1:12" x14ac:dyDescent="0.25">
      <c r="B11" s="4"/>
      <c r="C11" s="4"/>
      <c r="D11" s="88"/>
      <c r="E11" s="5"/>
    </row>
    <row r="12" spans="1:12" ht="15" x14ac:dyDescent="0.3">
      <c r="B12" s="88"/>
      <c r="C12" s="89" t="s">
        <v>62</v>
      </c>
      <c r="D12" s="4"/>
    </row>
    <row r="13" spans="1:12" s="95" customFormat="1" ht="15" x14ac:dyDescent="0.25">
      <c r="A13" s="90"/>
      <c r="B13" s="91"/>
      <c r="C13" s="92" t="s">
        <v>63</v>
      </c>
      <c r="D13" s="93"/>
      <c r="E13" s="92"/>
      <c r="F13" s="90"/>
      <c r="G13" s="90"/>
      <c r="H13" s="90"/>
      <c r="I13" s="90"/>
      <c r="J13" s="90"/>
      <c r="K13" s="90"/>
      <c r="L13" s="94"/>
    </row>
    <row r="14" spans="1:12" s="95" customFormat="1" ht="15" x14ac:dyDescent="0.25">
      <c r="B14" s="96"/>
      <c r="D14" s="97"/>
      <c r="L14" s="94"/>
    </row>
    <row r="15" spans="1:12" s="95" customFormat="1" ht="15" x14ac:dyDescent="0.25">
      <c r="B15" s="96"/>
      <c r="D15" s="97"/>
      <c r="L15" s="94"/>
    </row>
    <row r="16" spans="1:12" x14ac:dyDescent="0.25">
      <c r="C16" s="5"/>
      <c r="D16" s="5"/>
      <c r="E16" s="5"/>
      <c r="F16" s="5"/>
      <c r="G16" s="5"/>
    </row>
    <row r="17" spans="3:7" s="88" customFormat="1" x14ac:dyDescent="0.25">
      <c r="C17" s="4"/>
      <c r="D17" s="4"/>
      <c r="E17" s="4"/>
      <c r="F17" s="4"/>
      <c r="G17" s="4"/>
    </row>
    <row r="18" spans="3:7" x14ac:dyDescent="0.25">
      <c r="C18" s="5"/>
      <c r="D18" s="5"/>
      <c r="E18" s="5"/>
      <c r="F18" s="5"/>
      <c r="G18" s="5"/>
    </row>
    <row r="19" spans="3:7" x14ac:dyDescent="0.25">
      <c r="C19" s="5"/>
      <c r="D19" s="5"/>
      <c r="E19" s="5"/>
    </row>
  </sheetData>
  <mergeCells count="7">
    <mergeCell ref="C7:C8"/>
    <mergeCell ref="B1:D1"/>
    <mergeCell ref="C2:D2"/>
    <mergeCell ref="B3:K3"/>
    <mergeCell ref="B4:D4"/>
    <mergeCell ref="C5:D5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106" zoomScaleNormal="106" workbookViewId="0">
      <selection activeCell="L27" sqref="L27"/>
    </sheetView>
  </sheetViews>
  <sheetFormatPr defaultRowHeight="15" x14ac:dyDescent="0.25"/>
  <cols>
    <col min="1" max="1" width="3.42578125" style="2" customWidth="1"/>
    <col min="2" max="2" width="61.7109375" style="47" customWidth="1"/>
    <col min="3" max="3" width="12.85546875" style="2" customWidth="1"/>
    <col min="4" max="4" width="7.85546875" style="48" bestFit="1" customWidth="1"/>
    <col min="5" max="5" width="9.42578125" style="2" bestFit="1" customWidth="1"/>
    <col min="6" max="6" width="11" style="2" customWidth="1"/>
    <col min="7" max="7" width="9.42578125" style="2" bestFit="1" customWidth="1"/>
    <col min="8" max="8" width="10.7109375" style="2" customWidth="1"/>
    <col min="9" max="9" width="9.42578125" style="2" bestFit="1" customWidth="1"/>
    <col min="10" max="10" width="11" style="2" customWidth="1"/>
    <col min="11" max="11" width="9.42578125" style="2" bestFit="1" customWidth="1"/>
    <col min="12" max="12" width="25.85546875" style="28" customWidth="1"/>
    <col min="13" max="13" width="48" style="2" customWidth="1"/>
    <col min="14" max="14" width="27.85546875" style="2" customWidth="1"/>
    <col min="15" max="254" width="9.140625" style="2"/>
    <col min="255" max="255" width="5.5703125" style="2" customWidth="1"/>
    <col min="256" max="256" width="32.140625" style="2" customWidth="1"/>
    <col min="257" max="257" width="14.140625" style="2" customWidth="1"/>
    <col min="258" max="258" width="11.140625" style="2" customWidth="1"/>
    <col min="259" max="259" width="11.85546875" style="2" customWidth="1"/>
    <col min="260" max="260" width="10.28515625" style="2" bestFit="1" customWidth="1"/>
    <col min="261" max="261" width="11.5703125" style="2" customWidth="1"/>
    <col min="262" max="262" width="9.140625" style="2"/>
    <col min="263" max="263" width="10.85546875" style="2" customWidth="1"/>
    <col min="264" max="264" width="9.140625" style="2"/>
    <col min="265" max="265" width="10.7109375" style="2" bestFit="1" customWidth="1"/>
    <col min="266" max="510" width="9.140625" style="2"/>
    <col min="511" max="511" width="5.5703125" style="2" customWidth="1"/>
    <col min="512" max="512" width="32.140625" style="2" customWidth="1"/>
    <col min="513" max="513" width="14.140625" style="2" customWidth="1"/>
    <col min="514" max="514" width="11.140625" style="2" customWidth="1"/>
    <col min="515" max="515" width="11.85546875" style="2" customWidth="1"/>
    <col min="516" max="516" width="10.28515625" style="2" bestFit="1" customWidth="1"/>
    <col min="517" max="517" width="11.5703125" style="2" customWidth="1"/>
    <col min="518" max="518" width="9.140625" style="2"/>
    <col min="519" max="519" width="10.85546875" style="2" customWidth="1"/>
    <col min="520" max="520" width="9.140625" style="2"/>
    <col min="521" max="521" width="10.7109375" style="2" bestFit="1" customWidth="1"/>
    <col min="522" max="766" width="9.140625" style="2"/>
    <col min="767" max="767" width="5.5703125" style="2" customWidth="1"/>
    <col min="768" max="768" width="32.140625" style="2" customWidth="1"/>
    <col min="769" max="769" width="14.140625" style="2" customWidth="1"/>
    <col min="770" max="770" width="11.140625" style="2" customWidth="1"/>
    <col min="771" max="771" width="11.85546875" style="2" customWidth="1"/>
    <col min="772" max="772" width="10.28515625" style="2" bestFit="1" customWidth="1"/>
    <col min="773" max="773" width="11.5703125" style="2" customWidth="1"/>
    <col min="774" max="774" width="9.140625" style="2"/>
    <col min="775" max="775" width="10.85546875" style="2" customWidth="1"/>
    <col min="776" max="776" width="9.140625" style="2"/>
    <col min="777" max="777" width="10.7109375" style="2" bestFit="1" customWidth="1"/>
    <col min="778" max="1022" width="9.140625" style="2"/>
    <col min="1023" max="1023" width="5.5703125" style="2" customWidth="1"/>
    <col min="1024" max="1024" width="32.140625" style="2" customWidth="1"/>
    <col min="1025" max="1025" width="14.140625" style="2" customWidth="1"/>
    <col min="1026" max="1026" width="11.140625" style="2" customWidth="1"/>
    <col min="1027" max="1027" width="11.85546875" style="2" customWidth="1"/>
    <col min="1028" max="1028" width="10.28515625" style="2" bestFit="1" customWidth="1"/>
    <col min="1029" max="1029" width="11.5703125" style="2" customWidth="1"/>
    <col min="1030" max="1030" width="9.140625" style="2"/>
    <col min="1031" max="1031" width="10.85546875" style="2" customWidth="1"/>
    <col min="1032" max="1032" width="9.140625" style="2"/>
    <col min="1033" max="1033" width="10.7109375" style="2" bestFit="1" customWidth="1"/>
    <col min="1034" max="1278" width="9.140625" style="2"/>
    <col min="1279" max="1279" width="5.5703125" style="2" customWidth="1"/>
    <col min="1280" max="1280" width="32.140625" style="2" customWidth="1"/>
    <col min="1281" max="1281" width="14.140625" style="2" customWidth="1"/>
    <col min="1282" max="1282" width="11.140625" style="2" customWidth="1"/>
    <col min="1283" max="1283" width="11.85546875" style="2" customWidth="1"/>
    <col min="1284" max="1284" width="10.28515625" style="2" bestFit="1" customWidth="1"/>
    <col min="1285" max="1285" width="11.5703125" style="2" customWidth="1"/>
    <col min="1286" max="1286" width="9.140625" style="2"/>
    <col min="1287" max="1287" width="10.85546875" style="2" customWidth="1"/>
    <col min="1288" max="1288" width="9.140625" style="2"/>
    <col min="1289" max="1289" width="10.7109375" style="2" bestFit="1" customWidth="1"/>
    <col min="1290" max="1534" width="9.140625" style="2"/>
    <col min="1535" max="1535" width="5.5703125" style="2" customWidth="1"/>
    <col min="1536" max="1536" width="32.140625" style="2" customWidth="1"/>
    <col min="1537" max="1537" width="14.140625" style="2" customWidth="1"/>
    <col min="1538" max="1538" width="11.140625" style="2" customWidth="1"/>
    <col min="1539" max="1539" width="11.85546875" style="2" customWidth="1"/>
    <col min="1540" max="1540" width="10.28515625" style="2" bestFit="1" customWidth="1"/>
    <col min="1541" max="1541" width="11.5703125" style="2" customWidth="1"/>
    <col min="1542" max="1542" width="9.140625" style="2"/>
    <col min="1543" max="1543" width="10.85546875" style="2" customWidth="1"/>
    <col min="1544" max="1544" width="9.140625" style="2"/>
    <col min="1545" max="1545" width="10.7109375" style="2" bestFit="1" customWidth="1"/>
    <col min="1546" max="1790" width="9.140625" style="2"/>
    <col min="1791" max="1791" width="5.5703125" style="2" customWidth="1"/>
    <col min="1792" max="1792" width="32.140625" style="2" customWidth="1"/>
    <col min="1793" max="1793" width="14.140625" style="2" customWidth="1"/>
    <col min="1794" max="1794" width="11.140625" style="2" customWidth="1"/>
    <col min="1795" max="1795" width="11.85546875" style="2" customWidth="1"/>
    <col min="1796" max="1796" width="10.28515625" style="2" bestFit="1" customWidth="1"/>
    <col min="1797" max="1797" width="11.5703125" style="2" customWidth="1"/>
    <col min="1798" max="1798" width="9.140625" style="2"/>
    <col min="1799" max="1799" width="10.85546875" style="2" customWidth="1"/>
    <col min="1800" max="1800" width="9.140625" style="2"/>
    <col min="1801" max="1801" width="10.7109375" style="2" bestFit="1" customWidth="1"/>
    <col min="1802" max="2046" width="9.140625" style="2"/>
    <col min="2047" max="2047" width="5.5703125" style="2" customWidth="1"/>
    <col min="2048" max="2048" width="32.140625" style="2" customWidth="1"/>
    <col min="2049" max="2049" width="14.140625" style="2" customWidth="1"/>
    <col min="2050" max="2050" width="11.140625" style="2" customWidth="1"/>
    <col min="2051" max="2051" width="11.85546875" style="2" customWidth="1"/>
    <col min="2052" max="2052" width="10.28515625" style="2" bestFit="1" customWidth="1"/>
    <col min="2053" max="2053" width="11.5703125" style="2" customWidth="1"/>
    <col min="2054" max="2054" width="9.140625" style="2"/>
    <col min="2055" max="2055" width="10.85546875" style="2" customWidth="1"/>
    <col min="2056" max="2056" width="9.140625" style="2"/>
    <col min="2057" max="2057" width="10.7109375" style="2" bestFit="1" customWidth="1"/>
    <col min="2058" max="2302" width="9.140625" style="2"/>
    <col min="2303" max="2303" width="5.5703125" style="2" customWidth="1"/>
    <col min="2304" max="2304" width="32.140625" style="2" customWidth="1"/>
    <col min="2305" max="2305" width="14.140625" style="2" customWidth="1"/>
    <col min="2306" max="2306" width="11.140625" style="2" customWidth="1"/>
    <col min="2307" max="2307" width="11.85546875" style="2" customWidth="1"/>
    <col min="2308" max="2308" width="10.28515625" style="2" bestFit="1" customWidth="1"/>
    <col min="2309" max="2309" width="11.5703125" style="2" customWidth="1"/>
    <col min="2310" max="2310" width="9.140625" style="2"/>
    <col min="2311" max="2311" width="10.85546875" style="2" customWidth="1"/>
    <col min="2312" max="2312" width="9.140625" style="2"/>
    <col min="2313" max="2313" width="10.7109375" style="2" bestFit="1" customWidth="1"/>
    <col min="2314" max="2558" width="9.140625" style="2"/>
    <col min="2559" max="2559" width="5.5703125" style="2" customWidth="1"/>
    <col min="2560" max="2560" width="32.140625" style="2" customWidth="1"/>
    <col min="2561" max="2561" width="14.140625" style="2" customWidth="1"/>
    <col min="2562" max="2562" width="11.140625" style="2" customWidth="1"/>
    <col min="2563" max="2563" width="11.85546875" style="2" customWidth="1"/>
    <col min="2564" max="2564" width="10.28515625" style="2" bestFit="1" customWidth="1"/>
    <col min="2565" max="2565" width="11.5703125" style="2" customWidth="1"/>
    <col min="2566" max="2566" width="9.140625" style="2"/>
    <col min="2567" max="2567" width="10.85546875" style="2" customWidth="1"/>
    <col min="2568" max="2568" width="9.140625" style="2"/>
    <col min="2569" max="2569" width="10.7109375" style="2" bestFit="1" customWidth="1"/>
    <col min="2570" max="2814" width="9.140625" style="2"/>
    <col min="2815" max="2815" width="5.5703125" style="2" customWidth="1"/>
    <col min="2816" max="2816" width="32.140625" style="2" customWidth="1"/>
    <col min="2817" max="2817" width="14.140625" style="2" customWidth="1"/>
    <col min="2818" max="2818" width="11.140625" style="2" customWidth="1"/>
    <col min="2819" max="2819" width="11.85546875" style="2" customWidth="1"/>
    <col min="2820" max="2820" width="10.28515625" style="2" bestFit="1" customWidth="1"/>
    <col min="2821" max="2821" width="11.5703125" style="2" customWidth="1"/>
    <col min="2822" max="2822" width="9.140625" style="2"/>
    <col min="2823" max="2823" width="10.85546875" style="2" customWidth="1"/>
    <col min="2824" max="2824" width="9.140625" style="2"/>
    <col min="2825" max="2825" width="10.7109375" style="2" bestFit="1" customWidth="1"/>
    <col min="2826" max="3070" width="9.140625" style="2"/>
    <col min="3071" max="3071" width="5.5703125" style="2" customWidth="1"/>
    <col min="3072" max="3072" width="32.140625" style="2" customWidth="1"/>
    <col min="3073" max="3073" width="14.140625" style="2" customWidth="1"/>
    <col min="3074" max="3074" width="11.140625" style="2" customWidth="1"/>
    <col min="3075" max="3075" width="11.85546875" style="2" customWidth="1"/>
    <col min="3076" max="3076" width="10.28515625" style="2" bestFit="1" customWidth="1"/>
    <col min="3077" max="3077" width="11.5703125" style="2" customWidth="1"/>
    <col min="3078" max="3078" width="9.140625" style="2"/>
    <col min="3079" max="3079" width="10.85546875" style="2" customWidth="1"/>
    <col min="3080" max="3080" width="9.140625" style="2"/>
    <col min="3081" max="3081" width="10.7109375" style="2" bestFit="1" customWidth="1"/>
    <col min="3082" max="3326" width="9.140625" style="2"/>
    <col min="3327" max="3327" width="5.5703125" style="2" customWidth="1"/>
    <col min="3328" max="3328" width="32.140625" style="2" customWidth="1"/>
    <col min="3329" max="3329" width="14.140625" style="2" customWidth="1"/>
    <col min="3330" max="3330" width="11.140625" style="2" customWidth="1"/>
    <col min="3331" max="3331" width="11.85546875" style="2" customWidth="1"/>
    <col min="3332" max="3332" width="10.28515625" style="2" bestFit="1" customWidth="1"/>
    <col min="3333" max="3333" width="11.5703125" style="2" customWidth="1"/>
    <col min="3334" max="3334" width="9.140625" style="2"/>
    <col min="3335" max="3335" width="10.85546875" style="2" customWidth="1"/>
    <col min="3336" max="3336" width="9.140625" style="2"/>
    <col min="3337" max="3337" width="10.7109375" style="2" bestFit="1" customWidth="1"/>
    <col min="3338" max="3582" width="9.140625" style="2"/>
    <col min="3583" max="3583" width="5.5703125" style="2" customWidth="1"/>
    <col min="3584" max="3584" width="32.140625" style="2" customWidth="1"/>
    <col min="3585" max="3585" width="14.140625" style="2" customWidth="1"/>
    <col min="3586" max="3586" width="11.140625" style="2" customWidth="1"/>
    <col min="3587" max="3587" width="11.85546875" style="2" customWidth="1"/>
    <col min="3588" max="3588" width="10.28515625" style="2" bestFit="1" customWidth="1"/>
    <col min="3589" max="3589" width="11.5703125" style="2" customWidth="1"/>
    <col min="3590" max="3590" width="9.140625" style="2"/>
    <col min="3591" max="3591" width="10.85546875" style="2" customWidth="1"/>
    <col min="3592" max="3592" width="9.140625" style="2"/>
    <col min="3593" max="3593" width="10.7109375" style="2" bestFit="1" customWidth="1"/>
    <col min="3594" max="3838" width="9.140625" style="2"/>
    <col min="3839" max="3839" width="5.5703125" style="2" customWidth="1"/>
    <col min="3840" max="3840" width="32.140625" style="2" customWidth="1"/>
    <col min="3841" max="3841" width="14.140625" style="2" customWidth="1"/>
    <col min="3842" max="3842" width="11.140625" style="2" customWidth="1"/>
    <col min="3843" max="3843" width="11.85546875" style="2" customWidth="1"/>
    <col min="3844" max="3844" width="10.28515625" style="2" bestFit="1" customWidth="1"/>
    <col min="3845" max="3845" width="11.5703125" style="2" customWidth="1"/>
    <col min="3846" max="3846" width="9.140625" style="2"/>
    <col min="3847" max="3847" width="10.85546875" style="2" customWidth="1"/>
    <col min="3848" max="3848" width="9.140625" style="2"/>
    <col min="3849" max="3849" width="10.7109375" style="2" bestFit="1" customWidth="1"/>
    <col min="3850" max="4094" width="9.140625" style="2"/>
    <col min="4095" max="4095" width="5.5703125" style="2" customWidth="1"/>
    <col min="4096" max="4096" width="32.140625" style="2" customWidth="1"/>
    <col min="4097" max="4097" width="14.140625" style="2" customWidth="1"/>
    <col min="4098" max="4098" width="11.140625" style="2" customWidth="1"/>
    <col min="4099" max="4099" width="11.85546875" style="2" customWidth="1"/>
    <col min="4100" max="4100" width="10.28515625" style="2" bestFit="1" customWidth="1"/>
    <col min="4101" max="4101" width="11.5703125" style="2" customWidth="1"/>
    <col min="4102" max="4102" width="9.140625" style="2"/>
    <col min="4103" max="4103" width="10.85546875" style="2" customWidth="1"/>
    <col min="4104" max="4104" width="9.140625" style="2"/>
    <col min="4105" max="4105" width="10.7109375" style="2" bestFit="1" customWidth="1"/>
    <col min="4106" max="4350" width="9.140625" style="2"/>
    <col min="4351" max="4351" width="5.5703125" style="2" customWidth="1"/>
    <col min="4352" max="4352" width="32.140625" style="2" customWidth="1"/>
    <col min="4353" max="4353" width="14.140625" style="2" customWidth="1"/>
    <col min="4354" max="4354" width="11.140625" style="2" customWidth="1"/>
    <col min="4355" max="4355" width="11.85546875" style="2" customWidth="1"/>
    <col min="4356" max="4356" width="10.28515625" style="2" bestFit="1" customWidth="1"/>
    <col min="4357" max="4357" width="11.5703125" style="2" customWidth="1"/>
    <col min="4358" max="4358" width="9.140625" style="2"/>
    <col min="4359" max="4359" width="10.85546875" style="2" customWidth="1"/>
    <col min="4360" max="4360" width="9.140625" style="2"/>
    <col min="4361" max="4361" width="10.7109375" style="2" bestFit="1" customWidth="1"/>
    <col min="4362" max="4606" width="9.140625" style="2"/>
    <col min="4607" max="4607" width="5.5703125" style="2" customWidth="1"/>
    <col min="4608" max="4608" width="32.140625" style="2" customWidth="1"/>
    <col min="4609" max="4609" width="14.140625" style="2" customWidth="1"/>
    <col min="4610" max="4610" width="11.140625" style="2" customWidth="1"/>
    <col min="4611" max="4611" width="11.85546875" style="2" customWidth="1"/>
    <col min="4612" max="4612" width="10.28515625" style="2" bestFit="1" customWidth="1"/>
    <col min="4613" max="4613" width="11.5703125" style="2" customWidth="1"/>
    <col min="4614" max="4614" width="9.140625" style="2"/>
    <col min="4615" max="4615" width="10.85546875" style="2" customWidth="1"/>
    <col min="4616" max="4616" width="9.140625" style="2"/>
    <col min="4617" max="4617" width="10.7109375" style="2" bestFit="1" customWidth="1"/>
    <col min="4618" max="4862" width="9.140625" style="2"/>
    <col min="4863" max="4863" width="5.5703125" style="2" customWidth="1"/>
    <col min="4864" max="4864" width="32.140625" style="2" customWidth="1"/>
    <col min="4865" max="4865" width="14.140625" style="2" customWidth="1"/>
    <col min="4866" max="4866" width="11.140625" style="2" customWidth="1"/>
    <col min="4867" max="4867" width="11.85546875" style="2" customWidth="1"/>
    <col min="4868" max="4868" width="10.28515625" style="2" bestFit="1" customWidth="1"/>
    <col min="4869" max="4869" width="11.5703125" style="2" customWidth="1"/>
    <col min="4870" max="4870" width="9.140625" style="2"/>
    <col min="4871" max="4871" width="10.85546875" style="2" customWidth="1"/>
    <col min="4872" max="4872" width="9.140625" style="2"/>
    <col min="4873" max="4873" width="10.7109375" style="2" bestFit="1" customWidth="1"/>
    <col min="4874" max="5118" width="9.140625" style="2"/>
    <col min="5119" max="5119" width="5.5703125" style="2" customWidth="1"/>
    <col min="5120" max="5120" width="32.140625" style="2" customWidth="1"/>
    <col min="5121" max="5121" width="14.140625" style="2" customWidth="1"/>
    <col min="5122" max="5122" width="11.140625" style="2" customWidth="1"/>
    <col min="5123" max="5123" width="11.85546875" style="2" customWidth="1"/>
    <col min="5124" max="5124" width="10.28515625" style="2" bestFit="1" customWidth="1"/>
    <col min="5125" max="5125" width="11.5703125" style="2" customWidth="1"/>
    <col min="5126" max="5126" width="9.140625" style="2"/>
    <col min="5127" max="5127" width="10.85546875" style="2" customWidth="1"/>
    <col min="5128" max="5128" width="9.140625" style="2"/>
    <col min="5129" max="5129" width="10.7109375" style="2" bestFit="1" customWidth="1"/>
    <col min="5130" max="5374" width="9.140625" style="2"/>
    <col min="5375" max="5375" width="5.5703125" style="2" customWidth="1"/>
    <col min="5376" max="5376" width="32.140625" style="2" customWidth="1"/>
    <col min="5377" max="5377" width="14.140625" style="2" customWidth="1"/>
    <col min="5378" max="5378" width="11.140625" style="2" customWidth="1"/>
    <col min="5379" max="5379" width="11.85546875" style="2" customWidth="1"/>
    <col min="5380" max="5380" width="10.28515625" style="2" bestFit="1" customWidth="1"/>
    <col min="5381" max="5381" width="11.5703125" style="2" customWidth="1"/>
    <col min="5382" max="5382" width="9.140625" style="2"/>
    <col min="5383" max="5383" width="10.85546875" style="2" customWidth="1"/>
    <col min="5384" max="5384" width="9.140625" style="2"/>
    <col min="5385" max="5385" width="10.7109375" style="2" bestFit="1" customWidth="1"/>
    <col min="5386" max="5630" width="9.140625" style="2"/>
    <col min="5631" max="5631" width="5.5703125" style="2" customWidth="1"/>
    <col min="5632" max="5632" width="32.140625" style="2" customWidth="1"/>
    <col min="5633" max="5633" width="14.140625" style="2" customWidth="1"/>
    <col min="5634" max="5634" width="11.140625" style="2" customWidth="1"/>
    <col min="5635" max="5635" width="11.85546875" style="2" customWidth="1"/>
    <col min="5636" max="5636" width="10.28515625" style="2" bestFit="1" customWidth="1"/>
    <col min="5637" max="5637" width="11.5703125" style="2" customWidth="1"/>
    <col min="5638" max="5638" width="9.140625" style="2"/>
    <col min="5639" max="5639" width="10.85546875" style="2" customWidth="1"/>
    <col min="5640" max="5640" width="9.140625" style="2"/>
    <col min="5641" max="5641" width="10.7109375" style="2" bestFit="1" customWidth="1"/>
    <col min="5642" max="5886" width="9.140625" style="2"/>
    <col min="5887" max="5887" width="5.5703125" style="2" customWidth="1"/>
    <col min="5888" max="5888" width="32.140625" style="2" customWidth="1"/>
    <col min="5889" max="5889" width="14.140625" style="2" customWidth="1"/>
    <col min="5890" max="5890" width="11.140625" style="2" customWidth="1"/>
    <col min="5891" max="5891" width="11.85546875" style="2" customWidth="1"/>
    <col min="5892" max="5892" width="10.28515625" style="2" bestFit="1" customWidth="1"/>
    <col min="5893" max="5893" width="11.5703125" style="2" customWidth="1"/>
    <col min="5894" max="5894" width="9.140625" style="2"/>
    <col min="5895" max="5895" width="10.85546875" style="2" customWidth="1"/>
    <col min="5896" max="5896" width="9.140625" style="2"/>
    <col min="5897" max="5897" width="10.7109375" style="2" bestFit="1" customWidth="1"/>
    <col min="5898" max="6142" width="9.140625" style="2"/>
    <col min="6143" max="6143" width="5.5703125" style="2" customWidth="1"/>
    <col min="6144" max="6144" width="32.140625" style="2" customWidth="1"/>
    <col min="6145" max="6145" width="14.140625" style="2" customWidth="1"/>
    <col min="6146" max="6146" width="11.140625" style="2" customWidth="1"/>
    <col min="6147" max="6147" width="11.85546875" style="2" customWidth="1"/>
    <col min="6148" max="6148" width="10.28515625" style="2" bestFit="1" customWidth="1"/>
    <col min="6149" max="6149" width="11.5703125" style="2" customWidth="1"/>
    <col min="6150" max="6150" width="9.140625" style="2"/>
    <col min="6151" max="6151" width="10.85546875" style="2" customWidth="1"/>
    <col min="6152" max="6152" width="9.140625" style="2"/>
    <col min="6153" max="6153" width="10.7109375" style="2" bestFit="1" customWidth="1"/>
    <col min="6154" max="6398" width="9.140625" style="2"/>
    <col min="6399" max="6399" width="5.5703125" style="2" customWidth="1"/>
    <col min="6400" max="6400" width="32.140625" style="2" customWidth="1"/>
    <col min="6401" max="6401" width="14.140625" style="2" customWidth="1"/>
    <col min="6402" max="6402" width="11.140625" style="2" customWidth="1"/>
    <col min="6403" max="6403" width="11.85546875" style="2" customWidth="1"/>
    <col min="6404" max="6404" width="10.28515625" style="2" bestFit="1" customWidth="1"/>
    <col min="6405" max="6405" width="11.5703125" style="2" customWidth="1"/>
    <col min="6406" max="6406" width="9.140625" style="2"/>
    <col min="6407" max="6407" width="10.85546875" style="2" customWidth="1"/>
    <col min="6408" max="6408" width="9.140625" style="2"/>
    <col min="6409" max="6409" width="10.7109375" style="2" bestFit="1" customWidth="1"/>
    <col min="6410" max="6654" width="9.140625" style="2"/>
    <col min="6655" max="6655" width="5.5703125" style="2" customWidth="1"/>
    <col min="6656" max="6656" width="32.140625" style="2" customWidth="1"/>
    <col min="6657" max="6657" width="14.140625" style="2" customWidth="1"/>
    <col min="6658" max="6658" width="11.140625" style="2" customWidth="1"/>
    <col min="6659" max="6659" width="11.85546875" style="2" customWidth="1"/>
    <col min="6660" max="6660" width="10.28515625" style="2" bestFit="1" customWidth="1"/>
    <col min="6661" max="6661" width="11.5703125" style="2" customWidth="1"/>
    <col min="6662" max="6662" width="9.140625" style="2"/>
    <col min="6663" max="6663" width="10.85546875" style="2" customWidth="1"/>
    <col min="6664" max="6664" width="9.140625" style="2"/>
    <col min="6665" max="6665" width="10.7109375" style="2" bestFit="1" customWidth="1"/>
    <col min="6666" max="6910" width="9.140625" style="2"/>
    <col min="6911" max="6911" width="5.5703125" style="2" customWidth="1"/>
    <col min="6912" max="6912" width="32.140625" style="2" customWidth="1"/>
    <col min="6913" max="6913" width="14.140625" style="2" customWidth="1"/>
    <col min="6914" max="6914" width="11.140625" style="2" customWidth="1"/>
    <col min="6915" max="6915" width="11.85546875" style="2" customWidth="1"/>
    <col min="6916" max="6916" width="10.28515625" style="2" bestFit="1" customWidth="1"/>
    <col min="6917" max="6917" width="11.5703125" style="2" customWidth="1"/>
    <col min="6918" max="6918" width="9.140625" style="2"/>
    <col min="6919" max="6919" width="10.85546875" style="2" customWidth="1"/>
    <col min="6920" max="6920" width="9.140625" style="2"/>
    <col min="6921" max="6921" width="10.7109375" style="2" bestFit="1" customWidth="1"/>
    <col min="6922" max="7166" width="9.140625" style="2"/>
    <col min="7167" max="7167" width="5.5703125" style="2" customWidth="1"/>
    <col min="7168" max="7168" width="32.140625" style="2" customWidth="1"/>
    <col min="7169" max="7169" width="14.140625" style="2" customWidth="1"/>
    <col min="7170" max="7170" width="11.140625" style="2" customWidth="1"/>
    <col min="7171" max="7171" width="11.85546875" style="2" customWidth="1"/>
    <col min="7172" max="7172" width="10.28515625" style="2" bestFit="1" customWidth="1"/>
    <col min="7173" max="7173" width="11.5703125" style="2" customWidth="1"/>
    <col min="7174" max="7174" width="9.140625" style="2"/>
    <col min="7175" max="7175" width="10.85546875" style="2" customWidth="1"/>
    <col min="7176" max="7176" width="9.140625" style="2"/>
    <col min="7177" max="7177" width="10.7109375" style="2" bestFit="1" customWidth="1"/>
    <col min="7178" max="7422" width="9.140625" style="2"/>
    <col min="7423" max="7423" width="5.5703125" style="2" customWidth="1"/>
    <col min="7424" max="7424" width="32.140625" style="2" customWidth="1"/>
    <col min="7425" max="7425" width="14.140625" style="2" customWidth="1"/>
    <col min="7426" max="7426" width="11.140625" style="2" customWidth="1"/>
    <col min="7427" max="7427" width="11.85546875" style="2" customWidth="1"/>
    <col min="7428" max="7428" width="10.28515625" style="2" bestFit="1" customWidth="1"/>
    <col min="7429" max="7429" width="11.5703125" style="2" customWidth="1"/>
    <col min="7430" max="7430" width="9.140625" style="2"/>
    <col min="7431" max="7431" width="10.85546875" style="2" customWidth="1"/>
    <col min="7432" max="7432" width="9.140625" style="2"/>
    <col min="7433" max="7433" width="10.7109375" style="2" bestFit="1" customWidth="1"/>
    <col min="7434" max="7678" width="9.140625" style="2"/>
    <col min="7679" max="7679" width="5.5703125" style="2" customWidth="1"/>
    <col min="7680" max="7680" width="32.140625" style="2" customWidth="1"/>
    <col min="7681" max="7681" width="14.140625" style="2" customWidth="1"/>
    <col min="7682" max="7682" width="11.140625" style="2" customWidth="1"/>
    <col min="7683" max="7683" width="11.85546875" style="2" customWidth="1"/>
    <col min="7684" max="7684" width="10.28515625" style="2" bestFit="1" customWidth="1"/>
    <col min="7685" max="7685" width="11.5703125" style="2" customWidth="1"/>
    <col min="7686" max="7686" width="9.140625" style="2"/>
    <col min="7687" max="7687" width="10.85546875" style="2" customWidth="1"/>
    <col min="7688" max="7688" width="9.140625" style="2"/>
    <col min="7689" max="7689" width="10.7109375" style="2" bestFit="1" customWidth="1"/>
    <col min="7690" max="7934" width="9.140625" style="2"/>
    <col min="7935" max="7935" width="5.5703125" style="2" customWidth="1"/>
    <col min="7936" max="7936" width="32.140625" style="2" customWidth="1"/>
    <col min="7937" max="7937" width="14.140625" style="2" customWidth="1"/>
    <col min="7938" max="7938" width="11.140625" style="2" customWidth="1"/>
    <col min="7939" max="7939" width="11.85546875" style="2" customWidth="1"/>
    <col min="7940" max="7940" width="10.28515625" style="2" bestFit="1" customWidth="1"/>
    <col min="7941" max="7941" width="11.5703125" style="2" customWidth="1"/>
    <col min="7942" max="7942" width="9.140625" style="2"/>
    <col min="7943" max="7943" width="10.85546875" style="2" customWidth="1"/>
    <col min="7944" max="7944" width="9.140625" style="2"/>
    <col min="7945" max="7945" width="10.7109375" style="2" bestFit="1" customWidth="1"/>
    <col min="7946" max="8190" width="9.140625" style="2"/>
    <col min="8191" max="8191" width="5.5703125" style="2" customWidth="1"/>
    <col min="8192" max="8192" width="32.140625" style="2" customWidth="1"/>
    <col min="8193" max="8193" width="14.140625" style="2" customWidth="1"/>
    <col min="8194" max="8194" width="11.140625" style="2" customWidth="1"/>
    <col min="8195" max="8195" width="11.85546875" style="2" customWidth="1"/>
    <col min="8196" max="8196" width="10.28515625" style="2" bestFit="1" customWidth="1"/>
    <col min="8197" max="8197" width="11.5703125" style="2" customWidth="1"/>
    <col min="8198" max="8198" width="9.140625" style="2"/>
    <col min="8199" max="8199" width="10.85546875" style="2" customWidth="1"/>
    <col min="8200" max="8200" width="9.140625" style="2"/>
    <col min="8201" max="8201" width="10.7109375" style="2" bestFit="1" customWidth="1"/>
    <col min="8202" max="8446" width="9.140625" style="2"/>
    <col min="8447" max="8447" width="5.5703125" style="2" customWidth="1"/>
    <col min="8448" max="8448" width="32.140625" style="2" customWidth="1"/>
    <col min="8449" max="8449" width="14.140625" style="2" customWidth="1"/>
    <col min="8450" max="8450" width="11.140625" style="2" customWidth="1"/>
    <col min="8451" max="8451" width="11.85546875" style="2" customWidth="1"/>
    <col min="8452" max="8452" width="10.28515625" style="2" bestFit="1" customWidth="1"/>
    <col min="8453" max="8453" width="11.5703125" style="2" customWidth="1"/>
    <col min="8454" max="8454" width="9.140625" style="2"/>
    <col min="8455" max="8455" width="10.85546875" style="2" customWidth="1"/>
    <col min="8456" max="8456" width="9.140625" style="2"/>
    <col min="8457" max="8457" width="10.7109375" style="2" bestFit="1" customWidth="1"/>
    <col min="8458" max="8702" width="9.140625" style="2"/>
    <col min="8703" max="8703" width="5.5703125" style="2" customWidth="1"/>
    <col min="8704" max="8704" width="32.140625" style="2" customWidth="1"/>
    <col min="8705" max="8705" width="14.140625" style="2" customWidth="1"/>
    <col min="8706" max="8706" width="11.140625" style="2" customWidth="1"/>
    <col min="8707" max="8707" width="11.85546875" style="2" customWidth="1"/>
    <col min="8708" max="8708" width="10.28515625" style="2" bestFit="1" customWidth="1"/>
    <col min="8709" max="8709" width="11.5703125" style="2" customWidth="1"/>
    <col min="8710" max="8710" width="9.140625" style="2"/>
    <col min="8711" max="8711" width="10.85546875" style="2" customWidth="1"/>
    <col min="8712" max="8712" width="9.140625" style="2"/>
    <col min="8713" max="8713" width="10.7109375" style="2" bestFit="1" customWidth="1"/>
    <col min="8714" max="8958" width="9.140625" style="2"/>
    <col min="8959" max="8959" width="5.5703125" style="2" customWidth="1"/>
    <col min="8960" max="8960" width="32.140625" style="2" customWidth="1"/>
    <col min="8961" max="8961" width="14.140625" style="2" customWidth="1"/>
    <col min="8962" max="8962" width="11.140625" style="2" customWidth="1"/>
    <col min="8963" max="8963" width="11.85546875" style="2" customWidth="1"/>
    <col min="8964" max="8964" width="10.28515625" style="2" bestFit="1" customWidth="1"/>
    <col min="8965" max="8965" width="11.5703125" style="2" customWidth="1"/>
    <col min="8966" max="8966" width="9.140625" style="2"/>
    <col min="8967" max="8967" width="10.85546875" style="2" customWidth="1"/>
    <col min="8968" max="8968" width="9.140625" style="2"/>
    <col min="8969" max="8969" width="10.7109375" style="2" bestFit="1" customWidth="1"/>
    <col min="8970" max="9214" width="9.140625" style="2"/>
    <col min="9215" max="9215" width="5.5703125" style="2" customWidth="1"/>
    <col min="9216" max="9216" width="32.140625" style="2" customWidth="1"/>
    <col min="9217" max="9217" width="14.140625" style="2" customWidth="1"/>
    <col min="9218" max="9218" width="11.140625" style="2" customWidth="1"/>
    <col min="9219" max="9219" width="11.85546875" style="2" customWidth="1"/>
    <col min="9220" max="9220" width="10.28515625" style="2" bestFit="1" customWidth="1"/>
    <col min="9221" max="9221" width="11.5703125" style="2" customWidth="1"/>
    <col min="9222" max="9222" width="9.140625" style="2"/>
    <col min="9223" max="9223" width="10.85546875" style="2" customWidth="1"/>
    <col min="9224" max="9224" width="9.140625" style="2"/>
    <col min="9225" max="9225" width="10.7109375" style="2" bestFit="1" customWidth="1"/>
    <col min="9226" max="9470" width="9.140625" style="2"/>
    <col min="9471" max="9471" width="5.5703125" style="2" customWidth="1"/>
    <col min="9472" max="9472" width="32.140625" style="2" customWidth="1"/>
    <col min="9473" max="9473" width="14.140625" style="2" customWidth="1"/>
    <col min="9474" max="9474" width="11.140625" style="2" customWidth="1"/>
    <col min="9475" max="9475" width="11.85546875" style="2" customWidth="1"/>
    <col min="9476" max="9476" width="10.28515625" style="2" bestFit="1" customWidth="1"/>
    <col min="9477" max="9477" width="11.5703125" style="2" customWidth="1"/>
    <col min="9478" max="9478" width="9.140625" style="2"/>
    <col min="9479" max="9479" width="10.85546875" style="2" customWidth="1"/>
    <col min="9480" max="9480" width="9.140625" style="2"/>
    <col min="9481" max="9481" width="10.7109375" style="2" bestFit="1" customWidth="1"/>
    <col min="9482" max="9726" width="9.140625" style="2"/>
    <col min="9727" max="9727" width="5.5703125" style="2" customWidth="1"/>
    <col min="9728" max="9728" width="32.140625" style="2" customWidth="1"/>
    <col min="9729" max="9729" width="14.140625" style="2" customWidth="1"/>
    <col min="9730" max="9730" width="11.140625" style="2" customWidth="1"/>
    <col min="9731" max="9731" width="11.85546875" style="2" customWidth="1"/>
    <col min="9732" max="9732" width="10.28515625" style="2" bestFit="1" customWidth="1"/>
    <col min="9733" max="9733" width="11.5703125" style="2" customWidth="1"/>
    <col min="9734" max="9734" width="9.140625" style="2"/>
    <col min="9735" max="9735" width="10.85546875" style="2" customWidth="1"/>
    <col min="9736" max="9736" width="9.140625" style="2"/>
    <col min="9737" max="9737" width="10.7109375" style="2" bestFit="1" customWidth="1"/>
    <col min="9738" max="9982" width="9.140625" style="2"/>
    <col min="9983" max="9983" width="5.5703125" style="2" customWidth="1"/>
    <col min="9984" max="9984" width="32.140625" style="2" customWidth="1"/>
    <col min="9985" max="9985" width="14.140625" style="2" customWidth="1"/>
    <col min="9986" max="9986" width="11.140625" style="2" customWidth="1"/>
    <col min="9987" max="9987" width="11.85546875" style="2" customWidth="1"/>
    <col min="9988" max="9988" width="10.28515625" style="2" bestFit="1" customWidth="1"/>
    <col min="9989" max="9989" width="11.5703125" style="2" customWidth="1"/>
    <col min="9990" max="9990" width="9.140625" style="2"/>
    <col min="9991" max="9991" width="10.85546875" style="2" customWidth="1"/>
    <col min="9992" max="9992" width="9.140625" style="2"/>
    <col min="9993" max="9993" width="10.7109375" style="2" bestFit="1" customWidth="1"/>
    <col min="9994" max="10238" width="9.140625" style="2"/>
    <col min="10239" max="10239" width="5.5703125" style="2" customWidth="1"/>
    <col min="10240" max="10240" width="32.140625" style="2" customWidth="1"/>
    <col min="10241" max="10241" width="14.140625" style="2" customWidth="1"/>
    <col min="10242" max="10242" width="11.140625" style="2" customWidth="1"/>
    <col min="10243" max="10243" width="11.85546875" style="2" customWidth="1"/>
    <col min="10244" max="10244" width="10.28515625" style="2" bestFit="1" customWidth="1"/>
    <col min="10245" max="10245" width="11.5703125" style="2" customWidth="1"/>
    <col min="10246" max="10246" width="9.140625" style="2"/>
    <col min="10247" max="10247" width="10.85546875" style="2" customWidth="1"/>
    <col min="10248" max="10248" width="9.140625" style="2"/>
    <col min="10249" max="10249" width="10.7109375" style="2" bestFit="1" customWidth="1"/>
    <col min="10250" max="10494" width="9.140625" style="2"/>
    <col min="10495" max="10495" width="5.5703125" style="2" customWidth="1"/>
    <col min="10496" max="10496" width="32.140625" style="2" customWidth="1"/>
    <col min="10497" max="10497" width="14.140625" style="2" customWidth="1"/>
    <col min="10498" max="10498" width="11.140625" style="2" customWidth="1"/>
    <col min="10499" max="10499" width="11.85546875" style="2" customWidth="1"/>
    <col min="10500" max="10500" width="10.28515625" style="2" bestFit="1" customWidth="1"/>
    <col min="10501" max="10501" width="11.5703125" style="2" customWidth="1"/>
    <col min="10502" max="10502" width="9.140625" style="2"/>
    <col min="10503" max="10503" width="10.85546875" style="2" customWidth="1"/>
    <col min="10504" max="10504" width="9.140625" style="2"/>
    <col min="10505" max="10505" width="10.7109375" style="2" bestFit="1" customWidth="1"/>
    <col min="10506" max="10750" width="9.140625" style="2"/>
    <col min="10751" max="10751" width="5.5703125" style="2" customWidth="1"/>
    <col min="10752" max="10752" width="32.140625" style="2" customWidth="1"/>
    <col min="10753" max="10753" width="14.140625" style="2" customWidth="1"/>
    <col min="10754" max="10754" width="11.140625" style="2" customWidth="1"/>
    <col min="10755" max="10755" width="11.85546875" style="2" customWidth="1"/>
    <col min="10756" max="10756" width="10.28515625" style="2" bestFit="1" customWidth="1"/>
    <col min="10757" max="10757" width="11.5703125" style="2" customWidth="1"/>
    <col min="10758" max="10758" width="9.140625" style="2"/>
    <col min="10759" max="10759" width="10.85546875" style="2" customWidth="1"/>
    <col min="10760" max="10760" width="9.140625" style="2"/>
    <col min="10761" max="10761" width="10.7109375" style="2" bestFit="1" customWidth="1"/>
    <col min="10762" max="11006" width="9.140625" style="2"/>
    <col min="11007" max="11007" width="5.5703125" style="2" customWidth="1"/>
    <col min="11008" max="11008" width="32.140625" style="2" customWidth="1"/>
    <col min="11009" max="11009" width="14.140625" style="2" customWidth="1"/>
    <col min="11010" max="11010" width="11.140625" style="2" customWidth="1"/>
    <col min="11011" max="11011" width="11.85546875" style="2" customWidth="1"/>
    <col min="11012" max="11012" width="10.28515625" style="2" bestFit="1" customWidth="1"/>
    <col min="11013" max="11013" width="11.5703125" style="2" customWidth="1"/>
    <col min="11014" max="11014" width="9.140625" style="2"/>
    <col min="11015" max="11015" width="10.85546875" style="2" customWidth="1"/>
    <col min="11016" max="11016" width="9.140625" style="2"/>
    <col min="11017" max="11017" width="10.7109375" style="2" bestFit="1" customWidth="1"/>
    <col min="11018" max="11262" width="9.140625" style="2"/>
    <col min="11263" max="11263" width="5.5703125" style="2" customWidth="1"/>
    <col min="11264" max="11264" width="32.140625" style="2" customWidth="1"/>
    <col min="11265" max="11265" width="14.140625" style="2" customWidth="1"/>
    <col min="11266" max="11266" width="11.140625" style="2" customWidth="1"/>
    <col min="11267" max="11267" width="11.85546875" style="2" customWidth="1"/>
    <col min="11268" max="11268" width="10.28515625" style="2" bestFit="1" customWidth="1"/>
    <col min="11269" max="11269" width="11.5703125" style="2" customWidth="1"/>
    <col min="11270" max="11270" width="9.140625" style="2"/>
    <col min="11271" max="11271" width="10.85546875" style="2" customWidth="1"/>
    <col min="11272" max="11272" width="9.140625" style="2"/>
    <col min="11273" max="11273" width="10.7109375" style="2" bestFit="1" customWidth="1"/>
    <col min="11274" max="11518" width="9.140625" style="2"/>
    <col min="11519" max="11519" width="5.5703125" style="2" customWidth="1"/>
    <col min="11520" max="11520" width="32.140625" style="2" customWidth="1"/>
    <col min="11521" max="11521" width="14.140625" style="2" customWidth="1"/>
    <col min="11522" max="11522" width="11.140625" style="2" customWidth="1"/>
    <col min="11523" max="11523" width="11.85546875" style="2" customWidth="1"/>
    <col min="11524" max="11524" width="10.28515625" style="2" bestFit="1" customWidth="1"/>
    <col min="11525" max="11525" width="11.5703125" style="2" customWidth="1"/>
    <col min="11526" max="11526" width="9.140625" style="2"/>
    <col min="11527" max="11527" width="10.85546875" style="2" customWidth="1"/>
    <col min="11528" max="11528" width="9.140625" style="2"/>
    <col min="11529" max="11529" width="10.7109375" style="2" bestFit="1" customWidth="1"/>
    <col min="11530" max="11774" width="9.140625" style="2"/>
    <col min="11775" max="11775" width="5.5703125" style="2" customWidth="1"/>
    <col min="11776" max="11776" width="32.140625" style="2" customWidth="1"/>
    <col min="11777" max="11777" width="14.140625" style="2" customWidth="1"/>
    <col min="11778" max="11778" width="11.140625" style="2" customWidth="1"/>
    <col min="11779" max="11779" width="11.85546875" style="2" customWidth="1"/>
    <col min="11780" max="11780" width="10.28515625" style="2" bestFit="1" customWidth="1"/>
    <col min="11781" max="11781" width="11.5703125" style="2" customWidth="1"/>
    <col min="11782" max="11782" width="9.140625" style="2"/>
    <col min="11783" max="11783" width="10.85546875" style="2" customWidth="1"/>
    <col min="11784" max="11784" width="9.140625" style="2"/>
    <col min="11785" max="11785" width="10.7109375" style="2" bestFit="1" customWidth="1"/>
    <col min="11786" max="12030" width="9.140625" style="2"/>
    <col min="12031" max="12031" width="5.5703125" style="2" customWidth="1"/>
    <col min="12032" max="12032" width="32.140625" style="2" customWidth="1"/>
    <col min="12033" max="12033" width="14.140625" style="2" customWidth="1"/>
    <col min="12034" max="12034" width="11.140625" style="2" customWidth="1"/>
    <col min="12035" max="12035" width="11.85546875" style="2" customWidth="1"/>
    <col min="12036" max="12036" width="10.28515625" style="2" bestFit="1" customWidth="1"/>
    <col min="12037" max="12037" width="11.5703125" style="2" customWidth="1"/>
    <col min="12038" max="12038" width="9.140625" style="2"/>
    <col min="12039" max="12039" width="10.85546875" style="2" customWidth="1"/>
    <col min="12040" max="12040" width="9.140625" style="2"/>
    <col min="12041" max="12041" width="10.7109375" style="2" bestFit="1" customWidth="1"/>
    <col min="12042" max="12286" width="9.140625" style="2"/>
    <col min="12287" max="12287" width="5.5703125" style="2" customWidth="1"/>
    <col min="12288" max="12288" width="32.140625" style="2" customWidth="1"/>
    <col min="12289" max="12289" width="14.140625" style="2" customWidth="1"/>
    <col min="12290" max="12290" width="11.140625" style="2" customWidth="1"/>
    <col min="12291" max="12291" width="11.85546875" style="2" customWidth="1"/>
    <col min="12292" max="12292" width="10.28515625" style="2" bestFit="1" customWidth="1"/>
    <col min="12293" max="12293" width="11.5703125" style="2" customWidth="1"/>
    <col min="12294" max="12294" width="9.140625" style="2"/>
    <col min="12295" max="12295" width="10.85546875" style="2" customWidth="1"/>
    <col min="12296" max="12296" width="9.140625" style="2"/>
    <col min="12297" max="12297" width="10.7109375" style="2" bestFit="1" customWidth="1"/>
    <col min="12298" max="12542" width="9.140625" style="2"/>
    <col min="12543" max="12543" width="5.5703125" style="2" customWidth="1"/>
    <col min="12544" max="12544" width="32.140625" style="2" customWidth="1"/>
    <col min="12545" max="12545" width="14.140625" style="2" customWidth="1"/>
    <col min="12546" max="12546" width="11.140625" style="2" customWidth="1"/>
    <col min="12547" max="12547" width="11.85546875" style="2" customWidth="1"/>
    <col min="12548" max="12548" width="10.28515625" style="2" bestFit="1" customWidth="1"/>
    <col min="12549" max="12549" width="11.5703125" style="2" customWidth="1"/>
    <col min="12550" max="12550" width="9.140625" style="2"/>
    <col min="12551" max="12551" width="10.85546875" style="2" customWidth="1"/>
    <col min="12552" max="12552" width="9.140625" style="2"/>
    <col min="12553" max="12553" width="10.7109375" style="2" bestFit="1" customWidth="1"/>
    <col min="12554" max="12798" width="9.140625" style="2"/>
    <col min="12799" max="12799" width="5.5703125" style="2" customWidth="1"/>
    <col min="12800" max="12800" width="32.140625" style="2" customWidth="1"/>
    <col min="12801" max="12801" width="14.140625" style="2" customWidth="1"/>
    <col min="12802" max="12802" width="11.140625" style="2" customWidth="1"/>
    <col min="12803" max="12803" width="11.85546875" style="2" customWidth="1"/>
    <col min="12804" max="12804" width="10.28515625" style="2" bestFit="1" customWidth="1"/>
    <col min="12805" max="12805" width="11.5703125" style="2" customWidth="1"/>
    <col min="12806" max="12806" width="9.140625" style="2"/>
    <col min="12807" max="12807" width="10.85546875" style="2" customWidth="1"/>
    <col min="12808" max="12808" width="9.140625" style="2"/>
    <col min="12809" max="12809" width="10.7109375" style="2" bestFit="1" customWidth="1"/>
    <col min="12810" max="13054" width="9.140625" style="2"/>
    <col min="13055" max="13055" width="5.5703125" style="2" customWidth="1"/>
    <col min="13056" max="13056" width="32.140625" style="2" customWidth="1"/>
    <col min="13057" max="13057" width="14.140625" style="2" customWidth="1"/>
    <col min="13058" max="13058" width="11.140625" style="2" customWidth="1"/>
    <col min="13059" max="13059" width="11.85546875" style="2" customWidth="1"/>
    <col min="13060" max="13060" width="10.28515625" style="2" bestFit="1" customWidth="1"/>
    <col min="13061" max="13061" width="11.5703125" style="2" customWidth="1"/>
    <col min="13062" max="13062" width="9.140625" style="2"/>
    <col min="13063" max="13063" width="10.85546875" style="2" customWidth="1"/>
    <col min="13064" max="13064" width="9.140625" style="2"/>
    <col min="13065" max="13065" width="10.7109375" style="2" bestFit="1" customWidth="1"/>
    <col min="13066" max="13310" width="9.140625" style="2"/>
    <col min="13311" max="13311" width="5.5703125" style="2" customWidth="1"/>
    <col min="13312" max="13312" width="32.140625" style="2" customWidth="1"/>
    <col min="13313" max="13313" width="14.140625" style="2" customWidth="1"/>
    <col min="13314" max="13314" width="11.140625" style="2" customWidth="1"/>
    <col min="13315" max="13315" width="11.85546875" style="2" customWidth="1"/>
    <col min="13316" max="13316" width="10.28515625" style="2" bestFit="1" customWidth="1"/>
    <col min="13317" max="13317" width="11.5703125" style="2" customWidth="1"/>
    <col min="13318" max="13318" width="9.140625" style="2"/>
    <col min="13319" max="13319" width="10.85546875" style="2" customWidth="1"/>
    <col min="13320" max="13320" width="9.140625" style="2"/>
    <col min="13321" max="13321" width="10.7109375" style="2" bestFit="1" customWidth="1"/>
    <col min="13322" max="13566" width="9.140625" style="2"/>
    <col min="13567" max="13567" width="5.5703125" style="2" customWidth="1"/>
    <col min="13568" max="13568" width="32.140625" style="2" customWidth="1"/>
    <col min="13569" max="13569" width="14.140625" style="2" customWidth="1"/>
    <col min="13570" max="13570" width="11.140625" style="2" customWidth="1"/>
    <col min="13571" max="13571" width="11.85546875" style="2" customWidth="1"/>
    <col min="13572" max="13572" width="10.28515625" style="2" bestFit="1" customWidth="1"/>
    <col min="13573" max="13573" width="11.5703125" style="2" customWidth="1"/>
    <col min="13574" max="13574" width="9.140625" style="2"/>
    <col min="13575" max="13575" width="10.85546875" style="2" customWidth="1"/>
    <col min="13576" max="13576" width="9.140625" style="2"/>
    <col min="13577" max="13577" width="10.7109375" style="2" bestFit="1" customWidth="1"/>
    <col min="13578" max="13822" width="9.140625" style="2"/>
    <col min="13823" max="13823" width="5.5703125" style="2" customWidth="1"/>
    <col min="13824" max="13824" width="32.140625" style="2" customWidth="1"/>
    <col min="13825" max="13825" width="14.140625" style="2" customWidth="1"/>
    <col min="13826" max="13826" width="11.140625" style="2" customWidth="1"/>
    <col min="13827" max="13827" width="11.85546875" style="2" customWidth="1"/>
    <col min="13828" max="13828" width="10.28515625" style="2" bestFit="1" customWidth="1"/>
    <col min="13829" max="13829" width="11.5703125" style="2" customWidth="1"/>
    <col min="13830" max="13830" width="9.140625" style="2"/>
    <col min="13831" max="13831" width="10.85546875" style="2" customWidth="1"/>
    <col min="13832" max="13832" width="9.140625" style="2"/>
    <col min="13833" max="13833" width="10.7109375" style="2" bestFit="1" customWidth="1"/>
    <col min="13834" max="14078" width="9.140625" style="2"/>
    <col min="14079" max="14079" width="5.5703125" style="2" customWidth="1"/>
    <col min="14080" max="14080" width="32.140625" style="2" customWidth="1"/>
    <col min="14081" max="14081" width="14.140625" style="2" customWidth="1"/>
    <col min="14082" max="14082" width="11.140625" style="2" customWidth="1"/>
    <col min="14083" max="14083" width="11.85546875" style="2" customWidth="1"/>
    <col min="14084" max="14084" width="10.28515625" style="2" bestFit="1" customWidth="1"/>
    <col min="14085" max="14085" width="11.5703125" style="2" customWidth="1"/>
    <col min="14086" max="14086" width="9.140625" style="2"/>
    <col min="14087" max="14087" width="10.85546875" style="2" customWidth="1"/>
    <col min="14088" max="14088" width="9.140625" style="2"/>
    <col min="14089" max="14089" width="10.7109375" style="2" bestFit="1" customWidth="1"/>
    <col min="14090" max="14334" width="9.140625" style="2"/>
    <col min="14335" max="14335" width="5.5703125" style="2" customWidth="1"/>
    <col min="14336" max="14336" width="32.140625" style="2" customWidth="1"/>
    <col min="14337" max="14337" width="14.140625" style="2" customWidth="1"/>
    <col min="14338" max="14338" width="11.140625" style="2" customWidth="1"/>
    <col min="14339" max="14339" width="11.85546875" style="2" customWidth="1"/>
    <col min="14340" max="14340" width="10.28515625" style="2" bestFit="1" customWidth="1"/>
    <col min="14341" max="14341" width="11.5703125" style="2" customWidth="1"/>
    <col min="14342" max="14342" width="9.140625" style="2"/>
    <col min="14343" max="14343" width="10.85546875" style="2" customWidth="1"/>
    <col min="14344" max="14344" width="9.140625" style="2"/>
    <col min="14345" max="14345" width="10.7109375" style="2" bestFit="1" customWidth="1"/>
    <col min="14346" max="14590" width="9.140625" style="2"/>
    <col min="14591" max="14591" width="5.5703125" style="2" customWidth="1"/>
    <col min="14592" max="14592" width="32.140625" style="2" customWidth="1"/>
    <col min="14593" max="14593" width="14.140625" style="2" customWidth="1"/>
    <col min="14594" max="14594" width="11.140625" style="2" customWidth="1"/>
    <col min="14595" max="14595" width="11.85546875" style="2" customWidth="1"/>
    <col min="14596" max="14596" width="10.28515625" style="2" bestFit="1" customWidth="1"/>
    <col min="14597" max="14597" width="11.5703125" style="2" customWidth="1"/>
    <col min="14598" max="14598" width="9.140625" style="2"/>
    <col min="14599" max="14599" width="10.85546875" style="2" customWidth="1"/>
    <col min="14600" max="14600" width="9.140625" style="2"/>
    <col min="14601" max="14601" width="10.7109375" style="2" bestFit="1" customWidth="1"/>
    <col min="14602" max="14846" width="9.140625" style="2"/>
    <col min="14847" max="14847" width="5.5703125" style="2" customWidth="1"/>
    <col min="14848" max="14848" width="32.140625" style="2" customWidth="1"/>
    <col min="14849" max="14849" width="14.140625" style="2" customWidth="1"/>
    <col min="14850" max="14850" width="11.140625" style="2" customWidth="1"/>
    <col min="14851" max="14851" width="11.85546875" style="2" customWidth="1"/>
    <col min="14852" max="14852" width="10.28515625" style="2" bestFit="1" customWidth="1"/>
    <col min="14853" max="14853" width="11.5703125" style="2" customWidth="1"/>
    <col min="14854" max="14854" width="9.140625" style="2"/>
    <col min="14855" max="14855" width="10.85546875" style="2" customWidth="1"/>
    <col min="14856" max="14856" width="9.140625" style="2"/>
    <col min="14857" max="14857" width="10.7109375" style="2" bestFit="1" customWidth="1"/>
    <col min="14858" max="15102" width="9.140625" style="2"/>
    <col min="15103" max="15103" width="5.5703125" style="2" customWidth="1"/>
    <col min="15104" max="15104" width="32.140625" style="2" customWidth="1"/>
    <col min="15105" max="15105" width="14.140625" style="2" customWidth="1"/>
    <col min="15106" max="15106" width="11.140625" style="2" customWidth="1"/>
    <col min="15107" max="15107" width="11.85546875" style="2" customWidth="1"/>
    <col min="15108" max="15108" width="10.28515625" style="2" bestFit="1" customWidth="1"/>
    <col min="15109" max="15109" width="11.5703125" style="2" customWidth="1"/>
    <col min="15110" max="15110" width="9.140625" style="2"/>
    <col min="15111" max="15111" width="10.85546875" style="2" customWidth="1"/>
    <col min="15112" max="15112" width="9.140625" style="2"/>
    <col min="15113" max="15113" width="10.7109375" style="2" bestFit="1" customWidth="1"/>
    <col min="15114" max="15358" width="9.140625" style="2"/>
    <col min="15359" max="15359" width="5.5703125" style="2" customWidth="1"/>
    <col min="15360" max="15360" width="32.140625" style="2" customWidth="1"/>
    <col min="15361" max="15361" width="14.140625" style="2" customWidth="1"/>
    <col min="15362" max="15362" width="11.140625" style="2" customWidth="1"/>
    <col min="15363" max="15363" width="11.85546875" style="2" customWidth="1"/>
    <col min="15364" max="15364" width="10.28515625" style="2" bestFit="1" customWidth="1"/>
    <col min="15365" max="15365" width="11.5703125" style="2" customWidth="1"/>
    <col min="15366" max="15366" width="9.140625" style="2"/>
    <col min="15367" max="15367" width="10.85546875" style="2" customWidth="1"/>
    <col min="15368" max="15368" width="9.140625" style="2"/>
    <col min="15369" max="15369" width="10.7109375" style="2" bestFit="1" customWidth="1"/>
    <col min="15370" max="15614" width="9.140625" style="2"/>
    <col min="15615" max="15615" width="5.5703125" style="2" customWidth="1"/>
    <col min="15616" max="15616" width="32.140625" style="2" customWidth="1"/>
    <col min="15617" max="15617" width="14.140625" style="2" customWidth="1"/>
    <col min="15618" max="15618" width="11.140625" style="2" customWidth="1"/>
    <col min="15619" max="15619" width="11.85546875" style="2" customWidth="1"/>
    <col min="15620" max="15620" width="10.28515625" style="2" bestFit="1" customWidth="1"/>
    <col min="15621" max="15621" width="11.5703125" style="2" customWidth="1"/>
    <col min="15622" max="15622" width="9.140625" style="2"/>
    <col min="15623" max="15623" width="10.85546875" style="2" customWidth="1"/>
    <col min="15624" max="15624" width="9.140625" style="2"/>
    <col min="15625" max="15625" width="10.7109375" style="2" bestFit="1" customWidth="1"/>
    <col min="15626" max="15870" width="9.140625" style="2"/>
    <col min="15871" max="15871" width="5.5703125" style="2" customWidth="1"/>
    <col min="15872" max="15872" width="32.140625" style="2" customWidth="1"/>
    <col min="15873" max="15873" width="14.140625" style="2" customWidth="1"/>
    <col min="15874" max="15874" width="11.140625" style="2" customWidth="1"/>
    <col min="15875" max="15875" width="11.85546875" style="2" customWidth="1"/>
    <col min="15876" max="15876" width="10.28515625" style="2" bestFit="1" customWidth="1"/>
    <col min="15877" max="15877" width="11.5703125" style="2" customWidth="1"/>
    <col min="15878" max="15878" width="9.140625" style="2"/>
    <col min="15879" max="15879" width="10.85546875" style="2" customWidth="1"/>
    <col min="15880" max="15880" width="9.140625" style="2"/>
    <col min="15881" max="15881" width="10.7109375" style="2" bestFit="1" customWidth="1"/>
    <col min="15882" max="16126" width="9.140625" style="2"/>
    <col min="16127" max="16127" width="5.5703125" style="2" customWidth="1"/>
    <col min="16128" max="16128" width="32.140625" style="2" customWidth="1"/>
    <col min="16129" max="16129" width="14.140625" style="2" customWidth="1"/>
    <col min="16130" max="16130" width="11.140625" style="2" customWidth="1"/>
    <col min="16131" max="16131" width="11.85546875" style="2" customWidth="1"/>
    <col min="16132" max="16132" width="10.28515625" style="2" bestFit="1" customWidth="1"/>
    <col min="16133" max="16133" width="11.5703125" style="2" customWidth="1"/>
    <col min="16134" max="16134" width="9.140625" style="2"/>
    <col min="16135" max="16135" width="10.85546875" style="2" customWidth="1"/>
    <col min="16136" max="16136" width="9.140625" style="2"/>
    <col min="16137" max="16137" width="10.7109375" style="2" bestFit="1" customWidth="1"/>
    <col min="16138" max="16384" width="9.140625" style="2"/>
  </cols>
  <sheetData>
    <row r="1" spans="1:12" ht="12.75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6"/>
    </row>
    <row r="2" spans="1:12" s="1" customFormat="1" ht="12.75" x14ac:dyDescent="0.25">
      <c r="A2" s="2"/>
      <c r="B2" s="102" t="s">
        <v>28</v>
      </c>
      <c r="C2" s="103"/>
      <c r="D2" s="103"/>
      <c r="E2" s="103"/>
      <c r="F2" s="103"/>
      <c r="G2" s="103"/>
      <c r="H2" s="103"/>
      <c r="I2" s="103"/>
      <c r="J2" s="103"/>
      <c r="K2" s="103"/>
      <c r="L2" s="6"/>
    </row>
    <row r="3" spans="1:12" ht="12.75" x14ac:dyDescent="0.25">
      <c r="A3" s="1"/>
      <c r="B3" s="114"/>
      <c r="C3" s="114"/>
      <c r="D3" s="114"/>
      <c r="E3" s="114"/>
      <c r="F3" s="114"/>
      <c r="G3" s="1"/>
      <c r="H3" s="1"/>
      <c r="I3" s="7"/>
      <c r="L3" s="6"/>
    </row>
    <row r="4" spans="1:12" ht="12.75" x14ac:dyDescent="0.25">
      <c r="A4" s="8" t="s">
        <v>23</v>
      </c>
      <c r="B4" s="8"/>
      <c r="C4" s="8"/>
      <c r="D4" s="8"/>
      <c r="E4" s="8"/>
      <c r="F4" s="8"/>
      <c r="G4" s="8"/>
      <c r="H4" s="8"/>
      <c r="I4" s="8"/>
      <c r="J4" s="8"/>
      <c r="K4" s="8"/>
      <c r="L4" s="6"/>
    </row>
    <row r="5" spans="1:12" ht="12.75" x14ac:dyDescent="0.25">
      <c r="A5" s="9"/>
      <c r="B5" s="10"/>
      <c r="C5" s="9"/>
      <c r="D5" s="11"/>
      <c r="E5" s="115" t="s">
        <v>22</v>
      </c>
      <c r="F5" s="115"/>
      <c r="G5" s="115"/>
      <c r="H5" s="115"/>
      <c r="I5" s="12">
        <f>K39</f>
        <v>0</v>
      </c>
      <c r="J5" s="13" t="s">
        <v>27</v>
      </c>
      <c r="K5" s="9"/>
      <c r="L5" s="6"/>
    </row>
    <row r="6" spans="1:12" ht="12.75" x14ac:dyDescent="0.25">
      <c r="A6" s="14"/>
      <c r="B6" s="15" t="s">
        <v>15</v>
      </c>
      <c r="C6" s="16"/>
      <c r="D6" s="17"/>
      <c r="E6" s="109" t="s">
        <v>16</v>
      </c>
      <c r="F6" s="110"/>
      <c r="G6" s="110"/>
      <c r="H6" s="110"/>
      <c r="I6" s="110"/>
      <c r="J6" s="111"/>
      <c r="K6" s="18" t="s">
        <v>14</v>
      </c>
      <c r="L6" s="6"/>
    </row>
    <row r="7" spans="1:12" ht="30" x14ac:dyDescent="0.25">
      <c r="A7" s="19" t="s">
        <v>0</v>
      </c>
      <c r="B7" s="57" t="s">
        <v>17</v>
      </c>
      <c r="C7" s="20" t="s">
        <v>18</v>
      </c>
      <c r="D7" s="20" t="s">
        <v>19</v>
      </c>
      <c r="E7" s="112" t="s">
        <v>26</v>
      </c>
      <c r="F7" s="113"/>
      <c r="G7" s="112" t="s">
        <v>24</v>
      </c>
      <c r="H7" s="113"/>
      <c r="I7" s="112" t="s">
        <v>25</v>
      </c>
      <c r="J7" s="113"/>
      <c r="K7" s="18"/>
      <c r="L7" s="6"/>
    </row>
    <row r="8" spans="1:12" x14ac:dyDescent="0.25">
      <c r="A8" s="21"/>
      <c r="B8" s="58"/>
      <c r="C8" s="22"/>
      <c r="D8" s="22"/>
      <c r="E8" s="23" t="s">
        <v>20</v>
      </c>
      <c r="F8" s="23" t="s">
        <v>21</v>
      </c>
      <c r="G8" s="23" t="s">
        <v>20</v>
      </c>
      <c r="H8" s="23" t="s">
        <v>21</v>
      </c>
      <c r="I8" s="23" t="s">
        <v>20</v>
      </c>
      <c r="J8" s="23" t="s">
        <v>21</v>
      </c>
      <c r="K8" s="18"/>
      <c r="L8" s="6"/>
    </row>
    <row r="9" spans="1:12" x14ac:dyDescent="0.25">
      <c r="A9" s="24"/>
      <c r="B9" s="59">
        <v>2</v>
      </c>
      <c r="C9" s="63">
        <v>3</v>
      </c>
      <c r="D9" s="24">
        <v>4</v>
      </c>
      <c r="E9" s="23">
        <v>5</v>
      </c>
      <c r="F9" s="23" t="s">
        <v>1</v>
      </c>
      <c r="G9" s="23">
        <v>7</v>
      </c>
      <c r="H9" s="23" t="s">
        <v>2</v>
      </c>
      <c r="I9" s="23">
        <v>9</v>
      </c>
      <c r="J9" s="23" t="s">
        <v>3</v>
      </c>
      <c r="K9" s="23" t="s">
        <v>4</v>
      </c>
      <c r="L9" s="25"/>
    </row>
    <row r="10" spans="1:12" ht="12.75" x14ac:dyDescent="0.25">
      <c r="A10" s="68"/>
      <c r="B10" s="69" t="s">
        <v>13</v>
      </c>
      <c r="C10" s="64"/>
      <c r="D10" s="53"/>
      <c r="E10" s="53"/>
      <c r="F10" s="54"/>
      <c r="G10" s="54"/>
      <c r="H10" s="55"/>
      <c r="I10" s="54"/>
      <c r="J10" s="55"/>
      <c r="K10" s="56"/>
      <c r="L10" s="6"/>
    </row>
    <row r="11" spans="1:12" s="1" customFormat="1" ht="12.75" x14ac:dyDescent="0.25">
      <c r="A11" s="68">
        <v>1</v>
      </c>
      <c r="B11" s="70" t="s">
        <v>30</v>
      </c>
      <c r="C11" s="65" t="s">
        <v>29</v>
      </c>
      <c r="D11" s="61">
        <v>110</v>
      </c>
      <c r="E11" s="49">
        <v>0</v>
      </c>
      <c r="F11" s="50">
        <f t="shared" ref="F11:F19" si="0">E11*D11</f>
        <v>0</v>
      </c>
      <c r="G11" s="49">
        <v>0</v>
      </c>
      <c r="H11" s="50">
        <f t="shared" ref="H11:H19" si="1">G11*D11</f>
        <v>0</v>
      </c>
      <c r="I11" s="49">
        <v>0</v>
      </c>
      <c r="J11" s="51">
        <f t="shared" ref="J11:J19" si="2">I11*D11</f>
        <v>0</v>
      </c>
      <c r="K11" s="50">
        <f t="shared" ref="K11:K19" si="3">F11+H11+J11</f>
        <v>0</v>
      </c>
      <c r="L11" s="6"/>
    </row>
    <row r="12" spans="1:12" s="1" customFormat="1" ht="12.75" x14ac:dyDescent="0.25">
      <c r="A12" s="68">
        <v>2</v>
      </c>
      <c r="B12" s="71" t="s">
        <v>31</v>
      </c>
      <c r="C12" s="65" t="s">
        <v>29</v>
      </c>
      <c r="D12" s="61">
        <v>10.6</v>
      </c>
      <c r="E12" s="49">
        <v>0</v>
      </c>
      <c r="F12" s="50">
        <f t="shared" ref="F12" si="4">E12*D12</f>
        <v>0</v>
      </c>
      <c r="G12" s="49">
        <v>0</v>
      </c>
      <c r="H12" s="50">
        <f t="shared" ref="H12" si="5">G12*D12</f>
        <v>0</v>
      </c>
      <c r="I12" s="49">
        <v>0</v>
      </c>
      <c r="J12" s="51">
        <f t="shared" ref="J12" si="6">I12*D12</f>
        <v>0</v>
      </c>
      <c r="K12" s="50">
        <f t="shared" ref="K12" si="7">F12+H12+J12</f>
        <v>0</v>
      </c>
      <c r="L12" s="6"/>
    </row>
    <row r="13" spans="1:12" s="1" customFormat="1" ht="12.75" x14ac:dyDescent="0.25">
      <c r="A13" s="68">
        <v>3</v>
      </c>
      <c r="B13" s="71" t="s">
        <v>32</v>
      </c>
      <c r="C13" s="66" t="s">
        <v>29</v>
      </c>
      <c r="D13" s="61">
        <v>2.6</v>
      </c>
      <c r="E13" s="49">
        <v>0</v>
      </c>
      <c r="F13" s="50">
        <f t="shared" ref="F13" si="8">E13*D13</f>
        <v>0</v>
      </c>
      <c r="G13" s="49">
        <v>0</v>
      </c>
      <c r="H13" s="50">
        <f t="shared" ref="H13" si="9">G13*D13</f>
        <v>0</v>
      </c>
      <c r="I13" s="49">
        <v>0</v>
      </c>
      <c r="J13" s="51">
        <f t="shared" ref="J13" si="10">I13*D13</f>
        <v>0</v>
      </c>
      <c r="K13" s="50">
        <f t="shared" ref="K13" si="11">F13+H13+J13</f>
        <v>0</v>
      </c>
      <c r="L13" s="6"/>
    </row>
    <row r="14" spans="1:12" s="1" customFormat="1" ht="12.75" x14ac:dyDescent="0.25">
      <c r="A14" s="68">
        <v>4</v>
      </c>
      <c r="B14" s="70" t="s">
        <v>39</v>
      </c>
      <c r="C14" s="66" t="s">
        <v>29</v>
      </c>
      <c r="D14" s="61">
        <v>55</v>
      </c>
      <c r="E14" s="49">
        <v>0</v>
      </c>
      <c r="F14" s="50">
        <f t="shared" ref="F14" si="12">E14*D14</f>
        <v>0</v>
      </c>
      <c r="G14" s="49">
        <v>0</v>
      </c>
      <c r="H14" s="50">
        <f t="shared" ref="H14" si="13">G14*D14</f>
        <v>0</v>
      </c>
      <c r="I14" s="49">
        <v>0</v>
      </c>
      <c r="J14" s="51">
        <f t="shared" ref="J14" si="14">I14*D14</f>
        <v>0</v>
      </c>
      <c r="K14" s="50">
        <f t="shared" ref="K14" si="15">F14+H14+J14</f>
        <v>0</v>
      </c>
      <c r="L14" s="6"/>
    </row>
    <row r="15" spans="1:12" s="1" customFormat="1" ht="12.75" x14ac:dyDescent="0.25">
      <c r="A15" s="68">
        <v>5</v>
      </c>
      <c r="B15" s="70" t="s">
        <v>33</v>
      </c>
      <c r="C15" s="66" t="s">
        <v>34</v>
      </c>
      <c r="D15" s="61">
        <v>1.3</v>
      </c>
      <c r="E15" s="49">
        <v>0</v>
      </c>
      <c r="F15" s="50">
        <f t="shared" ref="F15" si="16">E15*D15</f>
        <v>0</v>
      </c>
      <c r="G15" s="49">
        <v>0</v>
      </c>
      <c r="H15" s="50">
        <f t="shared" ref="H15" si="17">G15*D15</f>
        <v>0</v>
      </c>
      <c r="I15" s="49">
        <v>0</v>
      </c>
      <c r="J15" s="51">
        <f t="shared" ref="J15" si="18">I15*D15</f>
        <v>0</v>
      </c>
      <c r="K15" s="50">
        <f t="shared" ref="K15" si="19">F15+H15+J15</f>
        <v>0</v>
      </c>
      <c r="L15" s="6"/>
    </row>
    <row r="16" spans="1:12" s="1" customFormat="1" ht="12.75" x14ac:dyDescent="0.25">
      <c r="A16" s="68">
        <v>6</v>
      </c>
      <c r="B16" s="71" t="s">
        <v>36</v>
      </c>
      <c r="C16" s="66" t="s">
        <v>34</v>
      </c>
      <c r="D16" s="61">
        <v>0.3</v>
      </c>
      <c r="E16" s="49">
        <v>0</v>
      </c>
      <c r="F16" s="50">
        <f t="shared" ref="F16:F17" si="20">E16*D16</f>
        <v>0</v>
      </c>
      <c r="G16" s="49">
        <v>0</v>
      </c>
      <c r="H16" s="50">
        <f t="shared" ref="H16:H17" si="21">G16*D16</f>
        <v>0</v>
      </c>
      <c r="I16" s="49">
        <v>0</v>
      </c>
      <c r="J16" s="51">
        <f t="shared" ref="J16:J17" si="22">I16*D16</f>
        <v>0</v>
      </c>
      <c r="K16" s="50">
        <f t="shared" ref="K16:K17" si="23">F16+H16+J16</f>
        <v>0</v>
      </c>
      <c r="L16" s="6"/>
    </row>
    <row r="17" spans="1:12" s="1" customFormat="1" ht="12.75" x14ac:dyDescent="0.25">
      <c r="A17" s="68">
        <v>7</v>
      </c>
      <c r="B17" s="70" t="s">
        <v>37</v>
      </c>
      <c r="C17" s="66" t="s">
        <v>29</v>
      </c>
      <c r="D17" s="62">
        <v>95</v>
      </c>
      <c r="E17" s="49">
        <v>0</v>
      </c>
      <c r="F17" s="50">
        <f t="shared" si="20"/>
        <v>0</v>
      </c>
      <c r="G17" s="49">
        <v>0</v>
      </c>
      <c r="H17" s="50">
        <f t="shared" si="21"/>
        <v>0</v>
      </c>
      <c r="I17" s="49">
        <v>0</v>
      </c>
      <c r="J17" s="51">
        <f t="shared" si="22"/>
        <v>0</v>
      </c>
      <c r="K17" s="50">
        <f t="shared" si="23"/>
        <v>0</v>
      </c>
      <c r="L17" s="6"/>
    </row>
    <row r="18" spans="1:12" s="1" customFormat="1" ht="12.75" x14ac:dyDescent="0.25">
      <c r="A18" s="68">
        <v>8</v>
      </c>
      <c r="B18" s="71" t="s">
        <v>38</v>
      </c>
      <c r="C18" s="66" t="s">
        <v>29</v>
      </c>
      <c r="D18" s="61">
        <v>60</v>
      </c>
      <c r="E18" s="49">
        <v>0</v>
      </c>
      <c r="F18" s="50">
        <f t="shared" si="0"/>
        <v>0</v>
      </c>
      <c r="G18" s="49">
        <v>0</v>
      </c>
      <c r="H18" s="50">
        <f t="shared" si="1"/>
        <v>0</v>
      </c>
      <c r="I18" s="49">
        <v>0</v>
      </c>
      <c r="J18" s="51">
        <f t="shared" si="2"/>
        <v>0</v>
      </c>
      <c r="K18" s="50">
        <f t="shared" si="3"/>
        <v>0</v>
      </c>
      <c r="L18" s="6"/>
    </row>
    <row r="19" spans="1:12" s="1" customFormat="1" ht="12.75" x14ac:dyDescent="0.25">
      <c r="A19" s="68">
        <v>9</v>
      </c>
      <c r="B19" s="70" t="s">
        <v>35</v>
      </c>
      <c r="C19" s="66" t="s">
        <v>34</v>
      </c>
      <c r="D19" s="61">
        <v>4.5</v>
      </c>
      <c r="E19" s="49">
        <v>0</v>
      </c>
      <c r="F19" s="50">
        <f t="shared" si="0"/>
        <v>0</v>
      </c>
      <c r="G19" s="49">
        <v>0</v>
      </c>
      <c r="H19" s="50">
        <f t="shared" si="1"/>
        <v>0</v>
      </c>
      <c r="I19" s="49">
        <v>0</v>
      </c>
      <c r="J19" s="51">
        <f t="shared" si="2"/>
        <v>0</v>
      </c>
      <c r="K19" s="50">
        <f t="shared" si="3"/>
        <v>0</v>
      </c>
      <c r="L19" s="6"/>
    </row>
    <row r="20" spans="1:12" s="1" customFormat="1" ht="12.75" x14ac:dyDescent="0.25">
      <c r="A20" s="68">
        <v>10</v>
      </c>
      <c r="B20" s="70" t="s">
        <v>64</v>
      </c>
      <c r="C20" s="66" t="s">
        <v>34</v>
      </c>
      <c r="D20" s="61">
        <v>1.45</v>
      </c>
      <c r="E20" s="49">
        <v>0</v>
      </c>
      <c r="F20" s="50">
        <f t="shared" ref="F20" si="24">E20*D20</f>
        <v>0</v>
      </c>
      <c r="G20" s="49">
        <v>0</v>
      </c>
      <c r="H20" s="50">
        <f t="shared" ref="H20" si="25">G20*D20</f>
        <v>0</v>
      </c>
      <c r="I20" s="49">
        <v>0</v>
      </c>
      <c r="J20" s="51">
        <f t="shared" ref="J20" si="26">I20*D20</f>
        <v>0</v>
      </c>
      <c r="K20" s="50">
        <f t="shared" ref="K20" si="27">F20+H20+J20</f>
        <v>0</v>
      </c>
      <c r="L20" s="6"/>
    </row>
    <row r="21" spans="1:12" s="1" customFormat="1" ht="12.75" x14ac:dyDescent="0.25">
      <c r="A21" s="68">
        <v>11</v>
      </c>
      <c r="B21" s="71" t="s">
        <v>40</v>
      </c>
      <c r="C21" s="66" t="s">
        <v>34</v>
      </c>
      <c r="D21" s="61">
        <v>0.4</v>
      </c>
      <c r="E21" s="49">
        <v>0</v>
      </c>
      <c r="F21" s="50">
        <f t="shared" ref="F21" si="28">E21*D21</f>
        <v>0</v>
      </c>
      <c r="G21" s="49">
        <v>0</v>
      </c>
      <c r="H21" s="50">
        <f t="shared" ref="H21" si="29">G21*D21</f>
        <v>0</v>
      </c>
      <c r="I21" s="49">
        <v>0</v>
      </c>
      <c r="J21" s="51">
        <f t="shared" ref="J21" si="30">I21*D21</f>
        <v>0</v>
      </c>
      <c r="K21" s="50">
        <f t="shared" ref="K21" si="31">F21+H21+J21</f>
        <v>0</v>
      </c>
      <c r="L21" s="6"/>
    </row>
    <row r="22" spans="1:12" s="1" customFormat="1" ht="12.75" x14ac:dyDescent="0.25">
      <c r="A22" s="68">
        <v>12</v>
      </c>
      <c r="B22" s="67" t="s">
        <v>41</v>
      </c>
      <c r="C22" s="52" t="s">
        <v>5</v>
      </c>
      <c r="D22" s="62">
        <v>72</v>
      </c>
      <c r="E22" s="49">
        <v>0</v>
      </c>
      <c r="F22" s="50">
        <f t="shared" ref="F22" si="32">E22*D22</f>
        <v>0</v>
      </c>
      <c r="G22" s="49">
        <v>0</v>
      </c>
      <c r="H22" s="50">
        <f t="shared" ref="H22" si="33">G22*D22</f>
        <v>0</v>
      </c>
      <c r="I22" s="49">
        <v>0</v>
      </c>
      <c r="J22" s="51">
        <f t="shared" ref="J22" si="34">I22*D22</f>
        <v>0</v>
      </c>
      <c r="K22" s="50">
        <f t="shared" ref="K22" si="35">F22+H22+J22</f>
        <v>0</v>
      </c>
      <c r="L22" s="6"/>
    </row>
    <row r="23" spans="1:12" s="1" customFormat="1" ht="12.75" x14ac:dyDescent="0.25">
      <c r="A23" s="68">
        <v>13</v>
      </c>
      <c r="B23" s="60" t="s">
        <v>42</v>
      </c>
      <c r="C23" s="52" t="s">
        <v>5</v>
      </c>
      <c r="D23" s="62">
        <v>1</v>
      </c>
      <c r="E23" s="49">
        <v>0</v>
      </c>
      <c r="F23" s="50">
        <f t="shared" ref="F23:F24" si="36">E23*D23</f>
        <v>0</v>
      </c>
      <c r="G23" s="49">
        <v>0</v>
      </c>
      <c r="H23" s="50">
        <f t="shared" ref="H23:H24" si="37">G23*D23</f>
        <v>0</v>
      </c>
      <c r="I23" s="49">
        <v>0</v>
      </c>
      <c r="J23" s="51">
        <f t="shared" ref="J23:J24" si="38">I23*D23</f>
        <v>0</v>
      </c>
      <c r="K23" s="50">
        <f t="shared" ref="K23:K24" si="39">F23+H23+J23</f>
        <v>0</v>
      </c>
      <c r="L23" s="6"/>
    </row>
    <row r="24" spans="1:12" s="1" customFormat="1" ht="12.75" x14ac:dyDescent="0.25">
      <c r="A24" s="68">
        <v>14</v>
      </c>
      <c r="B24" s="60" t="s">
        <v>43</v>
      </c>
      <c r="C24" s="66" t="s">
        <v>34</v>
      </c>
      <c r="D24" s="61">
        <v>3.54</v>
      </c>
      <c r="E24" s="49">
        <v>0</v>
      </c>
      <c r="F24" s="50">
        <f t="shared" si="36"/>
        <v>0</v>
      </c>
      <c r="G24" s="49">
        <v>0</v>
      </c>
      <c r="H24" s="50">
        <f t="shared" si="37"/>
        <v>0</v>
      </c>
      <c r="I24" s="49">
        <v>0</v>
      </c>
      <c r="J24" s="51">
        <f t="shared" si="38"/>
        <v>0</v>
      </c>
      <c r="K24" s="50">
        <f t="shared" si="39"/>
        <v>0</v>
      </c>
      <c r="L24" s="6"/>
    </row>
    <row r="25" spans="1:12" s="1" customFormat="1" ht="12.75" x14ac:dyDescent="0.25">
      <c r="A25" s="68">
        <v>15</v>
      </c>
      <c r="B25" s="60" t="s">
        <v>44</v>
      </c>
      <c r="C25" s="66" t="s">
        <v>34</v>
      </c>
      <c r="D25" s="61">
        <v>0.5</v>
      </c>
      <c r="E25" s="49">
        <v>0</v>
      </c>
      <c r="F25" s="50">
        <f t="shared" ref="F25:F26" si="40">E25*D25</f>
        <v>0</v>
      </c>
      <c r="G25" s="49">
        <v>0</v>
      </c>
      <c r="H25" s="50">
        <f t="shared" ref="H25:H26" si="41">G25*D25</f>
        <v>0</v>
      </c>
      <c r="I25" s="49">
        <v>0</v>
      </c>
      <c r="J25" s="51">
        <f t="shared" ref="J25:J26" si="42">I25*D25</f>
        <v>0</v>
      </c>
      <c r="K25" s="50">
        <f t="shared" ref="K25:K26" si="43">F25+H25+J25</f>
        <v>0</v>
      </c>
      <c r="L25" s="6"/>
    </row>
    <row r="26" spans="1:12" s="1" customFormat="1" ht="12.75" x14ac:dyDescent="0.25">
      <c r="A26" s="68">
        <v>16</v>
      </c>
      <c r="B26" s="60" t="s">
        <v>45</v>
      </c>
      <c r="C26" s="66" t="s">
        <v>34</v>
      </c>
      <c r="D26" s="61">
        <v>0.1</v>
      </c>
      <c r="E26" s="49">
        <v>0</v>
      </c>
      <c r="F26" s="50">
        <f t="shared" si="40"/>
        <v>0</v>
      </c>
      <c r="G26" s="49">
        <v>0</v>
      </c>
      <c r="H26" s="50">
        <f t="shared" si="41"/>
        <v>0</v>
      </c>
      <c r="I26" s="49">
        <v>0</v>
      </c>
      <c r="J26" s="51">
        <f t="shared" si="42"/>
        <v>0</v>
      </c>
      <c r="K26" s="50">
        <f t="shared" si="43"/>
        <v>0</v>
      </c>
      <c r="L26" s="6"/>
    </row>
    <row r="27" spans="1:12" s="1" customFormat="1" ht="12.75" x14ac:dyDescent="0.25">
      <c r="A27" s="68">
        <v>17</v>
      </c>
      <c r="B27" s="60" t="s">
        <v>46</v>
      </c>
      <c r="C27" s="52" t="s">
        <v>34</v>
      </c>
      <c r="D27" s="62">
        <v>5.4</v>
      </c>
      <c r="E27" s="49">
        <v>0</v>
      </c>
      <c r="F27" s="50">
        <f t="shared" ref="F27:F28" si="44">E27*D27</f>
        <v>0</v>
      </c>
      <c r="G27" s="49">
        <v>0</v>
      </c>
      <c r="H27" s="50">
        <f t="shared" ref="H27:H28" si="45">G27*D27</f>
        <v>0</v>
      </c>
      <c r="I27" s="49">
        <v>0</v>
      </c>
      <c r="J27" s="51">
        <f t="shared" ref="J27:J28" si="46">I27*D27</f>
        <v>0</v>
      </c>
      <c r="K27" s="50">
        <f t="shared" ref="K27:K28" si="47">F27+H27+J27</f>
        <v>0</v>
      </c>
      <c r="L27" s="6"/>
    </row>
    <row r="28" spans="1:12" s="1" customFormat="1" ht="12.75" x14ac:dyDescent="0.25">
      <c r="A28" s="68">
        <v>18</v>
      </c>
      <c r="B28" s="72" t="s">
        <v>47</v>
      </c>
      <c r="C28" s="73" t="s">
        <v>12</v>
      </c>
      <c r="D28" s="74">
        <v>395</v>
      </c>
      <c r="E28" s="75">
        <v>0</v>
      </c>
      <c r="F28" s="76">
        <f t="shared" si="44"/>
        <v>0</v>
      </c>
      <c r="G28" s="75">
        <v>0</v>
      </c>
      <c r="H28" s="76">
        <f t="shared" si="45"/>
        <v>0</v>
      </c>
      <c r="I28" s="75">
        <v>0</v>
      </c>
      <c r="J28" s="77">
        <f t="shared" si="46"/>
        <v>0</v>
      </c>
      <c r="K28" s="76">
        <f t="shared" si="47"/>
        <v>0</v>
      </c>
      <c r="L28" s="6"/>
    </row>
    <row r="29" spans="1:12" s="1" customFormat="1" ht="24" x14ac:dyDescent="0.25">
      <c r="A29" s="68">
        <v>19</v>
      </c>
      <c r="B29" s="70" t="s">
        <v>49</v>
      </c>
      <c r="C29" s="73" t="s">
        <v>48</v>
      </c>
      <c r="D29" s="74">
        <v>1</v>
      </c>
      <c r="E29" s="75">
        <v>0</v>
      </c>
      <c r="F29" s="76">
        <f t="shared" ref="F29:F32" si="48">E29*D29</f>
        <v>0</v>
      </c>
      <c r="G29" s="75">
        <v>0</v>
      </c>
      <c r="H29" s="76">
        <f t="shared" ref="H29:H32" si="49">G29*D29</f>
        <v>0</v>
      </c>
      <c r="I29" s="75">
        <v>0</v>
      </c>
      <c r="J29" s="77">
        <f t="shared" ref="J29:J32" si="50">I29*D29</f>
        <v>0</v>
      </c>
      <c r="K29" s="76">
        <f t="shared" ref="K29:K32" si="51">F29+H29+J29</f>
        <v>0</v>
      </c>
      <c r="L29" s="6"/>
    </row>
    <row r="30" spans="1:12" s="1" customFormat="1" ht="12.75" x14ac:dyDescent="0.25">
      <c r="A30" s="68">
        <v>20</v>
      </c>
      <c r="B30" s="70" t="s">
        <v>53</v>
      </c>
      <c r="C30" s="73" t="s">
        <v>12</v>
      </c>
      <c r="D30" s="74">
        <v>395</v>
      </c>
      <c r="E30" s="75">
        <v>0</v>
      </c>
      <c r="F30" s="76">
        <f t="shared" si="48"/>
        <v>0</v>
      </c>
      <c r="G30" s="75">
        <v>0</v>
      </c>
      <c r="H30" s="76">
        <f t="shared" si="49"/>
        <v>0</v>
      </c>
      <c r="I30" s="75">
        <v>0</v>
      </c>
      <c r="J30" s="77">
        <f t="shared" si="50"/>
        <v>0</v>
      </c>
      <c r="K30" s="76">
        <f t="shared" si="51"/>
        <v>0</v>
      </c>
      <c r="L30" s="6"/>
    </row>
    <row r="31" spans="1:12" s="1" customFormat="1" ht="24" x14ac:dyDescent="0.25">
      <c r="A31" s="68">
        <v>21</v>
      </c>
      <c r="B31" s="70" t="s">
        <v>50</v>
      </c>
      <c r="C31" s="73" t="s">
        <v>12</v>
      </c>
      <c r="D31" s="74">
        <v>35</v>
      </c>
      <c r="E31" s="75">
        <v>0</v>
      </c>
      <c r="F31" s="76">
        <f t="shared" si="48"/>
        <v>0</v>
      </c>
      <c r="G31" s="75">
        <v>0</v>
      </c>
      <c r="H31" s="76">
        <f t="shared" si="49"/>
        <v>0</v>
      </c>
      <c r="I31" s="75">
        <v>0</v>
      </c>
      <c r="J31" s="77">
        <f t="shared" si="50"/>
        <v>0</v>
      </c>
      <c r="K31" s="76">
        <f t="shared" si="51"/>
        <v>0</v>
      </c>
      <c r="L31" s="6"/>
    </row>
    <row r="32" spans="1:12" s="1" customFormat="1" ht="36" x14ac:dyDescent="0.25">
      <c r="A32" s="68">
        <v>22</v>
      </c>
      <c r="B32" s="78" t="s">
        <v>51</v>
      </c>
      <c r="C32" s="73" t="s">
        <v>52</v>
      </c>
      <c r="D32" s="74">
        <v>60</v>
      </c>
      <c r="E32" s="75">
        <v>0</v>
      </c>
      <c r="F32" s="76">
        <f t="shared" si="48"/>
        <v>0</v>
      </c>
      <c r="G32" s="75">
        <v>0</v>
      </c>
      <c r="H32" s="76">
        <f t="shared" si="49"/>
        <v>0</v>
      </c>
      <c r="I32" s="75">
        <v>0</v>
      </c>
      <c r="J32" s="77">
        <f t="shared" si="50"/>
        <v>0</v>
      </c>
      <c r="K32" s="76">
        <f t="shared" si="51"/>
        <v>0</v>
      </c>
      <c r="L32" s="6"/>
    </row>
    <row r="33" spans="1:12" s="1" customFormat="1" x14ac:dyDescent="0.25">
      <c r="A33" s="68">
        <v>23</v>
      </c>
      <c r="B33" s="29" t="s">
        <v>6</v>
      </c>
      <c r="C33" s="30"/>
      <c r="D33" s="31"/>
      <c r="E33" s="32"/>
      <c r="F33" s="3">
        <f>SUM(F11:F32)</f>
        <v>0</v>
      </c>
      <c r="G33" s="3"/>
      <c r="H33" s="3">
        <f>SUM(H11:H32)</f>
        <v>0</v>
      </c>
      <c r="I33" s="3"/>
      <c r="J33" s="3">
        <f>SUM(J11:J32)</f>
        <v>0</v>
      </c>
      <c r="K33" s="3">
        <f>F33+H33+J33</f>
        <v>0</v>
      </c>
      <c r="L33" s="28"/>
    </row>
    <row r="34" spans="1:12" s="1" customFormat="1" x14ac:dyDescent="0.25">
      <c r="A34" s="68">
        <v>24</v>
      </c>
      <c r="B34" s="33" t="s">
        <v>7</v>
      </c>
      <c r="C34" s="34">
        <v>0</v>
      </c>
      <c r="D34" s="31"/>
      <c r="E34" s="32"/>
      <c r="F34" s="26"/>
      <c r="G34" s="32"/>
      <c r="H34" s="3"/>
      <c r="I34" s="32"/>
      <c r="J34" s="27"/>
      <c r="K34" s="3">
        <f>K33*C34</f>
        <v>0</v>
      </c>
      <c r="L34" s="28"/>
    </row>
    <row r="35" spans="1:12" s="1" customFormat="1" x14ac:dyDescent="0.25">
      <c r="A35" s="68">
        <v>25</v>
      </c>
      <c r="B35" s="33" t="s">
        <v>8</v>
      </c>
      <c r="C35" s="30"/>
      <c r="D35" s="31"/>
      <c r="E35" s="32"/>
      <c r="F35" s="26"/>
      <c r="G35" s="32"/>
      <c r="H35" s="3"/>
      <c r="I35" s="32"/>
      <c r="J35" s="27"/>
      <c r="K35" s="3">
        <f>K33+K34</f>
        <v>0</v>
      </c>
      <c r="L35" s="28"/>
    </row>
    <row r="36" spans="1:12" s="1" customFormat="1" x14ac:dyDescent="0.25">
      <c r="A36" s="68">
        <v>26</v>
      </c>
      <c r="B36" s="33" t="s">
        <v>9</v>
      </c>
      <c r="C36" s="34">
        <v>0</v>
      </c>
      <c r="D36" s="31"/>
      <c r="E36" s="32"/>
      <c r="F36" s="26"/>
      <c r="G36" s="32"/>
      <c r="H36" s="3"/>
      <c r="I36" s="32"/>
      <c r="J36" s="27"/>
      <c r="K36" s="3">
        <f>K35*C36</f>
        <v>0</v>
      </c>
      <c r="L36" s="28"/>
    </row>
    <row r="37" spans="1:12" s="1" customFormat="1" x14ac:dyDescent="0.25">
      <c r="A37" s="68">
        <v>27</v>
      </c>
      <c r="B37" s="29" t="s">
        <v>8</v>
      </c>
      <c r="C37" s="30"/>
      <c r="D37" s="31"/>
      <c r="E37" s="32"/>
      <c r="F37" s="26"/>
      <c r="G37" s="32"/>
      <c r="H37" s="3"/>
      <c r="I37" s="32"/>
      <c r="J37" s="27"/>
      <c r="K37" s="3">
        <f>K36+K35</f>
        <v>0</v>
      </c>
      <c r="L37" s="28"/>
    </row>
    <row r="38" spans="1:12" s="1" customFormat="1" x14ac:dyDescent="0.25">
      <c r="A38" s="68">
        <v>28</v>
      </c>
      <c r="B38" s="29" t="s">
        <v>10</v>
      </c>
      <c r="C38" s="35">
        <v>0.18</v>
      </c>
      <c r="D38" s="36"/>
      <c r="E38" s="32"/>
      <c r="F38" s="26"/>
      <c r="G38" s="32"/>
      <c r="H38" s="3"/>
      <c r="I38" s="32"/>
      <c r="J38" s="27"/>
      <c r="K38" s="3">
        <f>K37*C38</f>
        <v>0</v>
      </c>
      <c r="L38" s="28"/>
    </row>
    <row r="39" spans="1:12" s="1" customFormat="1" x14ac:dyDescent="0.25">
      <c r="A39" s="68">
        <v>29</v>
      </c>
      <c r="B39" s="37" t="s">
        <v>11</v>
      </c>
      <c r="C39" s="14"/>
      <c r="D39" s="38"/>
      <c r="E39" s="39"/>
      <c r="F39" s="40"/>
      <c r="G39" s="39"/>
      <c r="H39" s="41"/>
      <c r="I39" s="39"/>
      <c r="J39" s="42"/>
      <c r="K39" s="41">
        <f>K37+K38</f>
        <v>0</v>
      </c>
      <c r="L39" s="28"/>
    </row>
    <row r="40" spans="1:12" s="1" customFormat="1" x14ac:dyDescent="0.25">
      <c r="A40" s="5"/>
      <c r="B40" s="43"/>
      <c r="C40" s="5"/>
      <c r="D40" s="44"/>
      <c r="E40" s="5"/>
      <c r="F40" s="5"/>
      <c r="G40" s="5"/>
      <c r="H40" s="5"/>
      <c r="I40" s="5"/>
      <c r="J40" s="5"/>
      <c r="K40" s="5"/>
      <c r="L40" s="28"/>
    </row>
    <row r="41" spans="1:12" s="1" customFormat="1" x14ac:dyDescent="0.25">
      <c r="A41" s="5"/>
      <c r="B41" s="43"/>
      <c r="C41" s="5"/>
      <c r="D41" s="44"/>
      <c r="E41" s="5"/>
      <c r="F41" s="5"/>
      <c r="G41" s="5"/>
      <c r="H41" s="5"/>
      <c r="I41" s="5"/>
      <c r="J41" s="5"/>
      <c r="K41" s="5"/>
      <c r="L41" s="28"/>
    </row>
    <row r="42" spans="1:12" s="1" customFormat="1" x14ac:dyDescent="0.25">
      <c r="A42" s="5"/>
      <c r="B42" s="43"/>
      <c r="C42" s="5"/>
      <c r="D42" s="44"/>
      <c r="E42" s="4"/>
      <c r="F42" s="5"/>
      <c r="G42" s="5"/>
      <c r="H42" s="5"/>
      <c r="I42" s="5"/>
      <c r="J42" s="5"/>
      <c r="K42" s="5"/>
      <c r="L42" s="28"/>
    </row>
    <row r="43" spans="1:12" s="1" customFormat="1" x14ac:dyDescent="0.25">
      <c r="B43" s="45"/>
      <c r="D43" s="46"/>
      <c r="L43" s="28"/>
    </row>
    <row r="44" spans="1:12" s="1" customFormat="1" x14ac:dyDescent="0.25">
      <c r="B44" s="45"/>
      <c r="D44" s="46"/>
      <c r="L44" s="28"/>
    </row>
  </sheetData>
  <mergeCells count="8">
    <mergeCell ref="A1:K1"/>
    <mergeCell ref="E6:J6"/>
    <mergeCell ref="E7:F7"/>
    <mergeCell ref="G7:H7"/>
    <mergeCell ref="I7:J7"/>
    <mergeCell ref="B3:F3"/>
    <mergeCell ref="B2:K2"/>
    <mergeCell ref="E5:H5"/>
  </mergeCells>
  <pageMargins left="0.16" right="0.118110236220472" top="1" bottom="0.36" header="0.196850393700787" footer="0.118110236220472"/>
  <pageSetup paperSize="9" scale="9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ნაკრები</vt:lpstr>
      <vt:lpstr>სამშენებლო</vt:lpstr>
      <vt:lpstr>სამშენებლო!Print_Area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2026-01-21T08:26:27Z</dcterms:modified>
</cp:coreProperties>
</file>