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3D9BCC9-28D1-45A2-B12E-09426EF46CB8}" xr6:coauthVersionLast="37" xr6:coauthVersionMax="47" xr10:uidLastSave="{00000000-0000-0000-0000-000000000000}"/>
  <bookViews>
    <workbookView xWindow="0" yWindow="0" windowWidth="23040" windowHeight="9684" xr2:uid="{00000000-000D-0000-FFFF-FFFF00000000}"/>
  </bookViews>
  <sheets>
    <sheet name="Blok-1. ბინა № 4" sheetId="8" r:id="rId1"/>
    <sheet name="Blok-1. ბინა № 6" sheetId="28" r:id="rId2"/>
    <sheet name="Blok-2. ბინა № 6" sheetId="9" r:id="rId3"/>
    <sheet name="Blok-4. ბინა № 1" sheetId="16" r:id="rId4"/>
    <sheet name="Blok-4. ბინა № 6 " sheetId="17" r:id="rId5"/>
    <sheet name="Blok-5. ბინა № 5" sheetId="24" r:id="rId6"/>
    <sheet name="Blok-6. ბინა № 1" sheetId="25" r:id="rId7"/>
    <sheet name="Blok-8. ბინა № 4" sheetId="27" r:id="rId8"/>
    <sheet name="Blok-8 ბინა № 5" sheetId="26" r:id="rId9"/>
  </sheets>
  <calcPr calcId="179021"/>
</workbook>
</file>

<file path=xl/calcChain.xml><?xml version="1.0" encoding="utf-8"?>
<calcChain xmlns="http://schemas.openxmlformats.org/spreadsheetml/2006/main">
  <c r="K184" i="28" l="1"/>
  <c r="I184" i="28"/>
  <c r="G184" i="28"/>
  <c r="L184" i="28" s="1"/>
  <c r="K183" i="28"/>
  <c r="I183" i="28"/>
  <c r="G183" i="28"/>
  <c r="L183" i="28" s="1"/>
  <c r="K182" i="28"/>
  <c r="E182" i="28"/>
  <c r="I182" i="28" s="1"/>
  <c r="K181" i="28"/>
  <c r="I181" i="28"/>
  <c r="G181" i="28"/>
  <c r="L181" i="28" s="1"/>
  <c r="E180" i="28"/>
  <c r="K180" i="28" s="1"/>
  <c r="K179" i="28"/>
  <c r="I179" i="28"/>
  <c r="G179" i="28"/>
  <c r="L179" i="28" s="1"/>
  <c r="E179" i="28"/>
  <c r="K178" i="28"/>
  <c r="I178" i="28"/>
  <c r="G178" i="28"/>
  <c r="L178" i="28" s="1"/>
  <c r="L177" i="28"/>
  <c r="K177" i="28"/>
  <c r="I177" i="28"/>
  <c r="E177" i="28"/>
  <c r="G177" i="28" s="1"/>
  <c r="K176" i="28"/>
  <c r="I176" i="28"/>
  <c r="G176" i="28"/>
  <c r="L176" i="28" s="1"/>
  <c r="K175" i="28"/>
  <c r="I175" i="28"/>
  <c r="G175" i="28"/>
  <c r="L174" i="28"/>
  <c r="K174" i="28"/>
  <c r="I174" i="28"/>
  <c r="G174" i="28"/>
  <c r="K173" i="28"/>
  <c r="I173" i="28"/>
  <c r="G173" i="28"/>
  <c r="L173" i="28" s="1"/>
  <c r="E172" i="28"/>
  <c r="K172" i="28" s="1"/>
  <c r="L171" i="28"/>
  <c r="K171" i="28"/>
  <c r="I171" i="28"/>
  <c r="G171" i="28"/>
  <c r="K170" i="28"/>
  <c r="I170" i="28"/>
  <c r="G170" i="28"/>
  <c r="L170" i="28" s="1"/>
  <c r="K169" i="28"/>
  <c r="I169" i="28"/>
  <c r="G169" i="28"/>
  <c r="L168" i="28"/>
  <c r="K168" i="28"/>
  <c r="I168" i="28"/>
  <c r="G168" i="28"/>
  <c r="K167" i="28"/>
  <c r="I167" i="28"/>
  <c r="G167" i="28"/>
  <c r="L167" i="28" s="1"/>
  <c r="K166" i="28"/>
  <c r="I166" i="28"/>
  <c r="G166" i="28"/>
  <c r="L166" i="28" s="1"/>
  <c r="E165" i="28"/>
  <c r="K165" i="28" s="1"/>
  <c r="K164" i="28"/>
  <c r="I164" i="28"/>
  <c r="G164" i="28"/>
  <c r="L164" i="28" s="1"/>
  <c r="K163" i="28"/>
  <c r="I163" i="28"/>
  <c r="G163" i="28"/>
  <c r="L163" i="28" s="1"/>
  <c r="K162" i="28"/>
  <c r="I162" i="28"/>
  <c r="G162" i="28"/>
  <c r="L162" i="28" s="1"/>
  <c r="K161" i="28"/>
  <c r="I161" i="28"/>
  <c r="G161" i="28"/>
  <c r="L161" i="28" s="1"/>
  <c r="K160" i="28"/>
  <c r="I160" i="28"/>
  <c r="G160" i="28"/>
  <c r="L160" i="28" s="1"/>
  <c r="E160" i="28"/>
  <c r="K159" i="28"/>
  <c r="I159" i="28"/>
  <c r="L159" i="28" s="1"/>
  <c r="G159" i="28"/>
  <c r="K158" i="28"/>
  <c r="I158" i="28"/>
  <c r="G158" i="28"/>
  <c r="L158" i="28" s="1"/>
  <c r="K157" i="28"/>
  <c r="I157" i="28"/>
  <c r="L157" i="28" s="1"/>
  <c r="G157" i="28"/>
  <c r="K156" i="28"/>
  <c r="I156" i="28"/>
  <c r="L156" i="28" s="1"/>
  <c r="G156" i="28"/>
  <c r="E155" i="28"/>
  <c r="K154" i="28"/>
  <c r="L154" i="28" s="1"/>
  <c r="I154" i="28"/>
  <c r="G154" i="28"/>
  <c r="K153" i="28"/>
  <c r="I153" i="28"/>
  <c r="G153" i="28"/>
  <c r="L153" i="28" s="1"/>
  <c r="K152" i="28"/>
  <c r="I152" i="28"/>
  <c r="G152" i="28"/>
  <c r="L152" i="28" s="1"/>
  <c r="K151" i="28"/>
  <c r="E151" i="28"/>
  <c r="I151" i="28" s="1"/>
  <c r="K150" i="28"/>
  <c r="I150" i="28"/>
  <c r="G150" i="28"/>
  <c r="L150" i="28" s="1"/>
  <c r="K149" i="28"/>
  <c r="I149" i="28"/>
  <c r="G149" i="28"/>
  <c r="L148" i="28"/>
  <c r="K148" i="28"/>
  <c r="I148" i="28"/>
  <c r="G148" i="28"/>
  <c r="E147" i="28"/>
  <c r="G147" i="28" s="1"/>
  <c r="K146" i="28"/>
  <c r="L146" i="28" s="1"/>
  <c r="I146" i="28"/>
  <c r="G146" i="28"/>
  <c r="K145" i="28"/>
  <c r="I145" i="28"/>
  <c r="G145" i="28"/>
  <c r="L145" i="28" s="1"/>
  <c r="K144" i="28"/>
  <c r="I144" i="28"/>
  <c r="G144" i="28"/>
  <c r="L144" i="28" s="1"/>
  <c r="K143" i="28"/>
  <c r="I143" i="28"/>
  <c r="G143" i="28"/>
  <c r="L143" i="28" s="1"/>
  <c r="E143" i="28"/>
  <c r="K142" i="28"/>
  <c r="I142" i="28"/>
  <c r="L142" i="28" s="1"/>
  <c r="G142" i="28"/>
  <c r="K141" i="28"/>
  <c r="I141" i="28"/>
  <c r="G141" i="28"/>
  <c r="L141" i="28" s="1"/>
  <c r="L140" i="28"/>
  <c r="K140" i="28"/>
  <c r="I140" i="28"/>
  <c r="G140" i="28"/>
  <c r="K139" i="28"/>
  <c r="I139" i="28"/>
  <c r="L139" i="28" s="1"/>
  <c r="G139" i="28"/>
  <c r="K138" i="28"/>
  <c r="I138" i="28"/>
  <c r="G138" i="28"/>
  <c r="L138" i="28" s="1"/>
  <c r="K137" i="28"/>
  <c r="I137" i="28"/>
  <c r="L137" i="28" s="1"/>
  <c r="G137" i="28"/>
  <c r="K136" i="28"/>
  <c r="I136" i="28"/>
  <c r="L136" i="28" s="1"/>
  <c r="G136" i="28"/>
  <c r="E135" i="28"/>
  <c r="K134" i="28"/>
  <c r="E134" i="28"/>
  <c r="I134" i="28" s="1"/>
  <c r="K133" i="28"/>
  <c r="I133" i="28"/>
  <c r="G133" i="28"/>
  <c r="L133" i="28" s="1"/>
  <c r="E132" i="28"/>
  <c r="K132" i="28" s="1"/>
  <c r="K131" i="28"/>
  <c r="I131" i="28"/>
  <c r="G131" i="28"/>
  <c r="L131" i="28" s="1"/>
  <c r="K130" i="28"/>
  <c r="I130" i="28"/>
  <c r="G130" i="28"/>
  <c r="L130" i="28" s="1"/>
  <c r="K129" i="28"/>
  <c r="L129" i="28" s="1"/>
  <c r="I129" i="28"/>
  <c r="G129" i="28"/>
  <c r="E129" i="28"/>
  <c r="I128" i="28"/>
  <c r="E128" i="28"/>
  <c r="K128" i="28" s="1"/>
  <c r="K127" i="28"/>
  <c r="I127" i="28"/>
  <c r="G127" i="28"/>
  <c r="K126" i="28"/>
  <c r="E126" i="28"/>
  <c r="I126" i="28" s="1"/>
  <c r="K125" i="28"/>
  <c r="I125" i="28"/>
  <c r="G125" i="28"/>
  <c r="L125" i="28" s="1"/>
  <c r="K124" i="28"/>
  <c r="I124" i="28"/>
  <c r="G124" i="28"/>
  <c r="L123" i="28"/>
  <c r="K123" i="28"/>
  <c r="I123" i="28"/>
  <c r="G123" i="28"/>
  <c r="K122" i="28"/>
  <c r="I122" i="28"/>
  <c r="G122" i="28"/>
  <c r="L122" i="28" s="1"/>
  <c r="K121" i="28"/>
  <c r="I121" i="28"/>
  <c r="G121" i="28"/>
  <c r="L121" i="28" s="1"/>
  <c r="L120" i="28"/>
  <c r="K120" i="28"/>
  <c r="I120" i="28"/>
  <c r="G120" i="28"/>
  <c r="K119" i="28"/>
  <c r="I119" i="28"/>
  <c r="G119" i="28"/>
  <c r="L119" i="28" s="1"/>
  <c r="K118" i="28"/>
  <c r="I118" i="28"/>
  <c r="G118" i="28"/>
  <c r="L117" i="28"/>
  <c r="K117" i="28"/>
  <c r="I117" i="28"/>
  <c r="G117" i="28"/>
  <c r="K116" i="28"/>
  <c r="I116" i="28"/>
  <c r="G116" i="28"/>
  <c r="L116" i="28" s="1"/>
  <c r="K115" i="28"/>
  <c r="I115" i="28"/>
  <c r="G115" i="28"/>
  <c r="L114" i="28"/>
  <c r="K114" i="28"/>
  <c r="I114" i="28"/>
  <c r="G114" i="28"/>
  <c r="K113" i="28"/>
  <c r="I113" i="28"/>
  <c r="G113" i="28"/>
  <c r="L113" i="28" s="1"/>
  <c r="E112" i="28"/>
  <c r="K112" i="28" s="1"/>
  <c r="K111" i="28"/>
  <c r="I111" i="28"/>
  <c r="G111" i="28"/>
  <c r="L111" i="28" s="1"/>
  <c r="E111" i="28"/>
  <c r="K110" i="28"/>
  <c r="I110" i="28"/>
  <c r="G110" i="28"/>
  <c r="L110" i="28" s="1"/>
  <c r="K109" i="28"/>
  <c r="I109" i="28"/>
  <c r="E109" i="28"/>
  <c r="G109" i="28" s="1"/>
  <c r="L109" i="28" s="1"/>
  <c r="E108" i="28"/>
  <c r="K108" i="28" s="1"/>
  <c r="K107" i="28"/>
  <c r="I107" i="28"/>
  <c r="E107" i="28"/>
  <c r="G107" i="28" s="1"/>
  <c r="L107" i="28" s="1"/>
  <c r="K106" i="28"/>
  <c r="I106" i="28"/>
  <c r="G106" i="28"/>
  <c r="L106" i="28" s="1"/>
  <c r="E106" i="28"/>
  <c r="E105" i="28"/>
  <c r="K104" i="28"/>
  <c r="E104" i="28"/>
  <c r="I104" i="28" s="1"/>
  <c r="E103" i="28"/>
  <c r="G103" i="28" s="1"/>
  <c r="K102" i="28"/>
  <c r="I102" i="28"/>
  <c r="G102" i="28"/>
  <c r="L102" i="28" s="1"/>
  <c r="K101" i="28"/>
  <c r="I101" i="28"/>
  <c r="G101" i="28"/>
  <c r="L101" i="28" s="1"/>
  <c r="E101" i="28"/>
  <c r="E100" i="28"/>
  <c r="K99" i="28"/>
  <c r="E99" i="28"/>
  <c r="I99" i="28" s="1"/>
  <c r="E98" i="28"/>
  <c r="K98" i="28" s="1"/>
  <c r="K97" i="28"/>
  <c r="L97" i="28" s="1"/>
  <c r="I97" i="28"/>
  <c r="G97" i="28"/>
  <c r="K95" i="28"/>
  <c r="I95" i="28"/>
  <c r="G95" i="28"/>
  <c r="L95" i="28" s="1"/>
  <c r="K94" i="28"/>
  <c r="I94" i="28"/>
  <c r="L94" i="28" s="1"/>
  <c r="G94" i="28"/>
  <c r="E92" i="28"/>
  <c r="K92" i="28" s="1"/>
  <c r="E91" i="28"/>
  <c r="K91" i="28" s="1"/>
  <c r="E90" i="28"/>
  <c r="K89" i="28"/>
  <c r="I89" i="28"/>
  <c r="L89" i="28" s="1"/>
  <c r="G89" i="28"/>
  <c r="I88" i="28"/>
  <c r="E88" i="28"/>
  <c r="K88" i="28" s="1"/>
  <c r="E87" i="28"/>
  <c r="K87" i="28" s="1"/>
  <c r="E86" i="28"/>
  <c r="K86" i="28" s="1"/>
  <c r="E85" i="28"/>
  <c r="K84" i="28"/>
  <c r="I84" i="28"/>
  <c r="L84" i="28" s="1"/>
  <c r="G84" i="28"/>
  <c r="K83" i="28"/>
  <c r="I83" i="28"/>
  <c r="L83" i="28" s="1"/>
  <c r="G83" i="28"/>
  <c r="K82" i="28"/>
  <c r="I82" i="28"/>
  <c r="G82" i="28"/>
  <c r="L82" i="28" s="1"/>
  <c r="K81" i="28"/>
  <c r="I81" i="28"/>
  <c r="E81" i="28"/>
  <c r="G81" i="28" s="1"/>
  <c r="L81" i="28" s="1"/>
  <c r="E80" i="28"/>
  <c r="K80" i="28" s="1"/>
  <c r="K79" i="28"/>
  <c r="L79" i="28" s="1"/>
  <c r="I79" i="28"/>
  <c r="G79" i="28"/>
  <c r="K77" i="28"/>
  <c r="I77" i="28"/>
  <c r="G77" i="28"/>
  <c r="L77" i="28" s="1"/>
  <c r="K76" i="28"/>
  <c r="I76" i="28"/>
  <c r="G76" i="28"/>
  <c r="L76" i="28" s="1"/>
  <c r="E76" i="28"/>
  <c r="K75" i="28"/>
  <c r="I75" i="28"/>
  <c r="L75" i="28" s="1"/>
  <c r="G75" i="28"/>
  <c r="E74" i="28"/>
  <c r="K73" i="28"/>
  <c r="E73" i="28"/>
  <c r="I73" i="28" s="1"/>
  <c r="E72" i="28"/>
  <c r="K72" i="28" s="1"/>
  <c r="K71" i="28"/>
  <c r="I71" i="28"/>
  <c r="G71" i="28"/>
  <c r="L71" i="28" s="1"/>
  <c r="E71" i="28"/>
  <c r="K70" i="28"/>
  <c r="I70" i="28"/>
  <c r="L70" i="28" s="1"/>
  <c r="G70" i="28"/>
  <c r="E69" i="28"/>
  <c r="K69" i="28" s="1"/>
  <c r="K68" i="28"/>
  <c r="E68" i="28"/>
  <c r="I68" i="28" s="1"/>
  <c r="E67" i="28"/>
  <c r="L66" i="28"/>
  <c r="K66" i="28"/>
  <c r="I66" i="28"/>
  <c r="G66" i="28"/>
  <c r="E66" i="28"/>
  <c r="K65" i="28"/>
  <c r="I65" i="28"/>
  <c r="L65" i="28" s="1"/>
  <c r="G65" i="28"/>
  <c r="I64" i="28"/>
  <c r="E64" i="28"/>
  <c r="K64" i="28" s="1"/>
  <c r="E62" i="28"/>
  <c r="K61" i="28"/>
  <c r="I61" i="28"/>
  <c r="L61" i="28" s="1"/>
  <c r="G61" i="28"/>
  <c r="E61" i="28"/>
  <c r="I60" i="28"/>
  <c r="E60" i="28"/>
  <c r="K60" i="28" s="1"/>
  <c r="K59" i="28"/>
  <c r="I59" i="28"/>
  <c r="G59" i="28"/>
  <c r="K58" i="28"/>
  <c r="E58" i="28"/>
  <c r="I58" i="28" s="1"/>
  <c r="K57" i="28"/>
  <c r="I57" i="28"/>
  <c r="G57" i="28"/>
  <c r="L57" i="28" s="1"/>
  <c r="I56" i="28"/>
  <c r="E56" i="28"/>
  <c r="K56" i="28" s="1"/>
  <c r="K55" i="28"/>
  <c r="I55" i="28"/>
  <c r="G55" i="28"/>
  <c r="L55" i="28" s="1"/>
  <c r="E55" i="28"/>
  <c r="I54" i="28"/>
  <c r="G54" i="28"/>
  <c r="L54" i="28" s="1"/>
  <c r="E54" i="28"/>
  <c r="K54" i="28" s="1"/>
  <c r="K53" i="28"/>
  <c r="E53" i="28"/>
  <c r="I53" i="28" s="1"/>
  <c r="K52" i="28"/>
  <c r="I52" i="28"/>
  <c r="G52" i="28"/>
  <c r="L52" i="28" s="1"/>
  <c r="E51" i="28"/>
  <c r="K51" i="28" s="1"/>
  <c r="K50" i="28"/>
  <c r="I50" i="28"/>
  <c r="G50" i="28"/>
  <c r="L50" i="28" s="1"/>
  <c r="E50" i="28"/>
  <c r="G49" i="28"/>
  <c r="E49" i="28"/>
  <c r="K49" i="28" s="1"/>
  <c r="K48" i="28"/>
  <c r="E48" i="28"/>
  <c r="I48" i="28" s="1"/>
  <c r="E47" i="28"/>
  <c r="L46" i="28"/>
  <c r="K46" i="28"/>
  <c r="I46" i="28"/>
  <c r="G46" i="28"/>
  <c r="E46" i="28"/>
  <c r="K45" i="28"/>
  <c r="I45" i="28"/>
  <c r="L45" i="28" s="1"/>
  <c r="G45" i="28"/>
  <c r="I44" i="28"/>
  <c r="E44" i="28"/>
  <c r="K44" i="28" s="1"/>
  <c r="K43" i="28"/>
  <c r="E43" i="28"/>
  <c r="I43" i="28" s="1"/>
  <c r="E42" i="28"/>
  <c r="K41" i="28"/>
  <c r="I41" i="28"/>
  <c r="G41" i="28"/>
  <c r="L41" i="28" s="1"/>
  <c r="E41" i="28"/>
  <c r="I40" i="28"/>
  <c r="E40" i="28"/>
  <c r="K40" i="28" s="1"/>
  <c r="K39" i="28"/>
  <c r="I39" i="28"/>
  <c r="G39" i="28"/>
  <c r="L39" i="28" s="1"/>
  <c r="E39" i="28"/>
  <c r="L38" i="28"/>
  <c r="K38" i="28"/>
  <c r="I38" i="28"/>
  <c r="G38" i="28"/>
  <c r="E37" i="28"/>
  <c r="K36" i="28"/>
  <c r="L36" i="28" s="1"/>
  <c r="I36" i="28"/>
  <c r="G36" i="28"/>
  <c r="E36" i="28"/>
  <c r="K35" i="28"/>
  <c r="I35" i="28"/>
  <c r="L35" i="28" s="1"/>
  <c r="G35" i="28"/>
  <c r="I34" i="28"/>
  <c r="G34" i="28"/>
  <c r="L34" i="28" s="1"/>
  <c r="E34" i="28"/>
  <c r="K34" i="28" s="1"/>
  <c r="K33" i="28"/>
  <c r="E33" i="28"/>
  <c r="I33" i="28" s="1"/>
  <c r="K32" i="28"/>
  <c r="I32" i="28"/>
  <c r="G32" i="28"/>
  <c r="L32" i="28" s="1"/>
  <c r="E31" i="28"/>
  <c r="K31" i="28" s="1"/>
  <c r="K30" i="28"/>
  <c r="I30" i="28"/>
  <c r="G30" i="28"/>
  <c r="L30" i="28" s="1"/>
  <c r="G29" i="28"/>
  <c r="E29" i="28"/>
  <c r="K28" i="28"/>
  <c r="I28" i="28"/>
  <c r="L28" i="28" s="1"/>
  <c r="G28" i="28"/>
  <c r="E28" i="28"/>
  <c r="K27" i="28"/>
  <c r="I27" i="28"/>
  <c r="G27" i="28"/>
  <c r="L27" i="28" s="1"/>
  <c r="K26" i="28"/>
  <c r="I26" i="28"/>
  <c r="G26" i="28"/>
  <c r="L26" i="28" s="1"/>
  <c r="E26" i="28"/>
  <c r="E25" i="28"/>
  <c r="K25" i="28" s="1"/>
  <c r="G24" i="28"/>
  <c r="E24" i="28"/>
  <c r="K23" i="28"/>
  <c r="I23" i="28"/>
  <c r="E23" i="28"/>
  <c r="G23" i="28" s="1"/>
  <c r="L23" i="28" s="1"/>
  <c r="K22" i="28"/>
  <c r="I22" i="28"/>
  <c r="G22" i="28"/>
  <c r="L22" i="28" s="1"/>
  <c r="E21" i="28"/>
  <c r="K21" i="28" s="1"/>
  <c r="E20" i="28"/>
  <c r="K20" i="28" s="1"/>
  <c r="K19" i="28"/>
  <c r="I19" i="28"/>
  <c r="G19" i="28"/>
  <c r="L19" i="28" s="1"/>
  <c r="K18" i="28"/>
  <c r="I18" i="28"/>
  <c r="L18" i="28" s="1"/>
  <c r="G18" i="28"/>
  <c r="E18" i="28"/>
  <c r="I17" i="28"/>
  <c r="E17" i="28"/>
  <c r="K17" i="28" s="1"/>
  <c r="E16" i="28"/>
  <c r="K16" i="28" s="1"/>
  <c r="E15" i="28"/>
  <c r="K15" i="28" s="1"/>
  <c r="E14" i="28"/>
  <c r="G14" i="28" s="1"/>
  <c r="K13" i="28"/>
  <c r="I13" i="28"/>
  <c r="E13" i="28"/>
  <c r="G13" i="28" s="1"/>
  <c r="L13" i="28" s="1"/>
  <c r="K12" i="28"/>
  <c r="I12" i="28"/>
  <c r="G12" i="28"/>
  <c r="L12" i="28" s="1"/>
  <c r="K11" i="28"/>
  <c r="G11" i="28"/>
  <c r="E11" i="28"/>
  <c r="I11" i="28" s="1"/>
  <c r="E10" i="28"/>
  <c r="K10" i="28" s="1"/>
  <c r="K9" i="28"/>
  <c r="I9" i="28"/>
  <c r="G9" i="28"/>
  <c r="L59" i="28" l="1"/>
  <c r="G67" i="28"/>
  <c r="K67" i="28"/>
  <c r="I67" i="28"/>
  <c r="L115" i="28"/>
  <c r="G37" i="28"/>
  <c r="K37" i="28"/>
  <c r="I37" i="28"/>
  <c r="L49" i="28"/>
  <c r="K100" i="28"/>
  <c r="I100" i="28"/>
  <c r="I49" i="28"/>
  <c r="G56" i="28"/>
  <c r="L56" i="28" s="1"/>
  <c r="G64" i="28"/>
  <c r="L64" i="28" s="1"/>
  <c r="G100" i="28"/>
  <c r="G112" i="28"/>
  <c r="L149" i="28"/>
  <c r="L175" i="28"/>
  <c r="I105" i="28"/>
  <c r="K105" i="28"/>
  <c r="I112" i="28"/>
  <c r="L127" i="28"/>
  <c r="G16" i="28"/>
  <c r="G31" i="28"/>
  <c r="I85" i="28"/>
  <c r="K85" i="28"/>
  <c r="G85" i="28"/>
  <c r="G90" i="28"/>
  <c r="L90" i="28" s="1"/>
  <c r="K90" i="28"/>
  <c r="I90" i="28"/>
  <c r="G105" i="28"/>
  <c r="L105" i="28" s="1"/>
  <c r="I16" i="28"/>
  <c r="I31" i="28"/>
  <c r="G42" i="28"/>
  <c r="K42" i="28"/>
  <c r="I42" i="28"/>
  <c r="G69" i="28"/>
  <c r="K135" i="28"/>
  <c r="I135" i="28"/>
  <c r="G172" i="28"/>
  <c r="L172" i="28" s="1"/>
  <c r="K24" i="28"/>
  <c r="L24" i="28" s="1"/>
  <c r="I24" i="28"/>
  <c r="I69" i="28"/>
  <c r="L124" i="28"/>
  <c r="G135" i="28"/>
  <c r="L135" i="28" s="1"/>
  <c r="L169" i="28"/>
  <c r="I172" i="28"/>
  <c r="L11" i="28"/>
  <c r="L9" i="28"/>
  <c r="I14" i="28"/>
  <c r="L14" i="28" s="1"/>
  <c r="K14" i="28"/>
  <c r="K74" i="28"/>
  <c r="I74" i="28"/>
  <c r="G21" i="28"/>
  <c r="L21" i="28" s="1"/>
  <c r="G47" i="28"/>
  <c r="K47" i="28"/>
  <c r="I47" i="28"/>
  <c r="G51" i="28"/>
  <c r="G74" i="28"/>
  <c r="G87" i="28"/>
  <c r="G92" i="28"/>
  <c r="L92" i="28" s="1"/>
  <c r="G132" i="28"/>
  <c r="L132" i="28" s="1"/>
  <c r="G180" i="28"/>
  <c r="L180" i="28" s="1"/>
  <c r="I21" i="28"/>
  <c r="I51" i="28"/>
  <c r="I87" i="28"/>
  <c r="I92" i="28"/>
  <c r="I132" i="28"/>
  <c r="I155" i="28"/>
  <c r="K155" i="28"/>
  <c r="I180" i="28"/>
  <c r="K29" i="28"/>
  <c r="I29" i="28"/>
  <c r="L29" i="28" s="1"/>
  <c r="G44" i="28"/>
  <c r="L44" i="28" s="1"/>
  <c r="E78" i="28"/>
  <c r="G62" i="28"/>
  <c r="L62" i="28" s="1"/>
  <c r="K62" i="28"/>
  <c r="I62" i="28"/>
  <c r="L118" i="28"/>
  <c r="G155" i="28"/>
  <c r="L155" i="28" s="1"/>
  <c r="G72" i="28"/>
  <c r="G98" i="28"/>
  <c r="I72" i="28"/>
  <c r="G80" i="28"/>
  <c r="L80" i="28" s="1"/>
  <c r="E93" i="28"/>
  <c r="I98" i="28"/>
  <c r="I103" i="28"/>
  <c r="L103" i="28" s="1"/>
  <c r="G108" i="28"/>
  <c r="L108" i="28" s="1"/>
  <c r="I147" i="28"/>
  <c r="G17" i="28"/>
  <c r="L17" i="28" s="1"/>
  <c r="G40" i="28"/>
  <c r="L40" i="28" s="1"/>
  <c r="G60" i="28"/>
  <c r="L60" i="28" s="1"/>
  <c r="I80" i="28"/>
  <c r="G88" i="28"/>
  <c r="L88" i="28" s="1"/>
  <c r="E96" i="28"/>
  <c r="K103" i="28"/>
  <c r="I108" i="28"/>
  <c r="G128" i="28"/>
  <c r="L128" i="28" s="1"/>
  <c r="K147" i="28"/>
  <c r="L147" i="28" s="1"/>
  <c r="G165" i="28"/>
  <c r="L165" i="28" s="1"/>
  <c r="G10" i="28"/>
  <c r="G15" i="28"/>
  <c r="G20" i="28"/>
  <c r="E63" i="28"/>
  <c r="G86" i="28"/>
  <c r="G91" i="28"/>
  <c r="I10" i="28"/>
  <c r="I15" i="28"/>
  <c r="I20" i="28"/>
  <c r="I25" i="28"/>
  <c r="G33" i="28"/>
  <c r="L33" i="28" s="1"/>
  <c r="G43" i="28"/>
  <c r="L43" i="28" s="1"/>
  <c r="G48" i="28"/>
  <c r="L48" i="28" s="1"/>
  <c r="G53" i="28"/>
  <c r="L53" i="28" s="1"/>
  <c r="G58" i="28"/>
  <c r="L58" i="28" s="1"/>
  <c r="G68" i="28"/>
  <c r="L68" i="28" s="1"/>
  <c r="G73" i="28"/>
  <c r="L73" i="28" s="1"/>
  <c r="I86" i="28"/>
  <c r="I91" i="28"/>
  <c r="G99" i="28"/>
  <c r="L99" i="28" s="1"/>
  <c r="G104" i="28"/>
  <c r="L104" i="28" s="1"/>
  <c r="G126" i="28"/>
  <c r="L126" i="28" s="1"/>
  <c r="G134" i="28"/>
  <c r="L134" i="28" s="1"/>
  <c r="G151" i="28"/>
  <c r="L151" i="28" s="1"/>
  <c r="I165" i="28"/>
  <c r="G182" i="28"/>
  <c r="L182" i="28" s="1"/>
  <c r="G25" i="28"/>
  <c r="I185" i="28" l="1"/>
  <c r="K185" i="28"/>
  <c r="K78" i="28"/>
  <c r="I78" i="28"/>
  <c r="G78" i="28"/>
  <c r="L78" i="28" s="1"/>
  <c r="I93" i="28"/>
  <c r="K93" i="28"/>
  <c r="G93" i="28"/>
  <c r="L93" i="28" s="1"/>
  <c r="L37" i="28"/>
  <c r="L85" i="28"/>
  <c r="L91" i="28"/>
  <c r="L98" i="28"/>
  <c r="L87" i="28"/>
  <c r="L112" i="28"/>
  <c r="L86" i="28"/>
  <c r="L72" i="28"/>
  <c r="L74" i="28"/>
  <c r="L100" i="28"/>
  <c r="L51" i="28"/>
  <c r="L69" i="28"/>
  <c r="L67" i="28"/>
  <c r="I96" i="28"/>
  <c r="K96" i="28"/>
  <c r="G96" i="28"/>
  <c r="L96" i="28" s="1"/>
  <c r="I63" i="28"/>
  <c r="G63" i="28"/>
  <c r="L63" i="28" s="1"/>
  <c r="K63" i="28"/>
  <c r="L25" i="28"/>
  <c r="L20" i="28"/>
  <c r="L31" i="28"/>
  <c r="L15" i="28"/>
  <c r="L16" i="28"/>
  <c r="L10" i="28"/>
  <c r="L47" i="28"/>
  <c r="L42" i="28"/>
  <c r="G185" i="28" l="1"/>
  <c r="L186" i="28" l="1"/>
  <c r="L185" i="28"/>
  <c r="L187" i="28" l="1"/>
  <c r="L188" i="28" s="1"/>
  <c r="L189" i="28" s="1"/>
  <c r="L190" i="28" s="1"/>
  <c r="L191" i="28" s="1"/>
  <c r="L192" i="28" s="1"/>
  <c r="L193" i="28" s="1"/>
  <c r="L195" i="28" l="1"/>
  <c r="K3" i="28" s="1"/>
  <c r="L194" i="28"/>
  <c r="G9" i="26" l="1"/>
  <c r="K10" i="26" l="1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K137" i="26"/>
  <c r="K138" i="26"/>
  <c r="K139" i="26"/>
  <c r="K140" i="26"/>
  <c r="K141" i="26"/>
  <c r="K142" i="26"/>
  <c r="K143" i="26"/>
  <c r="K144" i="26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K164" i="26"/>
  <c r="K165" i="26"/>
  <c r="K166" i="26"/>
  <c r="K167" i="26"/>
  <c r="K168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L22" i="26" s="1"/>
  <c r="I23" i="26"/>
  <c r="I24" i="26"/>
  <c r="I25" i="26"/>
  <c r="I26" i="26"/>
  <c r="I27" i="26"/>
  <c r="I28" i="26"/>
  <c r="I29" i="26"/>
  <c r="I30" i="26"/>
  <c r="I31" i="26"/>
  <c r="I32" i="26"/>
  <c r="I33" i="26"/>
  <c r="I34" i="26"/>
  <c r="L34" i="26" s="1"/>
  <c r="I35" i="26"/>
  <c r="I36" i="26"/>
  <c r="I37" i="26"/>
  <c r="I38" i="26"/>
  <c r="I39" i="26"/>
  <c r="I40" i="26"/>
  <c r="I41" i="26"/>
  <c r="I42" i="26"/>
  <c r="I43" i="26"/>
  <c r="I44" i="26"/>
  <c r="I45" i="26"/>
  <c r="I46" i="26"/>
  <c r="L46" i="26" s="1"/>
  <c r="I47" i="26"/>
  <c r="I48" i="26"/>
  <c r="I49" i="26"/>
  <c r="I50" i="26"/>
  <c r="I51" i="26"/>
  <c r="I52" i="26"/>
  <c r="I53" i="26"/>
  <c r="I54" i="26"/>
  <c r="I55" i="26"/>
  <c r="I56" i="26"/>
  <c r="I57" i="26"/>
  <c r="I58" i="26"/>
  <c r="L58" i="26" s="1"/>
  <c r="I59" i="26"/>
  <c r="I60" i="26"/>
  <c r="I61" i="26"/>
  <c r="I62" i="26"/>
  <c r="I63" i="26"/>
  <c r="I64" i="26"/>
  <c r="I65" i="26"/>
  <c r="I66" i="26"/>
  <c r="I67" i="26"/>
  <c r="I68" i="26"/>
  <c r="I69" i="26"/>
  <c r="I70" i="26"/>
  <c r="L70" i="26" s="1"/>
  <c r="I71" i="26"/>
  <c r="I72" i="26"/>
  <c r="I73" i="26"/>
  <c r="I74" i="26"/>
  <c r="I75" i="26"/>
  <c r="I76" i="26"/>
  <c r="I77" i="26"/>
  <c r="I78" i="26"/>
  <c r="I79" i="26"/>
  <c r="I80" i="26"/>
  <c r="I81" i="26"/>
  <c r="I82" i="26"/>
  <c r="L82" i="26" s="1"/>
  <c r="I83" i="26"/>
  <c r="I84" i="26"/>
  <c r="I85" i="26"/>
  <c r="I86" i="26"/>
  <c r="I87" i="26"/>
  <c r="I88" i="26"/>
  <c r="I89" i="26"/>
  <c r="I90" i="26"/>
  <c r="I91" i="26"/>
  <c r="I92" i="26"/>
  <c r="I93" i="26"/>
  <c r="I94" i="26"/>
  <c r="L94" i="26" s="1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L106" i="26" s="1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L118" i="26" s="1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L130" i="26" s="1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L142" i="26" s="1"/>
  <c r="I143" i="26"/>
  <c r="I144" i="26"/>
  <c r="I145" i="26"/>
  <c r="I146" i="26"/>
  <c r="I147" i="26"/>
  <c r="I148" i="26"/>
  <c r="I149" i="26"/>
  <c r="I150" i="26"/>
  <c r="I151" i="26"/>
  <c r="I152" i="26"/>
  <c r="I153" i="26"/>
  <c r="I154" i="26"/>
  <c r="L154" i="26" s="1"/>
  <c r="I155" i="26"/>
  <c r="I156" i="26"/>
  <c r="I157" i="26"/>
  <c r="I158" i="26"/>
  <c r="I159" i="26"/>
  <c r="I160" i="26"/>
  <c r="I161" i="26"/>
  <c r="I162" i="26"/>
  <c r="I163" i="26"/>
  <c r="I164" i="26"/>
  <c r="I165" i="26"/>
  <c r="I166" i="26"/>
  <c r="L166" i="26" s="1"/>
  <c r="I167" i="26"/>
  <c r="I168" i="26"/>
  <c r="L168" i="26" s="1"/>
  <c r="G10" i="26"/>
  <c r="G11" i="26"/>
  <c r="L11" i="26" s="1"/>
  <c r="G12" i="26"/>
  <c r="L12" i="26" s="1"/>
  <c r="G13" i="26"/>
  <c r="L13" i="26" s="1"/>
  <c r="G14" i="26"/>
  <c r="L14" i="26" s="1"/>
  <c r="G15" i="26"/>
  <c r="L15" i="26" s="1"/>
  <c r="G16" i="26"/>
  <c r="G17" i="26"/>
  <c r="L17" i="26" s="1"/>
  <c r="G18" i="26"/>
  <c r="L18" i="26" s="1"/>
  <c r="G19" i="26"/>
  <c r="G20" i="26"/>
  <c r="L20" i="26" s="1"/>
  <c r="G21" i="26"/>
  <c r="L21" i="26" s="1"/>
  <c r="G22" i="26"/>
  <c r="G23" i="26"/>
  <c r="G24" i="26"/>
  <c r="L24" i="26" s="1"/>
  <c r="G25" i="26"/>
  <c r="L25" i="26" s="1"/>
  <c r="G26" i="26"/>
  <c r="L26" i="26" s="1"/>
  <c r="G27" i="26"/>
  <c r="G28" i="26"/>
  <c r="G29" i="26"/>
  <c r="L29" i="26" s="1"/>
  <c r="G30" i="26"/>
  <c r="L30" i="26" s="1"/>
  <c r="G31" i="26"/>
  <c r="G32" i="26"/>
  <c r="L32" i="26" s="1"/>
  <c r="G33" i="26"/>
  <c r="L33" i="26" s="1"/>
  <c r="G34" i="26"/>
  <c r="G35" i="26"/>
  <c r="G36" i="26"/>
  <c r="L36" i="26" s="1"/>
  <c r="G37" i="26"/>
  <c r="L37" i="26" s="1"/>
  <c r="G38" i="26"/>
  <c r="L38" i="26" s="1"/>
  <c r="G39" i="26"/>
  <c r="G40" i="26"/>
  <c r="G41" i="26"/>
  <c r="L41" i="26" s="1"/>
  <c r="G42" i="26"/>
  <c r="L42" i="26" s="1"/>
  <c r="G43" i="26"/>
  <c r="G44" i="26"/>
  <c r="L44" i="26" s="1"/>
  <c r="G45" i="26"/>
  <c r="L45" i="26" s="1"/>
  <c r="G46" i="26"/>
  <c r="G47" i="26"/>
  <c r="G48" i="26"/>
  <c r="L48" i="26" s="1"/>
  <c r="G49" i="26"/>
  <c r="L49" i="26" s="1"/>
  <c r="G50" i="26"/>
  <c r="L50" i="26" s="1"/>
  <c r="G51" i="26"/>
  <c r="G52" i="26"/>
  <c r="G53" i="26"/>
  <c r="L53" i="26" s="1"/>
  <c r="G54" i="26"/>
  <c r="L54" i="26" s="1"/>
  <c r="G55" i="26"/>
  <c r="G56" i="26"/>
  <c r="L56" i="26" s="1"/>
  <c r="G57" i="26"/>
  <c r="L57" i="26" s="1"/>
  <c r="G58" i="26"/>
  <c r="G59" i="26"/>
  <c r="G60" i="26"/>
  <c r="L60" i="26" s="1"/>
  <c r="G61" i="26"/>
  <c r="L61" i="26" s="1"/>
  <c r="G62" i="26"/>
  <c r="L62" i="26" s="1"/>
  <c r="G63" i="26"/>
  <c r="G64" i="26"/>
  <c r="G65" i="26"/>
  <c r="L65" i="26" s="1"/>
  <c r="G66" i="26"/>
  <c r="L66" i="26" s="1"/>
  <c r="G67" i="26"/>
  <c r="G68" i="26"/>
  <c r="L68" i="26" s="1"/>
  <c r="G69" i="26"/>
  <c r="L69" i="26" s="1"/>
  <c r="G70" i="26"/>
  <c r="G71" i="26"/>
  <c r="G72" i="26"/>
  <c r="L72" i="26" s="1"/>
  <c r="G73" i="26"/>
  <c r="L73" i="26" s="1"/>
  <c r="G74" i="26"/>
  <c r="L74" i="26" s="1"/>
  <c r="G75" i="26"/>
  <c r="G76" i="26"/>
  <c r="G77" i="26"/>
  <c r="L77" i="26" s="1"/>
  <c r="G78" i="26"/>
  <c r="L78" i="26" s="1"/>
  <c r="G79" i="26"/>
  <c r="G80" i="26"/>
  <c r="L80" i="26" s="1"/>
  <c r="G81" i="26"/>
  <c r="L81" i="26" s="1"/>
  <c r="G82" i="26"/>
  <c r="G83" i="26"/>
  <c r="G84" i="26"/>
  <c r="L84" i="26" s="1"/>
  <c r="G85" i="26"/>
  <c r="L85" i="26" s="1"/>
  <c r="G86" i="26"/>
  <c r="L86" i="26" s="1"/>
  <c r="G87" i="26"/>
  <c r="G88" i="26"/>
  <c r="G89" i="26"/>
  <c r="L89" i="26" s="1"/>
  <c r="G90" i="26"/>
  <c r="L90" i="26" s="1"/>
  <c r="G91" i="26"/>
  <c r="G92" i="26"/>
  <c r="L92" i="26" s="1"/>
  <c r="G93" i="26"/>
  <c r="L93" i="26" s="1"/>
  <c r="G94" i="26"/>
  <c r="G95" i="26"/>
  <c r="G96" i="26"/>
  <c r="L96" i="26" s="1"/>
  <c r="G97" i="26"/>
  <c r="L97" i="26" s="1"/>
  <c r="G98" i="26"/>
  <c r="L98" i="26" s="1"/>
  <c r="G99" i="26"/>
  <c r="G100" i="26"/>
  <c r="G101" i="26"/>
  <c r="L101" i="26" s="1"/>
  <c r="G102" i="26"/>
  <c r="L102" i="26" s="1"/>
  <c r="G103" i="26"/>
  <c r="G104" i="26"/>
  <c r="L104" i="26" s="1"/>
  <c r="G105" i="26"/>
  <c r="L105" i="26" s="1"/>
  <c r="G106" i="26"/>
  <c r="G107" i="26"/>
  <c r="G108" i="26"/>
  <c r="L108" i="26" s="1"/>
  <c r="G109" i="26"/>
  <c r="L109" i="26" s="1"/>
  <c r="G110" i="26"/>
  <c r="L110" i="26" s="1"/>
  <c r="G111" i="26"/>
  <c r="G112" i="26"/>
  <c r="G113" i="26"/>
  <c r="L113" i="26" s="1"/>
  <c r="G114" i="26"/>
  <c r="L114" i="26" s="1"/>
  <c r="G115" i="26"/>
  <c r="G116" i="26"/>
  <c r="L116" i="26" s="1"/>
  <c r="G117" i="26"/>
  <c r="L117" i="26" s="1"/>
  <c r="G118" i="26"/>
  <c r="G119" i="26"/>
  <c r="G120" i="26"/>
  <c r="G121" i="26"/>
  <c r="L121" i="26" s="1"/>
  <c r="G122" i="26"/>
  <c r="L122" i="26" s="1"/>
  <c r="G123" i="26"/>
  <c r="G124" i="26"/>
  <c r="G125" i="26"/>
  <c r="L125" i="26" s="1"/>
  <c r="G126" i="26"/>
  <c r="L126" i="26" s="1"/>
  <c r="G127" i="26"/>
  <c r="G128" i="26"/>
  <c r="L128" i="26" s="1"/>
  <c r="G129" i="26"/>
  <c r="L129" i="26" s="1"/>
  <c r="G130" i="26"/>
  <c r="G131" i="26"/>
  <c r="G132" i="26"/>
  <c r="L132" i="26" s="1"/>
  <c r="G133" i="26"/>
  <c r="L133" i="26" s="1"/>
  <c r="G134" i="26"/>
  <c r="L134" i="26" s="1"/>
  <c r="G135" i="26"/>
  <c r="G136" i="26"/>
  <c r="G137" i="26"/>
  <c r="L137" i="26" s="1"/>
  <c r="G138" i="26"/>
  <c r="L138" i="26" s="1"/>
  <c r="G139" i="26"/>
  <c r="G140" i="26"/>
  <c r="L140" i="26" s="1"/>
  <c r="G141" i="26"/>
  <c r="L141" i="26" s="1"/>
  <c r="G142" i="26"/>
  <c r="G143" i="26"/>
  <c r="G144" i="26"/>
  <c r="G145" i="26"/>
  <c r="L145" i="26" s="1"/>
  <c r="G146" i="26"/>
  <c r="L146" i="26" s="1"/>
  <c r="G147" i="26"/>
  <c r="G148" i="26"/>
  <c r="G149" i="26"/>
  <c r="L149" i="26" s="1"/>
  <c r="G150" i="26"/>
  <c r="L150" i="26" s="1"/>
  <c r="G151" i="26"/>
  <c r="G152" i="26"/>
  <c r="L152" i="26" s="1"/>
  <c r="G153" i="26"/>
  <c r="L153" i="26" s="1"/>
  <c r="G154" i="26"/>
  <c r="G155" i="26"/>
  <c r="G156" i="26"/>
  <c r="G157" i="26"/>
  <c r="L157" i="26" s="1"/>
  <c r="G158" i="26"/>
  <c r="L158" i="26" s="1"/>
  <c r="G159" i="26"/>
  <c r="G160" i="26"/>
  <c r="G161" i="26"/>
  <c r="L161" i="26" s="1"/>
  <c r="G162" i="26"/>
  <c r="L162" i="26" s="1"/>
  <c r="G163" i="26"/>
  <c r="G164" i="26"/>
  <c r="L164" i="26" s="1"/>
  <c r="G165" i="26"/>
  <c r="L165" i="26" s="1"/>
  <c r="G166" i="26"/>
  <c r="G167" i="26"/>
  <c r="G168" i="26"/>
  <c r="L23" i="27"/>
  <c r="L5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L167" i="27" s="1"/>
  <c r="K168" i="27"/>
  <c r="I10" i="27"/>
  <c r="I11" i="27"/>
  <c r="L11" i="27" s="1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L35" i="27" s="1"/>
  <c r="I36" i="27"/>
  <c r="I37" i="27"/>
  <c r="I38" i="27"/>
  <c r="I39" i="27"/>
  <c r="I40" i="27"/>
  <c r="I41" i="27"/>
  <c r="I42" i="27"/>
  <c r="I43" i="27"/>
  <c r="I44" i="27"/>
  <c r="I45" i="27"/>
  <c r="I46" i="27"/>
  <c r="I47" i="27"/>
  <c r="L47" i="27" s="1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L71" i="27" s="1"/>
  <c r="I72" i="27"/>
  <c r="I73" i="27"/>
  <c r="I74" i="27"/>
  <c r="I75" i="27"/>
  <c r="I76" i="27"/>
  <c r="I77" i="27"/>
  <c r="I78" i="27"/>
  <c r="I79" i="27"/>
  <c r="I80" i="27"/>
  <c r="I81" i="27"/>
  <c r="I82" i="27"/>
  <c r="I83" i="27"/>
  <c r="L83" i="27" s="1"/>
  <c r="I84" i="27"/>
  <c r="I85" i="27"/>
  <c r="I86" i="27"/>
  <c r="I87" i="27"/>
  <c r="I88" i="27"/>
  <c r="I89" i="27"/>
  <c r="I90" i="27"/>
  <c r="I91" i="27"/>
  <c r="I92" i="27"/>
  <c r="I93" i="27"/>
  <c r="I94" i="27"/>
  <c r="I95" i="27"/>
  <c r="L95" i="27" s="1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L107" i="27" s="1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L119" i="27" s="1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L131" i="27" s="1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L143" i="27" s="1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L155" i="27" s="1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G10" i="27"/>
  <c r="G11" i="27"/>
  <c r="G12" i="27"/>
  <c r="L12" i="27" s="1"/>
  <c r="G13" i="27"/>
  <c r="L13" i="27" s="1"/>
  <c r="G14" i="27"/>
  <c r="L14" i="27" s="1"/>
  <c r="G15" i="27"/>
  <c r="L15" i="27" s="1"/>
  <c r="G16" i="27"/>
  <c r="G17" i="27"/>
  <c r="L17" i="27" s="1"/>
  <c r="G18" i="27"/>
  <c r="G19" i="27"/>
  <c r="G20" i="27"/>
  <c r="G21" i="27"/>
  <c r="L21" i="27" s="1"/>
  <c r="G22" i="27"/>
  <c r="G23" i="27"/>
  <c r="G24" i="27"/>
  <c r="L24" i="27" s="1"/>
  <c r="G25" i="27"/>
  <c r="L25" i="27" s="1"/>
  <c r="G26" i="27"/>
  <c r="L26" i="27" s="1"/>
  <c r="G27" i="27"/>
  <c r="L27" i="27" s="1"/>
  <c r="G28" i="27"/>
  <c r="G29" i="27"/>
  <c r="L29" i="27" s="1"/>
  <c r="G30" i="27"/>
  <c r="G31" i="27"/>
  <c r="G32" i="27"/>
  <c r="G33" i="27"/>
  <c r="L33" i="27" s="1"/>
  <c r="G34" i="27"/>
  <c r="G35" i="27"/>
  <c r="G36" i="27"/>
  <c r="L36" i="27" s="1"/>
  <c r="G37" i="27"/>
  <c r="L37" i="27" s="1"/>
  <c r="G38" i="27"/>
  <c r="L38" i="27" s="1"/>
  <c r="G39" i="27"/>
  <c r="L39" i="27" s="1"/>
  <c r="G40" i="27"/>
  <c r="G41" i="27"/>
  <c r="L41" i="27" s="1"/>
  <c r="G42" i="27"/>
  <c r="G43" i="27"/>
  <c r="G44" i="27"/>
  <c r="G45" i="27"/>
  <c r="L45" i="27" s="1"/>
  <c r="G46" i="27"/>
  <c r="G47" i="27"/>
  <c r="G48" i="27"/>
  <c r="L48" i="27" s="1"/>
  <c r="G49" i="27"/>
  <c r="L49" i="27" s="1"/>
  <c r="G50" i="27"/>
  <c r="L50" i="27" s="1"/>
  <c r="G51" i="27"/>
  <c r="L51" i="27" s="1"/>
  <c r="G52" i="27"/>
  <c r="G53" i="27"/>
  <c r="L53" i="27" s="1"/>
  <c r="G54" i="27"/>
  <c r="G55" i="27"/>
  <c r="G56" i="27"/>
  <c r="G57" i="27"/>
  <c r="L57" i="27" s="1"/>
  <c r="G58" i="27"/>
  <c r="G59" i="27"/>
  <c r="G60" i="27"/>
  <c r="L60" i="27" s="1"/>
  <c r="G61" i="27"/>
  <c r="L61" i="27" s="1"/>
  <c r="G62" i="27"/>
  <c r="L62" i="27" s="1"/>
  <c r="G63" i="27"/>
  <c r="L63" i="27" s="1"/>
  <c r="G64" i="27"/>
  <c r="G65" i="27"/>
  <c r="L65" i="27" s="1"/>
  <c r="G66" i="27"/>
  <c r="G67" i="27"/>
  <c r="G68" i="27"/>
  <c r="G69" i="27"/>
  <c r="L69" i="27" s="1"/>
  <c r="G70" i="27"/>
  <c r="G71" i="27"/>
  <c r="G72" i="27"/>
  <c r="L72" i="27" s="1"/>
  <c r="G73" i="27"/>
  <c r="L73" i="27" s="1"/>
  <c r="G74" i="27"/>
  <c r="L74" i="27" s="1"/>
  <c r="G75" i="27"/>
  <c r="L75" i="27" s="1"/>
  <c r="G76" i="27"/>
  <c r="G77" i="27"/>
  <c r="L77" i="27" s="1"/>
  <c r="G78" i="27"/>
  <c r="G79" i="27"/>
  <c r="G80" i="27"/>
  <c r="G81" i="27"/>
  <c r="L81" i="27" s="1"/>
  <c r="G82" i="27"/>
  <c r="G83" i="27"/>
  <c r="G84" i="27"/>
  <c r="L84" i="27" s="1"/>
  <c r="G85" i="27"/>
  <c r="L85" i="27" s="1"/>
  <c r="G86" i="27"/>
  <c r="L86" i="27" s="1"/>
  <c r="G87" i="27"/>
  <c r="L87" i="27" s="1"/>
  <c r="G88" i="27"/>
  <c r="G89" i="27"/>
  <c r="L89" i="27" s="1"/>
  <c r="G90" i="27"/>
  <c r="G91" i="27"/>
  <c r="G92" i="27"/>
  <c r="G93" i="27"/>
  <c r="L93" i="27" s="1"/>
  <c r="G94" i="27"/>
  <c r="G95" i="27"/>
  <c r="G96" i="27"/>
  <c r="L96" i="27" s="1"/>
  <c r="G97" i="27"/>
  <c r="L97" i="27" s="1"/>
  <c r="G98" i="27"/>
  <c r="L98" i="27" s="1"/>
  <c r="G99" i="27"/>
  <c r="L99" i="27" s="1"/>
  <c r="G100" i="27"/>
  <c r="G101" i="27"/>
  <c r="L101" i="27" s="1"/>
  <c r="G102" i="27"/>
  <c r="G103" i="27"/>
  <c r="G104" i="27"/>
  <c r="G105" i="27"/>
  <c r="L105" i="27" s="1"/>
  <c r="G106" i="27"/>
  <c r="G107" i="27"/>
  <c r="G108" i="27"/>
  <c r="L108" i="27" s="1"/>
  <c r="G109" i="27"/>
  <c r="L109" i="27" s="1"/>
  <c r="G110" i="27"/>
  <c r="L110" i="27" s="1"/>
  <c r="G111" i="27"/>
  <c r="L111" i="27" s="1"/>
  <c r="G112" i="27"/>
  <c r="G113" i="27"/>
  <c r="L113" i="27" s="1"/>
  <c r="G114" i="27"/>
  <c r="G115" i="27"/>
  <c r="G116" i="27"/>
  <c r="G117" i="27"/>
  <c r="L117" i="27" s="1"/>
  <c r="G118" i="27"/>
  <c r="G119" i="27"/>
  <c r="G120" i="27"/>
  <c r="L120" i="27" s="1"/>
  <c r="G121" i="27"/>
  <c r="L121" i="27" s="1"/>
  <c r="G122" i="27"/>
  <c r="L122" i="27" s="1"/>
  <c r="G123" i="27"/>
  <c r="L123" i="27" s="1"/>
  <c r="G124" i="27"/>
  <c r="G125" i="27"/>
  <c r="L125" i="27" s="1"/>
  <c r="G126" i="27"/>
  <c r="G127" i="27"/>
  <c r="G128" i="27"/>
  <c r="G129" i="27"/>
  <c r="L129" i="27" s="1"/>
  <c r="G130" i="27"/>
  <c r="G131" i="27"/>
  <c r="G132" i="27"/>
  <c r="L132" i="27" s="1"/>
  <c r="G133" i="27"/>
  <c r="L133" i="27" s="1"/>
  <c r="G134" i="27"/>
  <c r="L134" i="27" s="1"/>
  <c r="G135" i="27"/>
  <c r="L135" i="27" s="1"/>
  <c r="G136" i="27"/>
  <c r="G137" i="27"/>
  <c r="L137" i="27" s="1"/>
  <c r="G138" i="27"/>
  <c r="G139" i="27"/>
  <c r="G140" i="27"/>
  <c r="G141" i="27"/>
  <c r="L141" i="27" s="1"/>
  <c r="G142" i="27"/>
  <c r="G143" i="27"/>
  <c r="G144" i="27"/>
  <c r="L144" i="27" s="1"/>
  <c r="G145" i="27"/>
  <c r="L145" i="27" s="1"/>
  <c r="G146" i="27"/>
  <c r="L146" i="27" s="1"/>
  <c r="G147" i="27"/>
  <c r="L147" i="27" s="1"/>
  <c r="G148" i="27"/>
  <c r="G149" i="27"/>
  <c r="L149" i="27" s="1"/>
  <c r="G150" i="27"/>
  <c r="G151" i="27"/>
  <c r="G152" i="27"/>
  <c r="G153" i="27"/>
  <c r="L153" i="27" s="1"/>
  <c r="G154" i="27"/>
  <c r="G155" i="27"/>
  <c r="G156" i="27"/>
  <c r="L156" i="27" s="1"/>
  <c r="G157" i="27"/>
  <c r="L157" i="27" s="1"/>
  <c r="G158" i="27"/>
  <c r="L158" i="27" s="1"/>
  <c r="G159" i="27"/>
  <c r="L159" i="27" s="1"/>
  <c r="G160" i="27"/>
  <c r="G161" i="27"/>
  <c r="L161" i="27" s="1"/>
  <c r="G162" i="27"/>
  <c r="G163" i="27"/>
  <c r="G164" i="27"/>
  <c r="G165" i="27"/>
  <c r="L165" i="27" s="1"/>
  <c r="G166" i="27"/>
  <c r="G167" i="27"/>
  <c r="G168" i="27"/>
  <c r="L168" i="27" s="1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L154" i="25" s="1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I110" i="25"/>
  <c r="I111" i="25"/>
  <c r="I112" i="25"/>
  <c r="I113" i="25"/>
  <c r="I114" i="25"/>
  <c r="I115" i="25"/>
  <c r="I116" i="25"/>
  <c r="I117" i="25"/>
  <c r="I118" i="25"/>
  <c r="I119" i="25"/>
  <c r="I120" i="25"/>
  <c r="I121" i="25"/>
  <c r="I122" i="25"/>
  <c r="I123" i="25"/>
  <c r="I124" i="25"/>
  <c r="I125" i="25"/>
  <c r="I126" i="25"/>
  <c r="I127" i="25"/>
  <c r="I128" i="25"/>
  <c r="I129" i="25"/>
  <c r="I130" i="25"/>
  <c r="I131" i="25"/>
  <c r="I132" i="25"/>
  <c r="I133" i="25"/>
  <c r="I134" i="25"/>
  <c r="I135" i="25"/>
  <c r="I136" i="25"/>
  <c r="I137" i="25"/>
  <c r="I138" i="25"/>
  <c r="I139" i="25"/>
  <c r="I140" i="25"/>
  <c r="I141" i="25"/>
  <c r="I142" i="25"/>
  <c r="I143" i="25"/>
  <c r="I144" i="25"/>
  <c r="I145" i="25"/>
  <c r="I146" i="25"/>
  <c r="I147" i="25"/>
  <c r="I148" i="25"/>
  <c r="I149" i="25"/>
  <c r="I150" i="25"/>
  <c r="I151" i="25"/>
  <c r="I152" i="25"/>
  <c r="I153" i="25"/>
  <c r="I154" i="25"/>
  <c r="I155" i="25"/>
  <c r="I156" i="25"/>
  <c r="I157" i="25"/>
  <c r="I158" i="25"/>
  <c r="I159" i="25"/>
  <c r="I160" i="25"/>
  <c r="I161" i="25"/>
  <c r="I162" i="25"/>
  <c r="I163" i="25"/>
  <c r="I164" i="25"/>
  <c r="I165" i="25"/>
  <c r="I166" i="25"/>
  <c r="I167" i="25"/>
  <c r="I168" i="25"/>
  <c r="I169" i="25"/>
  <c r="G10" i="25"/>
  <c r="G11" i="25"/>
  <c r="L11" i="25" s="1"/>
  <c r="G12" i="25"/>
  <c r="L12" i="25" s="1"/>
  <c r="G13" i="25"/>
  <c r="L13" i="25" s="1"/>
  <c r="G14" i="25"/>
  <c r="L14" i="25" s="1"/>
  <c r="G15" i="25"/>
  <c r="G16" i="25"/>
  <c r="L16" i="25" s="1"/>
  <c r="G17" i="25"/>
  <c r="L17" i="25" s="1"/>
  <c r="G18" i="25"/>
  <c r="L18" i="25" s="1"/>
  <c r="G19" i="25"/>
  <c r="L19" i="25" s="1"/>
  <c r="G20" i="25"/>
  <c r="L20" i="25" s="1"/>
  <c r="G21" i="25"/>
  <c r="G22" i="25"/>
  <c r="G23" i="25"/>
  <c r="L23" i="25" s="1"/>
  <c r="G24" i="25"/>
  <c r="L24" i="25" s="1"/>
  <c r="G25" i="25"/>
  <c r="L25" i="25" s="1"/>
  <c r="G26" i="25"/>
  <c r="L26" i="25" s="1"/>
  <c r="G27" i="25"/>
  <c r="G28" i="25"/>
  <c r="L28" i="25" s="1"/>
  <c r="G29" i="25"/>
  <c r="L29" i="25" s="1"/>
  <c r="G30" i="25"/>
  <c r="L30" i="25" s="1"/>
  <c r="G31" i="25"/>
  <c r="L31" i="25" s="1"/>
  <c r="G32" i="25"/>
  <c r="L32" i="25" s="1"/>
  <c r="G33" i="25"/>
  <c r="G34" i="25"/>
  <c r="G35" i="25"/>
  <c r="L35" i="25" s="1"/>
  <c r="G36" i="25"/>
  <c r="L36" i="25" s="1"/>
  <c r="G37" i="25"/>
  <c r="L37" i="25" s="1"/>
  <c r="G38" i="25"/>
  <c r="L38" i="25" s="1"/>
  <c r="G39" i="25"/>
  <c r="G40" i="25"/>
  <c r="G41" i="25"/>
  <c r="L41" i="25" s="1"/>
  <c r="G42" i="25"/>
  <c r="L42" i="25" s="1"/>
  <c r="G43" i="25"/>
  <c r="G44" i="25"/>
  <c r="L44" i="25" s="1"/>
  <c r="G45" i="25"/>
  <c r="G46" i="25"/>
  <c r="G47" i="25"/>
  <c r="L47" i="25" s="1"/>
  <c r="G48" i="25"/>
  <c r="L48" i="25" s="1"/>
  <c r="G49" i="25"/>
  <c r="L49" i="25" s="1"/>
  <c r="G50" i="25"/>
  <c r="L50" i="25" s="1"/>
  <c r="G51" i="25"/>
  <c r="G52" i="25"/>
  <c r="L52" i="25" s="1"/>
  <c r="G53" i="25"/>
  <c r="L53" i="25" s="1"/>
  <c r="G54" i="25"/>
  <c r="L54" i="25" s="1"/>
  <c r="G55" i="25"/>
  <c r="L55" i="25" s="1"/>
  <c r="G56" i="25"/>
  <c r="L56" i="25" s="1"/>
  <c r="G57" i="25"/>
  <c r="G58" i="25"/>
  <c r="G59" i="25"/>
  <c r="L59" i="25" s="1"/>
  <c r="G60" i="25"/>
  <c r="L60" i="25" s="1"/>
  <c r="G61" i="25"/>
  <c r="L61" i="25" s="1"/>
  <c r="G62" i="25"/>
  <c r="L62" i="25" s="1"/>
  <c r="G63" i="25"/>
  <c r="G64" i="25"/>
  <c r="L64" i="25" s="1"/>
  <c r="G65" i="25"/>
  <c r="L65" i="25" s="1"/>
  <c r="G66" i="25"/>
  <c r="L66" i="25" s="1"/>
  <c r="G67" i="25"/>
  <c r="G68" i="25"/>
  <c r="L68" i="25" s="1"/>
  <c r="G69" i="25"/>
  <c r="G70" i="25"/>
  <c r="G71" i="25"/>
  <c r="L71" i="25" s="1"/>
  <c r="G72" i="25"/>
  <c r="L72" i="25" s="1"/>
  <c r="G73" i="25"/>
  <c r="L73" i="25" s="1"/>
  <c r="G74" i="25"/>
  <c r="L74" i="25" s="1"/>
  <c r="G75" i="25"/>
  <c r="G76" i="25"/>
  <c r="L76" i="25" s="1"/>
  <c r="G77" i="25"/>
  <c r="L77" i="25" s="1"/>
  <c r="G78" i="25"/>
  <c r="L78" i="25" s="1"/>
  <c r="G79" i="25"/>
  <c r="G80" i="25"/>
  <c r="L80" i="25" s="1"/>
  <c r="G81" i="25"/>
  <c r="G82" i="25"/>
  <c r="G83" i="25"/>
  <c r="L83" i="25" s="1"/>
  <c r="G84" i="25"/>
  <c r="L84" i="25" s="1"/>
  <c r="G85" i="25"/>
  <c r="L85" i="25" s="1"/>
  <c r="G86" i="25"/>
  <c r="L86" i="25" s="1"/>
  <c r="G87" i="25"/>
  <c r="G88" i="25"/>
  <c r="G89" i="25"/>
  <c r="L89" i="25" s="1"/>
  <c r="G90" i="25"/>
  <c r="L90" i="25" s="1"/>
  <c r="G91" i="25"/>
  <c r="G92" i="25"/>
  <c r="L92" i="25" s="1"/>
  <c r="G93" i="25"/>
  <c r="G94" i="25"/>
  <c r="G95" i="25"/>
  <c r="L95" i="25" s="1"/>
  <c r="G96" i="25"/>
  <c r="L96" i="25" s="1"/>
  <c r="G97" i="25"/>
  <c r="L97" i="25" s="1"/>
  <c r="G98" i="25"/>
  <c r="L98" i="25" s="1"/>
  <c r="G99" i="25"/>
  <c r="G100" i="25"/>
  <c r="G101" i="25"/>
  <c r="L101" i="25" s="1"/>
  <c r="G102" i="25"/>
  <c r="L102" i="25" s="1"/>
  <c r="G103" i="25"/>
  <c r="G104" i="25"/>
  <c r="L104" i="25" s="1"/>
  <c r="G105" i="25"/>
  <c r="G106" i="25"/>
  <c r="G107" i="25"/>
  <c r="L107" i="25" s="1"/>
  <c r="G108" i="25"/>
  <c r="L108" i="25" s="1"/>
  <c r="G109" i="25"/>
  <c r="L109" i="25" s="1"/>
  <c r="G110" i="25"/>
  <c r="L110" i="25" s="1"/>
  <c r="G111" i="25"/>
  <c r="G112" i="25"/>
  <c r="G113" i="25"/>
  <c r="L113" i="25" s="1"/>
  <c r="G114" i="25"/>
  <c r="L114" i="25" s="1"/>
  <c r="G115" i="25"/>
  <c r="G116" i="25"/>
  <c r="L116" i="25" s="1"/>
  <c r="G117" i="25"/>
  <c r="G118" i="25"/>
  <c r="G119" i="25"/>
  <c r="L119" i="25" s="1"/>
  <c r="G120" i="25"/>
  <c r="L120" i="25" s="1"/>
  <c r="G121" i="25"/>
  <c r="L121" i="25" s="1"/>
  <c r="G122" i="25"/>
  <c r="L122" i="25" s="1"/>
  <c r="G123" i="25"/>
  <c r="G124" i="25"/>
  <c r="G125" i="25"/>
  <c r="L125" i="25" s="1"/>
  <c r="G126" i="25"/>
  <c r="L126" i="25" s="1"/>
  <c r="G127" i="25"/>
  <c r="G128" i="25"/>
  <c r="L128" i="25" s="1"/>
  <c r="G129" i="25"/>
  <c r="G130" i="25"/>
  <c r="G131" i="25"/>
  <c r="L131" i="25" s="1"/>
  <c r="G132" i="25"/>
  <c r="L132" i="25" s="1"/>
  <c r="G133" i="25"/>
  <c r="L133" i="25" s="1"/>
  <c r="G134" i="25"/>
  <c r="L134" i="25" s="1"/>
  <c r="G135" i="25"/>
  <c r="G136" i="25"/>
  <c r="G137" i="25"/>
  <c r="L137" i="25" s="1"/>
  <c r="G138" i="25"/>
  <c r="L138" i="25" s="1"/>
  <c r="G139" i="25"/>
  <c r="G140" i="25"/>
  <c r="L140" i="25" s="1"/>
  <c r="G141" i="25"/>
  <c r="G142" i="25"/>
  <c r="G143" i="25"/>
  <c r="L143" i="25" s="1"/>
  <c r="G144" i="25"/>
  <c r="L144" i="25" s="1"/>
  <c r="G145" i="25"/>
  <c r="L145" i="25" s="1"/>
  <c r="G146" i="25"/>
  <c r="L146" i="25" s="1"/>
  <c r="G147" i="25"/>
  <c r="G148" i="25"/>
  <c r="G149" i="25"/>
  <c r="L149" i="25" s="1"/>
  <c r="G150" i="25"/>
  <c r="L150" i="25" s="1"/>
  <c r="G151" i="25"/>
  <c r="G152" i="25"/>
  <c r="L152" i="25" s="1"/>
  <c r="G153" i="25"/>
  <c r="G154" i="25"/>
  <c r="G155" i="25"/>
  <c r="L155" i="25" s="1"/>
  <c r="G156" i="25"/>
  <c r="L156" i="25" s="1"/>
  <c r="G157" i="25"/>
  <c r="L157" i="25" s="1"/>
  <c r="G158" i="25"/>
  <c r="L158" i="25" s="1"/>
  <c r="G159" i="25"/>
  <c r="G160" i="25"/>
  <c r="G161" i="25"/>
  <c r="L161" i="25" s="1"/>
  <c r="G162" i="25"/>
  <c r="L162" i="25" s="1"/>
  <c r="G163" i="25"/>
  <c r="G164" i="25"/>
  <c r="L164" i="25" s="1"/>
  <c r="G165" i="25"/>
  <c r="G166" i="25"/>
  <c r="G167" i="25"/>
  <c r="L167" i="25" s="1"/>
  <c r="G168" i="25"/>
  <c r="L168" i="25" s="1"/>
  <c r="G169" i="25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L42" i="24" s="1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L90" i="24" s="1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09" i="24"/>
  <c r="K110" i="24"/>
  <c r="K111" i="24"/>
  <c r="K112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L138" i="24" s="1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K154" i="24"/>
  <c r="K155" i="24"/>
  <c r="K156" i="24"/>
  <c r="K157" i="24"/>
  <c r="K158" i="24"/>
  <c r="K159" i="24"/>
  <c r="K160" i="24"/>
  <c r="K161" i="24"/>
  <c r="K162" i="24"/>
  <c r="K163" i="24"/>
  <c r="K164" i="24"/>
  <c r="K165" i="24"/>
  <c r="K166" i="24"/>
  <c r="K167" i="24"/>
  <c r="K168" i="24"/>
  <c r="I10" i="24"/>
  <c r="I11" i="24"/>
  <c r="L11" i="24" s="1"/>
  <c r="I12" i="24"/>
  <c r="I13" i="24"/>
  <c r="I14" i="24"/>
  <c r="I15" i="24"/>
  <c r="I16" i="24"/>
  <c r="I17" i="24"/>
  <c r="I18" i="24"/>
  <c r="L18" i="24" s="1"/>
  <c r="I19" i="24"/>
  <c r="L19" i="24" s="1"/>
  <c r="I20" i="24"/>
  <c r="I21" i="24"/>
  <c r="I22" i="24"/>
  <c r="I23" i="24"/>
  <c r="L23" i="24" s="1"/>
  <c r="I24" i="24"/>
  <c r="I25" i="24"/>
  <c r="I26" i="24"/>
  <c r="I27" i="24"/>
  <c r="I28" i="24"/>
  <c r="I29" i="24"/>
  <c r="I30" i="24"/>
  <c r="L30" i="24" s="1"/>
  <c r="I31" i="24"/>
  <c r="L31" i="24" s="1"/>
  <c r="I32" i="24"/>
  <c r="I33" i="24"/>
  <c r="I34" i="24"/>
  <c r="I35" i="24"/>
  <c r="L35" i="24" s="1"/>
  <c r="I36" i="24"/>
  <c r="I37" i="24"/>
  <c r="I38" i="24"/>
  <c r="I39" i="24"/>
  <c r="I40" i="24"/>
  <c r="I41" i="24"/>
  <c r="I42" i="24"/>
  <c r="I43" i="24"/>
  <c r="L43" i="24" s="1"/>
  <c r="I44" i="24"/>
  <c r="I45" i="24"/>
  <c r="I46" i="24"/>
  <c r="I47" i="24"/>
  <c r="L47" i="24" s="1"/>
  <c r="I48" i="24"/>
  <c r="I49" i="24"/>
  <c r="I50" i="24"/>
  <c r="I51" i="24"/>
  <c r="I52" i="24"/>
  <c r="I53" i="24"/>
  <c r="I54" i="24"/>
  <c r="L54" i="24" s="1"/>
  <c r="I55" i="24"/>
  <c r="L55" i="24" s="1"/>
  <c r="I56" i="24"/>
  <c r="I57" i="24"/>
  <c r="I58" i="24"/>
  <c r="I59" i="24"/>
  <c r="L59" i="24" s="1"/>
  <c r="I60" i="24"/>
  <c r="I61" i="24"/>
  <c r="I62" i="24"/>
  <c r="I63" i="24"/>
  <c r="I64" i="24"/>
  <c r="I65" i="24"/>
  <c r="I66" i="24"/>
  <c r="L66" i="24" s="1"/>
  <c r="I67" i="24"/>
  <c r="L67" i="24" s="1"/>
  <c r="I68" i="24"/>
  <c r="I69" i="24"/>
  <c r="I70" i="24"/>
  <c r="I71" i="24"/>
  <c r="L71" i="24" s="1"/>
  <c r="I72" i="24"/>
  <c r="I73" i="24"/>
  <c r="I74" i="24"/>
  <c r="I75" i="24"/>
  <c r="I76" i="24"/>
  <c r="I77" i="24"/>
  <c r="I78" i="24"/>
  <c r="L78" i="24" s="1"/>
  <c r="I79" i="24"/>
  <c r="L79" i="24" s="1"/>
  <c r="I80" i="24"/>
  <c r="I81" i="24"/>
  <c r="I82" i="24"/>
  <c r="I83" i="24"/>
  <c r="L83" i="24" s="1"/>
  <c r="I84" i="24"/>
  <c r="I85" i="24"/>
  <c r="I86" i="24"/>
  <c r="I87" i="24"/>
  <c r="I88" i="24"/>
  <c r="I89" i="24"/>
  <c r="I90" i="24"/>
  <c r="I91" i="24"/>
  <c r="L91" i="24" s="1"/>
  <c r="I92" i="24"/>
  <c r="I93" i="24"/>
  <c r="I94" i="24"/>
  <c r="I95" i="24"/>
  <c r="L95" i="24" s="1"/>
  <c r="I96" i="24"/>
  <c r="I97" i="24"/>
  <c r="I98" i="24"/>
  <c r="I99" i="24"/>
  <c r="I100" i="24"/>
  <c r="I101" i="24"/>
  <c r="I102" i="24"/>
  <c r="L102" i="24" s="1"/>
  <c r="I103" i="24"/>
  <c r="L103" i="24" s="1"/>
  <c r="I104" i="24"/>
  <c r="I105" i="24"/>
  <c r="I106" i="24"/>
  <c r="I107" i="24"/>
  <c r="L107" i="24" s="1"/>
  <c r="I108" i="24"/>
  <c r="I109" i="24"/>
  <c r="I110" i="24"/>
  <c r="I111" i="24"/>
  <c r="I112" i="24"/>
  <c r="I113" i="24"/>
  <c r="I114" i="24"/>
  <c r="L114" i="24" s="1"/>
  <c r="I115" i="24"/>
  <c r="L115" i="24" s="1"/>
  <c r="I116" i="24"/>
  <c r="I117" i="24"/>
  <c r="I118" i="24"/>
  <c r="I119" i="24"/>
  <c r="L119" i="24" s="1"/>
  <c r="I120" i="24"/>
  <c r="I121" i="24"/>
  <c r="I122" i="24"/>
  <c r="I123" i="24"/>
  <c r="I124" i="24"/>
  <c r="I125" i="24"/>
  <c r="I126" i="24"/>
  <c r="L126" i="24" s="1"/>
  <c r="I127" i="24"/>
  <c r="L127" i="24" s="1"/>
  <c r="I128" i="24"/>
  <c r="I129" i="24"/>
  <c r="I130" i="24"/>
  <c r="I131" i="24"/>
  <c r="L131" i="24" s="1"/>
  <c r="I132" i="24"/>
  <c r="I133" i="24"/>
  <c r="I134" i="24"/>
  <c r="I135" i="24"/>
  <c r="I136" i="24"/>
  <c r="I137" i="24"/>
  <c r="I138" i="24"/>
  <c r="I139" i="24"/>
  <c r="L139" i="24" s="1"/>
  <c r="I140" i="24"/>
  <c r="I141" i="24"/>
  <c r="I142" i="24"/>
  <c r="I143" i="24"/>
  <c r="L143" i="24" s="1"/>
  <c r="I144" i="24"/>
  <c r="I145" i="24"/>
  <c r="I146" i="24"/>
  <c r="I147" i="24"/>
  <c r="I148" i="24"/>
  <c r="I149" i="24"/>
  <c r="I150" i="24"/>
  <c r="L150" i="24" s="1"/>
  <c r="I151" i="24"/>
  <c r="L151" i="24" s="1"/>
  <c r="I152" i="24"/>
  <c r="I153" i="24"/>
  <c r="I154" i="24"/>
  <c r="I155" i="24"/>
  <c r="L155" i="24" s="1"/>
  <c r="I156" i="24"/>
  <c r="I157" i="24"/>
  <c r="I158" i="24"/>
  <c r="I159" i="24"/>
  <c r="I160" i="24"/>
  <c r="I161" i="24"/>
  <c r="I162" i="24"/>
  <c r="L162" i="24" s="1"/>
  <c r="I163" i="24"/>
  <c r="L163" i="24" s="1"/>
  <c r="I164" i="24"/>
  <c r="I165" i="24"/>
  <c r="I166" i="24"/>
  <c r="I167" i="24"/>
  <c r="L167" i="24" s="1"/>
  <c r="I168" i="24"/>
  <c r="G10" i="24"/>
  <c r="G11" i="24"/>
  <c r="G12" i="24"/>
  <c r="L12" i="24" s="1"/>
  <c r="G13" i="24"/>
  <c r="L13" i="24" s="1"/>
  <c r="G14" i="24"/>
  <c r="L14" i="24" s="1"/>
  <c r="G15" i="24"/>
  <c r="L15" i="24" s="1"/>
  <c r="G16" i="24"/>
  <c r="G17" i="24"/>
  <c r="L17" i="24" s="1"/>
  <c r="G18" i="24"/>
  <c r="G19" i="24"/>
  <c r="G20" i="24"/>
  <c r="L20" i="24" s="1"/>
  <c r="G21" i="24"/>
  <c r="L21" i="24" s="1"/>
  <c r="G22" i="24"/>
  <c r="G23" i="24"/>
  <c r="G24" i="24"/>
  <c r="L24" i="24" s="1"/>
  <c r="G25" i="24"/>
  <c r="L25" i="24" s="1"/>
  <c r="G26" i="24"/>
  <c r="L26" i="24" s="1"/>
  <c r="G27" i="24"/>
  <c r="L27" i="24" s="1"/>
  <c r="G28" i="24"/>
  <c r="G29" i="24"/>
  <c r="L29" i="24" s="1"/>
  <c r="G30" i="24"/>
  <c r="G31" i="24"/>
  <c r="G32" i="24"/>
  <c r="L32" i="24" s="1"/>
  <c r="G33" i="24"/>
  <c r="L33" i="24" s="1"/>
  <c r="G34" i="24"/>
  <c r="G35" i="24"/>
  <c r="G36" i="24"/>
  <c r="L36" i="24" s="1"/>
  <c r="G37" i="24"/>
  <c r="L37" i="24" s="1"/>
  <c r="G38" i="24"/>
  <c r="L38" i="24" s="1"/>
  <c r="G39" i="24"/>
  <c r="L39" i="24" s="1"/>
  <c r="G40" i="24"/>
  <c r="G41" i="24"/>
  <c r="L41" i="24" s="1"/>
  <c r="G42" i="24"/>
  <c r="G43" i="24"/>
  <c r="G44" i="24"/>
  <c r="L44" i="24" s="1"/>
  <c r="G45" i="24"/>
  <c r="L45" i="24" s="1"/>
  <c r="G46" i="24"/>
  <c r="G47" i="24"/>
  <c r="G48" i="24"/>
  <c r="L48" i="24" s="1"/>
  <c r="G49" i="24"/>
  <c r="L49" i="24" s="1"/>
  <c r="G50" i="24"/>
  <c r="L50" i="24" s="1"/>
  <c r="G51" i="24"/>
  <c r="L51" i="24" s="1"/>
  <c r="G52" i="24"/>
  <c r="G53" i="24"/>
  <c r="L53" i="24" s="1"/>
  <c r="G54" i="24"/>
  <c r="G55" i="24"/>
  <c r="G56" i="24"/>
  <c r="L56" i="24" s="1"/>
  <c r="G57" i="24"/>
  <c r="L57" i="24" s="1"/>
  <c r="G58" i="24"/>
  <c r="G59" i="24"/>
  <c r="G60" i="24"/>
  <c r="L60" i="24" s="1"/>
  <c r="G61" i="24"/>
  <c r="L61" i="24" s="1"/>
  <c r="G62" i="24"/>
  <c r="L62" i="24" s="1"/>
  <c r="G63" i="24"/>
  <c r="L63" i="24" s="1"/>
  <c r="G64" i="24"/>
  <c r="G65" i="24"/>
  <c r="L65" i="24" s="1"/>
  <c r="G66" i="24"/>
  <c r="G67" i="24"/>
  <c r="G68" i="24"/>
  <c r="L68" i="24" s="1"/>
  <c r="G69" i="24"/>
  <c r="L69" i="24" s="1"/>
  <c r="G70" i="24"/>
  <c r="G71" i="24"/>
  <c r="G72" i="24"/>
  <c r="L72" i="24" s="1"/>
  <c r="G73" i="24"/>
  <c r="L73" i="24" s="1"/>
  <c r="G74" i="24"/>
  <c r="L74" i="24" s="1"/>
  <c r="G75" i="24"/>
  <c r="L75" i="24" s="1"/>
  <c r="G76" i="24"/>
  <c r="G77" i="24"/>
  <c r="L77" i="24" s="1"/>
  <c r="G78" i="24"/>
  <c r="G79" i="24"/>
  <c r="G80" i="24"/>
  <c r="L80" i="24" s="1"/>
  <c r="G81" i="24"/>
  <c r="L81" i="24" s="1"/>
  <c r="G82" i="24"/>
  <c r="G83" i="24"/>
  <c r="G84" i="24"/>
  <c r="L84" i="24" s="1"/>
  <c r="G85" i="24"/>
  <c r="L85" i="24" s="1"/>
  <c r="G86" i="24"/>
  <c r="L86" i="24" s="1"/>
  <c r="G87" i="24"/>
  <c r="L87" i="24" s="1"/>
  <c r="G88" i="24"/>
  <c r="G89" i="24"/>
  <c r="L89" i="24" s="1"/>
  <c r="G90" i="24"/>
  <c r="G91" i="24"/>
  <c r="G92" i="24"/>
  <c r="L92" i="24" s="1"/>
  <c r="G93" i="24"/>
  <c r="L93" i="24" s="1"/>
  <c r="G94" i="24"/>
  <c r="G95" i="24"/>
  <c r="G96" i="24"/>
  <c r="L96" i="24" s="1"/>
  <c r="G97" i="24"/>
  <c r="L97" i="24" s="1"/>
  <c r="G98" i="24"/>
  <c r="L98" i="24" s="1"/>
  <c r="G99" i="24"/>
  <c r="L99" i="24" s="1"/>
  <c r="G100" i="24"/>
  <c r="G101" i="24"/>
  <c r="L101" i="24" s="1"/>
  <c r="G102" i="24"/>
  <c r="G103" i="24"/>
  <c r="G104" i="24"/>
  <c r="L104" i="24" s="1"/>
  <c r="G105" i="24"/>
  <c r="L105" i="24" s="1"/>
  <c r="G106" i="24"/>
  <c r="G107" i="24"/>
  <c r="G108" i="24"/>
  <c r="L108" i="24" s="1"/>
  <c r="G109" i="24"/>
  <c r="L109" i="24" s="1"/>
  <c r="G110" i="24"/>
  <c r="L110" i="24" s="1"/>
  <c r="G111" i="24"/>
  <c r="L111" i="24" s="1"/>
  <c r="G112" i="24"/>
  <c r="G113" i="24"/>
  <c r="L113" i="24" s="1"/>
  <c r="G114" i="24"/>
  <c r="G115" i="24"/>
  <c r="G116" i="24"/>
  <c r="L116" i="24" s="1"/>
  <c r="G117" i="24"/>
  <c r="L117" i="24" s="1"/>
  <c r="G118" i="24"/>
  <c r="G119" i="24"/>
  <c r="G120" i="24"/>
  <c r="L120" i="24" s="1"/>
  <c r="G121" i="24"/>
  <c r="L121" i="24" s="1"/>
  <c r="G122" i="24"/>
  <c r="L122" i="24" s="1"/>
  <c r="G123" i="24"/>
  <c r="L123" i="24" s="1"/>
  <c r="G124" i="24"/>
  <c r="G125" i="24"/>
  <c r="L125" i="24" s="1"/>
  <c r="G126" i="24"/>
  <c r="G127" i="24"/>
  <c r="G128" i="24"/>
  <c r="L128" i="24" s="1"/>
  <c r="G129" i="24"/>
  <c r="L129" i="24" s="1"/>
  <c r="G130" i="24"/>
  <c r="G131" i="24"/>
  <c r="G132" i="24"/>
  <c r="L132" i="24" s="1"/>
  <c r="G133" i="24"/>
  <c r="L133" i="24" s="1"/>
  <c r="G134" i="24"/>
  <c r="L134" i="24" s="1"/>
  <c r="G135" i="24"/>
  <c r="L135" i="24" s="1"/>
  <c r="G136" i="24"/>
  <c r="G137" i="24"/>
  <c r="L137" i="24" s="1"/>
  <c r="G138" i="24"/>
  <c r="G139" i="24"/>
  <c r="G140" i="24"/>
  <c r="L140" i="24" s="1"/>
  <c r="G141" i="24"/>
  <c r="L141" i="24" s="1"/>
  <c r="G142" i="24"/>
  <c r="G143" i="24"/>
  <c r="G144" i="24"/>
  <c r="L144" i="24" s="1"/>
  <c r="G145" i="24"/>
  <c r="L145" i="24" s="1"/>
  <c r="G146" i="24"/>
  <c r="L146" i="24" s="1"/>
  <c r="G147" i="24"/>
  <c r="L147" i="24" s="1"/>
  <c r="G148" i="24"/>
  <c r="G149" i="24"/>
  <c r="L149" i="24" s="1"/>
  <c r="G150" i="24"/>
  <c r="G151" i="24"/>
  <c r="G152" i="24"/>
  <c r="L152" i="24" s="1"/>
  <c r="G153" i="24"/>
  <c r="L153" i="24" s="1"/>
  <c r="G154" i="24"/>
  <c r="G155" i="24"/>
  <c r="G156" i="24"/>
  <c r="L156" i="24" s="1"/>
  <c r="G157" i="24"/>
  <c r="L157" i="24" s="1"/>
  <c r="G158" i="24"/>
  <c r="L158" i="24" s="1"/>
  <c r="G159" i="24"/>
  <c r="L159" i="24" s="1"/>
  <c r="G160" i="24"/>
  <c r="G161" i="24"/>
  <c r="L161" i="24" s="1"/>
  <c r="G162" i="24"/>
  <c r="G163" i="24"/>
  <c r="G164" i="24"/>
  <c r="L164" i="24" s="1"/>
  <c r="G165" i="24"/>
  <c r="L165" i="24" s="1"/>
  <c r="G166" i="24"/>
  <c r="G167" i="24"/>
  <c r="G168" i="24"/>
  <c r="L168" i="24" s="1"/>
  <c r="L6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L141" i="17" s="1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I10" i="17"/>
  <c r="I11" i="17"/>
  <c r="I12" i="17"/>
  <c r="I13" i="17"/>
  <c r="I14" i="17"/>
  <c r="I15" i="17"/>
  <c r="I16" i="17"/>
  <c r="I17" i="17"/>
  <c r="I18" i="17"/>
  <c r="I19" i="17"/>
  <c r="L19" i="17" s="1"/>
  <c r="I20" i="17"/>
  <c r="I21" i="17"/>
  <c r="L21" i="17" s="1"/>
  <c r="I22" i="17"/>
  <c r="I23" i="17"/>
  <c r="I24" i="17"/>
  <c r="I25" i="17"/>
  <c r="I26" i="17"/>
  <c r="I27" i="17"/>
  <c r="I28" i="17"/>
  <c r="I29" i="17"/>
  <c r="I30" i="17"/>
  <c r="I31" i="17"/>
  <c r="L31" i="17" s="1"/>
  <c r="I32" i="17"/>
  <c r="I33" i="17"/>
  <c r="L33" i="17" s="1"/>
  <c r="I34" i="17"/>
  <c r="I35" i="17"/>
  <c r="I36" i="17"/>
  <c r="I37" i="17"/>
  <c r="I38" i="17"/>
  <c r="I39" i="17"/>
  <c r="I40" i="17"/>
  <c r="I41" i="17"/>
  <c r="I42" i="17"/>
  <c r="I43" i="17"/>
  <c r="L43" i="17" s="1"/>
  <c r="I44" i="17"/>
  <c r="I45" i="17"/>
  <c r="L45" i="17" s="1"/>
  <c r="I46" i="17"/>
  <c r="I47" i="17"/>
  <c r="I48" i="17"/>
  <c r="I49" i="17"/>
  <c r="I50" i="17"/>
  <c r="I51" i="17"/>
  <c r="I52" i="17"/>
  <c r="I53" i="17"/>
  <c r="I54" i="17"/>
  <c r="I55" i="17"/>
  <c r="L55" i="17" s="1"/>
  <c r="I56" i="17"/>
  <c r="I57" i="17"/>
  <c r="L57" i="17" s="1"/>
  <c r="I58" i="17"/>
  <c r="I59" i="17"/>
  <c r="I60" i="17"/>
  <c r="I61" i="17"/>
  <c r="I62" i="17"/>
  <c r="I63" i="17"/>
  <c r="I64" i="17"/>
  <c r="I65" i="17"/>
  <c r="I66" i="17"/>
  <c r="I67" i="17"/>
  <c r="L67" i="17" s="1"/>
  <c r="I68" i="17"/>
  <c r="I69" i="17"/>
  <c r="I70" i="17"/>
  <c r="I71" i="17"/>
  <c r="I72" i="17"/>
  <c r="I73" i="17"/>
  <c r="I74" i="17"/>
  <c r="I75" i="17"/>
  <c r="I76" i="17"/>
  <c r="I77" i="17"/>
  <c r="I78" i="17"/>
  <c r="I79" i="17"/>
  <c r="L79" i="17" s="1"/>
  <c r="I80" i="17"/>
  <c r="I81" i="17"/>
  <c r="L81" i="17" s="1"/>
  <c r="I82" i="17"/>
  <c r="I83" i="17"/>
  <c r="I84" i="17"/>
  <c r="I85" i="17"/>
  <c r="I86" i="17"/>
  <c r="I87" i="17"/>
  <c r="I88" i="17"/>
  <c r="I89" i="17"/>
  <c r="I90" i="17"/>
  <c r="I91" i="17"/>
  <c r="L91" i="17" s="1"/>
  <c r="I92" i="17"/>
  <c r="I93" i="17"/>
  <c r="L93" i="17" s="1"/>
  <c r="I94" i="17"/>
  <c r="I95" i="17"/>
  <c r="I96" i="17"/>
  <c r="I97" i="17"/>
  <c r="I98" i="17"/>
  <c r="I99" i="17"/>
  <c r="I100" i="17"/>
  <c r="I101" i="17"/>
  <c r="I102" i="17"/>
  <c r="I103" i="17"/>
  <c r="L103" i="17" s="1"/>
  <c r="I104" i="17"/>
  <c r="I105" i="17"/>
  <c r="L105" i="17" s="1"/>
  <c r="I106" i="17"/>
  <c r="I107" i="17"/>
  <c r="I108" i="17"/>
  <c r="I109" i="17"/>
  <c r="I110" i="17"/>
  <c r="I111" i="17"/>
  <c r="I112" i="17"/>
  <c r="I113" i="17"/>
  <c r="I114" i="17"/>
  <c r="I115" i="17"/>
  <c r="L115" i="17" s="1"/>
  <c r="I116" i="17"/>
  <c r="I117" i="17"/>
  <c r="L117" i="17" s="1"/>
  <c r="I118" i="17"/>
  <c r="I119" i="17"/>
  <c r="I120" i="17"/>
  <c r="I121" i="17"/>
  <c r="I122" i="17"/>
  <c r="I123" i="17"/>
  <c r="I124" i="17"/>
  <c r="I125" i="17"/>
  <c r="I126" i="17"/>
  <c r="I127" i="17"/>
  <c r="L127" i="17" s="1"/>
  <c r="I128" i="17"/>
  <c r="I129" i="17"/>
  <c r="L129" i="17" s="1"/>
  <c r="I130" i="17"/>
  <c r="I131" i="17"/>
  <c r="I132" i="17"/>
  <c r="I133" i="17"/>
  <c r="I134" i="17"/>
  <c r="I135" i="17"/>
  <c r="I136" i="17"/>
  <c r="I137" i="17"/>
  <c r="I138" i="17"/>
  <c r="I139" i="17"/>
  <c r="L139" i="17" s="1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L151" i="17" s="1"/>
  <c r="I152" i="17"/>
  <c r="I153" i="17"/>
  <c r="L153" i="17" s="1"/>
  <c r="I154" i="17"/>
  <c r="I155" i="17"/>
  <c r="I156" i="17"/>
  <c r="I157" i="17"/>
  <c r="I158" i="17"/>
  <c r="I159" i="17"/>
  <c r="I160" i="17"/>
  <c r="I161" i="17"/>
  <c r="I162" i="17"/>
  <c r="I163" i="17"/>
  <c r="L163" i="17" s="1"/>
  <c r="I164" i="17"/>
  <c r="I165" i="17"/>
  <c r="L165" i="17" s="1"/>
  <c r="I166" i="17"/>
  <c r="I167" i="17"/>
  <c r="I168" i="17"/>
  <c r="I169" i="17"/>
  <c r="I170" i="17"/>
  <c r="I171" i="17"/>
  <c r="I172" i="17"/>
  <c r="I173" i="17"/>
  <c r="I174" i="17"/>
  <c r="I175" i="17"/>
  <c r="L175" i="17" s="1"/>
  <c r="I176" i="17"/>
  <c r="I177" i="17"/>
  <c r="L177" i="17" s="1"/>
  <c r="I178" i="17"/>
  <c r="I179" i="17"/>
  <c r="I180" i="17"/>
  <c r="I181" i="17"/>
  <c r="I182" i="17"/>
  <c r="I183" i="17"/>
  <c r="I184" i="17"/>
  <c r="L184" i="17" s="1"/>
  <c r="G10" i="17"/>
  <c r="L10" i="17" s="1"/>
  <c r="G11" i="17"/>
  <c r="L11" i="17" s="1"/>
  <c r="G12" i="17"/>
  <c r="L12" i="17" s="1"/>
  <c r="G13" i="17"/>
  <c r="L13" i="17" s="1"/>
  <c r="G14" i="17"/>
  <c r="L14" i="17" s="1"/>
  <c r="G15" i="17"/>
  <c r="L15" i="17" s="1"/>
  <c r="G16" i="17"/>
  <c r="L16" i="17" s="1"/>
  <c r="G17" i="17"/>
  <c r="G18" i="17"/>
  <c r="L18" i="17" s="1"/>
  <c r="G19" i="17"/>
  <c r="G20" i="17"/>
  <c r="L20" i="17" s="1"/>
  <c r="G21" i="17"/>
  <c r="G22" i="17"/>
  <c r="L22" i="17" s="1"/>
  <c r="G23" i="17"/>
  <c r="L23" i="17" s="1"/>
  <c r="G24" i="17"/>
  <c r="L24" i="17" s="1"/>
  <c r="G25" i="17"/>
  <c r="L25" i="17" s="1"/>
  <c r="G26" i="17"/>
  <c r="L26" i="17" s="1"/>
  <c r="G27" i="17"/>
  <c r="L27" i="17" s="1"/>
  <c r="G28" i="17"/>
  <c r="L28" i="17" s="1"/>
  <c r="G29" i="17"/>
  <c r="G30" i="17"/>
  <c r="L30" i="17" s="1"/>
  <c r="G31" i="17"/>
  <c r="G32" i="17"/>
  <c r="L32" i="17" s="1"/>
  <c r="G33" i="17"/>
  <c r="G34" i="17"/>
  <c r="L34" i="17" s="1"/>
  <c r="G35" i="17"/>
  <c r="L35" i="17" s="1"/>
  <c r="G36" i="17"/>
  <c r="L36" i="17" s="1"/>
  <c r="G37" i="17"/>
  <c r="L37" i="17" s="1"/>
  <c r="G38" i="17"/>
  <c r="L38" i="17" s="1"/>
  <c r="G39" i="17"/>
  <c r="L39" i="17" s="1"/>
  <c r="G40" i="17"/>
  <c r="L40" i="17" s="1"/>
  <c r="G41" i="17"/>
  <c r="G42" i="17"/>
  <c r="L42" i="17" s="1"/>
  <c r="G43" i="17"/>
  <c r="G44" i="17"/>
  <c r="L44" i="17" s="1"/>
  <c r="G45" i="17"/>
  <c r="G46" i="17"/>
  <c r="L46" i="17" s="1"/>
  <c r="G47" i="17"/>
  <c r="L47" i="17" s="1"/>
  <c r="G48" i="17"/>
  <c r="L48" i="17" s="1"/>
  <c r="G49" i="17"/>
  <c r="L49" i="17" s="1"/>
  <c r="G50" i="17"/>
  <c r="L50" i="17" s="1"/>
  <c r="G51" i="17"/>
  <c r="L51" i="17" s="1"/>
  <c r="G52" i="17"/>
  <c r="L52" i="17" s="1"/>
  <c r="G53" i="17"/>
  <c r="G54" i="17"/>
  <c r="L54" i="17" s="1"/>
  <c r="G55" i="17"/>
  <c r="G56" i="17"/>
  <c r="L56" i="17" s="1"/>
  <c r="G57" i="17"/>
  <c r="G58" i="17"/>
  <c r="L58" i="17" s="1"/>
  <c r="G59" i="17"/>
  <c r="L59" i="17" s="1"/>
  <c r="G60" i="17"/>
  <c r="L60" i="17" s="1"/>
  <c r="G61" i="17"/>
  <c r="L61" i="17" s="1"/>
  <c r="G62" i="17"/>
  <c r="L62" i="17" s="1"/>
  <c r="G63" i="17"/>
  <c r="L63" i="17" s="1"/>
  <c r="G64" i="17"/>
  <c r="L64" i="17" s="1"/>
  <c r="G65" i="17"/>
  <c r="G66" i="17"/>
  <c r="L66" i="17" s="1"/>
  <c r="G67" i="17"/>
  <c r="G68" i="17"/>
  <c r="L68" i="17" s="1"/>
  <c r="G69" i="17"/>
  <c r="G70" i="17"/>
  <c r="L70" i="17" s="1"/>
  <c r="G71" i="17"/>
  <c r="L71" i="17" s="1"/>
  <c r="G72" i="17"/>
  <c r="L72" i="17" s="1"/>
  <c r="G73" i="17"/>
  <c r="L73" i="17" s="1"/>
  <c r="G74" i="17"/>
  <c r="L74" i="17" s="1"/>
  <c r="G75" i="17"/>
  <c r="L75" i="17" s="1"/>
  <c r="G76" i="17"/>
  <c r="L76" i="17" s="1"/>
  <c r="G77" i="17"/>
  <c r="G78" i="17"/>
  <c r="L78" i="17" s="1"/>
  <c r="G79" i="17"/>
  <c r="G80" i="17"/>
  <c r="L80" i="17" s="1"/>
  <c r="G81" i="17"/>
  <c r="G82" i="17"/>
  <c r="L82" i="17" s="1"/>
  <c r="G83" i="17"/>
  <c r="L83" i="17" s="1"/>
  <c r="G84" i="17"/>
  <c r="L84" i="17" s="1"/>
  <c r="G85" i="17"/>
  <c r="L85" i="17" s="1"/>
  <c r="G86" i="17"/>
  <c r="L86" i="17" s="1"/>
  <c r="G87" i="17"/>
  <c r="L87" i="17" s="1"/>
  <c r="G88" i="17"/>
  <c r="L88" i="17" s="1"/>
  <c r="G89" i="17"/>
  <c r="G90" i="17"/>
  <c r="L90" i="17" s="1"/>
  <c r="G91" i="17"/>
  <c r="G92" i="17"/>
  <c r="L92" i="17" s="1"/>
  <c r="G93" i="17"/>
  <c r="G94" i="17"/>
  <c r="L94" i="17" s="1"/>
  <c r="G95" i="17"/>
  <c r="L95" i="17" s="1"/>
  <c r="G96" i="17"/>
  <c r="L96" i="17" s="1"/>
  <c r="G97" i="17"/>
  <c r="L97" i="17" s="1"/>
  <c r="G98" i="17"/>
  <c r="L98" i="17" s="1"/>
  <c r="G99" i="17"/>
  <c r="L99" i="17" s="1"/>
  <c r="G100" i="17"/>
  <c r="L100" i="17" s="1"/>
  <c r="G101" i="17"/>
  <c r="G102" i="17"/>
  <c r="L102" i="17" s="1"/>
  <c r="G103" i="17"/>
  <c r="G104" i="17"/>
  <c r="L104" i="17" s="1"/>
  <c r="G105" i="17"/>
  <c r="G106" i="17"/>
  <c r="L106" i="17" s="1"/>
  <c r="G107" i="17"/>
  <c r="L107" i="17" s="1"/>
  <c r="G108" i="17"/>
  <c r="L108" i="17" s="1"/>
  <c r="G109" i="17"/>
  <c r="L109" i="17" s="1"/>
  <c r="G110" i="17"/>
  <c r="L110" i="17" s="1"/>
  <c r="G111" i="17"/>
  <c r="L111" i="17" s="1"/>
  <c r="G112" i="17"/>
  <c r="L112" i="17" s="1"/>
  <c r="G113" i="17"/>
  <c r="G114" i="17"/>
  <c r="L114" i="17" s="1"/>
  <c r="G115" i="17"/>
  <c r="G116" i="17"/>
  <c r="L116" i="17" s="1"/>
  <c r="G117" i="17"/>
  <c r="G118" i="17"/>
  <c r="L118" i="17" s="1"/>
  <c r="G119" i="17"/>
  <c r="L119" i="17" s="1"/>
  <c r="G120" i="17"/>
  <c r="L120" i="17" s="1"/>
  <c r="G121" i="17"/>
  <c r="L121" i="17" s="1"/>
  <c r="G122" i="17"/>
  <c r="L122" i="17" s="1"/>
  <c r="G123" i="17"/>
  <c r="L123" i="17" s="1"/>
  <c r="G124" i="17"/>
  <c r="L124" i="17" s="1"/>
  <c r="G125" i="17"/>
  <c r="G126" i="17"/>
  <c r="L126" i="17" s="1"/>
  <c r="G127" i="17"/>
  <c r="G128" i="17"/>
  <c r="L128" i="17" s="1"/>
  <c r="G129" i="17"/>
  <c r="G130" i="17"/>
  <c r="L130" i="17" s="1"/>
  <c r="G131" i="17"/>
  <c r="L131" i="17" s="1"/>
  <c r="G132" i="17"/>
  <c r="L132" i="17" s="1"/>
  <c r="G133" i="17"/>
  <c r="L133" i="17" s="1"/>
  <c r="G134" i="17"/>
  <c r="L134" i="17" s="1"/>
  <c r="G135" i="17"/>
  <c r="L135" i="17" s="1"/>
  <c r="G136" i="17"/>
  <c r="L136" i="17" s="1"/>
  <c r="G137" i="17"/>
  <c r="G138" i="17"/>
  <c r="L138" i="17" s="1"/>
  <c r="G139" i="17"/>
  <c r="G140" i="17"/>
  <c r="L140" i="17" s="1"/>
  <c r="G141" i="17"/>
  <c r="G142" i="17"/>
  <c r="L142" i="17" s="1"/>
  <c r="G143" i="17"/>
  <c r="L143" i="17" s="1"/>
  <c r="G144" i="17"/>
  <c r="L144" i="17" s="1"/>
  <c r="G145" i="17"/>
  <c r="L145" i="17" s="1"/>
  <c r="G146" i="17"/>
  <c r="L146" i="17" s="1"/>
  <c r="G147" i="17"/>
  <c r="L147" i="17" s="1"/>
  <c r="G148" i="17"/>
  <c r="L148" i="17" s="1"/>
  <c r="G149" i="17"/>
  <c r="G150" i="17"/>
  <c r="L150" i="17" s="1"/>
  <c r="G151" i="17"/>
  <c r="G152" i="17"/>
  <c r="L152" i="17" s="1"/>
  <c r="G153" i="17"/>
  <c r="G154" i="17"/>
  <c r="L154" i="17" s="1"/>
  <c r="G155" i="17"/>
  <c r="L155" i="17" s="1"/>
  <c r="G156" i="17"/>
  <c r="L156" i="17" s="1"/>
  <c r="G157" i="17"/>
  <c r="L157" i="17" s="1"/>
  <c r="G158" i="17"/>
  <c r="L158" i="17" s="1"/>
  <c r="G159" i="17"/>
  <c r="L159" i="17" s="1"/>
  <c r="G160" i="17"/>
  <c r="L160" i="17" s="1"/>
  <c r="G161" i="17"/>
  <c r="G162" i="17"/>
  <c r="L162" i="17" s="1"/>
  <c r="G163" i="17"/>
  <c r="G164" i="17"/>
  <c r="L164" i="17" s="1"/>
  <c r="G165" i="17"/>
  <c r="G166" i="17"/>
  <c r="L166" i="17" s="1"/>
  <c r="G167" i="17"/>
  <c r="L167" i="17" s="1"/>
  <c r="G168" i="17"/>
  <c r="L168" i="17" s="1"/>
  <c r="G169" i="17"/>
  <c r="L169" i="17" s="1"/>
  <c r="G170" i="17"/>
  <c r="L170" i="17" s="1"/>
  <c r="G171" i="17"/>
  <c r="L171" i="17" s="1"/>
  <c r="G172" i="17"/>
  <c r="L172" i="17" s="1"/>
  <c r="G173" i="17"/>
  <c r="G174" i="17"/>
  <c r="L174" i="17" s="1"/>
  <c r="G175" i="17"/>
  <c r="G176" i="17"/>
  <c r="L176" i="17" s="1"/>
  <c r="G177" i="17"/>
  <c r="G178" i="17"/>
  <c r="L178" i="17" s="1"/>
  <c r="G179" i="17"/>
  <c r="L179" i="17" s="1"/>
  <c r="G180" i="17"/>
  <c r="L180" i="17" s="1"/>
  <c r="G181" i="17"/>
  <c r="L181" i="17" s="1"/>
  <c r="G182" i="17"/>
  <c r="L182" i="17" s="1"/>
  <c r="G183" i="17"/>
  <c r="L183" i="17" s="1"/>
  <c r="G184" i="17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L111" i="16" s="1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I10" i="16"/>
  <c r="I11" i="16"/>
  <c r="I12" i="16"/>
  <c r="I13" i="16"/>
  <c r="I14" i="16"/>
  <c r="I15" i="16"/>
  <c r="L15" i="16" s="1"/>
  <c r="I16" i="16"/>
  <c r="I17" i="16"/>
  <c r="I18" i="16"/>
  <c r="I19" i="16"/>
  <c r="I20" i="16"/>
  <c r="I21" i="16"/>
  <c r="I22" i="16"/>
  <c r="I23" i="16"/>
  <c r="I24" i="16"/>
  <c r="I25" i="16"/>
  <c r="I26" i="16"/>
  <c r="I27" i="16"/>
  <c r="L27" i="16" s="1"/>
  <c r="I28" i="16"/>
  <c r="I29" i="16"/>
  <c r="I30" i="16"/>
  <c r="I31" i="16"/>
  <c r="I32" i="16"/>
  <c r="I33" i="16"/>
  <c r="I34" i="16"/>
  <c r="I35" i="16"/>
  <c r="I36" i="16"/>
  <c r="I37" i="16"/>
  <c r="I38" i="16"/>
  <c r="I39" i="16"/>
  <c r="L39" i="16" s="1"/>
  <c r="I40" i="16"/>
  <c r="I41" i="16"/>
  <c r="I42" i="16"/>
  <c r="I43" i="16"/>
  <c r="I44" i="16"/>
  <c r="I45" i="16"/>
  <c r="I46" i="16"/>
  <c r="I47" i="16"/>
  <c r="I48" i="16"/>
  <c r="I49" i="16"/>
  <c r="I50" i="16"/>
  <c r="I51" i="16"/>
  <c r="L51" i="16" s="1"/>
  <c r="I52" i="16"/>
  <c r="I53" i="16"/>
  <c r="I54" i="16"/>
  <c r="I55" i="16"/>
  <c r="I56" i="16"/>
  <c r="I57" i="16"/>
  <c r="I58" i="16"/>
  <c r="I59" i="16"/>
  <c r="I60" i="16"/>
  <c r="I61" i="16"/>
  <c r="I62" i="16"/>
  <c r="I63" i="16"/>
  <c r="L63" i="16" s="1"/>
  <c r="I64" i="16"/>
  <c r="I65" i="16"/>
  <c r="I66" i="16"/>
  <c r="I67" i="16"/>
  <c r="I68" i="16"/>
  <c r="I69" i="16"/>
  <c r="I70" i="16"/>
  <c r="I71" i="16"/>
  <c r="I72" i="16"/>
  <c r="I73" i="16"/>
  <c r="I74" i="16"/>
  <c r="I75" i="16"/>
  <c r="L75" i="16" s="1"/>
  <c r="I76" i="16"/>
  <c r="I77" i="16"/>
  <c r="I78" i="16"/>
  <c r="I79" i="16"/>
  <c r="I80" i="16"/>
  <c r="I81" i="16"/>
  <c r="I82" i="16"/>
  <c r="I83" i="16"/>
  <c r="I84" i="16"/>
  <c r="I85" i="16"/>
  <c r="I86" i="16"/>
  <c r="I87" i="16"/>
  <c r="L87" i="16" s="1"/>
  <c r="I88" i="16"/>
  <c r="I89" i="16"/>
  <c r="I90" i="16"/>
  <c r="I91" i="16"/>
  <c r="I92" i="16"/>
  <c r="I93" i="16"/>
  <c r="I94" i="16"/>
  <c r="I95" i="16"/>
  <c r="I96" i="16"/>
  <c r="I97" i="16"/>
  <c r="I98" i="16"/>
  <c r="I99" i="16"/>
  <c r="L99" i="16" s="1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L123" i="16" s="1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L147" i="16" s="1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L159" i="16" s="1"/>
  <c r="I160" i="16"/>
  <c r="I161" i="16"/>
  <c r="I162" i="16"/>
  <c r="I163" i="16"/>
  <c r="I164" i="16"/>
  <c r="I165" i="16"/>
  <c r="I166" i="16"/>
  <c r="I167" i="16"/>
  <c r="I168" i="16"/>
  <c r="G10" i="16"/>
  <c r="G11" i="16"/>
  <c r="L11" i="16" s="1"/>
  <c r="G12" i="16"/>
  <c r="L12" i="16" s="1"/>
  <c r="G13" i="16"/>
  <c r="L13" i="16" s="1"/>
  <c r="G14" i="16"/>
  <c r="G15" i="16"/>
  <c r="G16" i="16"/>
  <c r="L16" i="16" s="1"/>
  <c r="G17" i="16"/>
  <c r="L17" i="16" s="1"/>
  <c r="G18" i="16"/>
  <c r="L18" i="16" s="1"/>
  <c r="G19" i="16"/>
  <c r="L19" i="16" s="1"/>
  <c r="G20" i="16"/>
  <c r="L20" i="16" s="1"/>
  <c r="G21" i="16"/>
  <c r="L21" i="16" s="1"/>
  <c r="G22" i="16"/>
  <c r="G23" i="16"/>
  <c r="L23" i="16" s="1"/>
  <c r="G24" i="16"/>
  <c r="L24" i="16" s="1"/>
  <c r="G25" i="16"/>
  <c r="L25" i="16" s="1"/>
  <c r="G26" i="16"/>
  <c r="G27" i="16"/>
  <c r="G28" i="16"/>
  <c r="L28" i="16" s="1"/>
  <c r="G29" i="16"/>
  <c r="L29" i="16" s="1"/>
  <c r="G30" i="16"/>
  <c r="L30" i="16" s="1"/>
  <c r="G31" i="16"/>
  <c r="L31" i="16" s="1"/>
  <c r="G32" i="16"/>
  <c r="L32" i="16" s="1"/>
  <c r="G33" i="16"/>
  <c r="L33" i="16" s="1"/>
  <c r="G34" i="16"/>
  <c r="G35" i="16"/>
  <c r="L35" i="16" s="1"/>
  <c r="G36" i="16"/>
  <c r="L36" i="16" s="1"/>
  <c r="G37" i="16"/>
  <c r="L37" i="16" s="1"/>
  <c r="G38" i="16"/>
  <c r="G39" i="16"/>
  <c r="G40" i="16"/>
  <c r="L40" i="16" s="1"/>
  <c r="G41" i="16"/>
  <c r="L41" i="16" s="1"/>
  <c r="G42" i="16"/>
  <c r="L42" i="16" s="1"/>
  <c r="G43" i="16"/>
  <c r="L43" i="16" s="1"/>
  <c r="G44" i="16"/>
  <c r="L44" i="16" s="1"/>
  <c r="G45" i="16"/>
  <c r="L45" i="16" s="1"/>
  <c r="G46" i="16"/>
  <c r="G47" i="16"/>
  <c r="L47" i="16" s="1"/>
  <c r="G48" i="16"/>
  <c r="L48" i="16" s="1"/>
  <c r="G49" i="16"/>
  <c r="L49" i="16" s="1"/>
  <c r="G50" i="16"/>
  <c r="G51" i="16"/>
  <c r="G52" i="16"/>
  <c r="L52" i="16" s="1"/>
  <c r="G53" i="16"/>
  <c r="L53" i="16" s="1"/>
  <c r="G54" i="16"/>
  <c r="L54" i="16" s="1"/>
  <c r="G55" i="16"/>
  <c r="L55" i="16" s="1"/>
  <c r="G56" i="16"/>
  <c r="L56" i="16" s="1"/>
  <c r="G57" i="16"/>
  <c r="L57" i="16" s="1"/>
  <c r="G58" i="16"/>
  <c r="G59" i="16"/>
  <c r="L59" i="16" s="1"/>
  <c r="G60" i="16"/>
  <c r="L60" i="16" s="1"/>
  <c r="G61" i="16"/>
  <c r="L61" i="16" s="1"/>
  <c r="G62" i="16"/>
  <c r="G63" i="16"/>
  <c r="G64" i="16"/>
  <c r="L64" i="16" s="1"/>
  <c r="G65" i="16"/>
  <c r="L65" i="16" s="1"/>
  <c r="G66" i="16"/>
  <c r="L66" i="16" s="1"/>
  <c r="G67" i="16"/>
  <c r="L67" i="16" s="1"/>
  <c r="G68" i="16"/>
  <c r="L68" i="16" s="1"/>
  <c r="G69" i="16"/>
  <c r="L69" i="16" s="1"/>
  <c r="G70" i="16"/>
  <c r="G71" i="16"/>
  <c r="L71" i="16" s="1"/>
  <c r="G72" i="16"/>
  <c r="L72" i="16" s="1"/>
  <c r="G73" i="16"/>
  <c r="L73" i="16" s="1"/>
  <c r="G74" i="16"/>
  <c r="G75" i="16"/>
  <c r="G76" i="16"/>
  <c r="L76" i="16" s="1"/>
  <c r="G77" i="16"/>
  <c r="L77" i="16" s="1"/>
  <c r="G78" i="16"/>
  <c r="L78" i="16" s="1"/>
  <c r="G79" i="16"/>
  <c r="L79" i="16" s="1"/>
  <c r="G80" i="16"/>
  <c r="L80" i="16" s="1"/>
  <c r="G81" i="16"/>
  <c r="L81" i="16" s="1"/>
  <c r="G82" i="16"/>
  <c r="G83" i="16"/>
  <c r="L83" i="16" s="1"/>
  <c r="G84" i="16"/>
  <c r="L84" i="16" s="1"/>
  <c r="G85" i="16"/>
  <c r="L85" i="16" s="1"/>
  <c r="G86" i="16"/>
  <c r="G87" i="16"/>
  <c r="G88" i="16"/>
  <c r="L88" i="16" s="1"/>
  <c r="G89" i="16"/>
  <c r="L89" i="16" s="1"/>
  <c r="G90" i="16"/>
  <c r="L90" i="16" s="1"/>
  <c r="G91" i="16"/>
  <c r="L91" i="16" s="1"/>
  <c r="G92" i="16"/>
  <c r="L92" i="16" s="1"/>
  <c r="G93" i="16"/>
  <c r="L93" i="16" s="1"/>
  <c r="G94" i="16"/>
  <c r="G95" i="16"/>
  <c r="L95" i="16" s="1"/>
  <c r="G96" i="16"/>
  <c r="L96" i="16" s="1"/>
  <c r="G97" i="16"/>
  <c r="L97" i="16" s="1"/>
  <c r="G98" i="16"/>
  <c r="G99" i="16"/>
  <c r="G100" i="16"/>
  <c r="L100" i="16" s="1"/>
  <c r="G101" i="16"/>
  <c r="L101" i="16" s="1"/>
  <c r="G102" i="16"/>
  <c r="L102" i="16" s="1"/>
  <c r="G103" i="16"/>
  <c r="L103" i="16" s="1"/>
  <c r="G104" i="16"/>
  <c r="L104" i="16" s="1"/>
  <c r="G105" i="16"/>
  <c r="L105" i="16" s="1"/>
  <c r="G106" i="16"/>
  <c r="G107" i="16"/>
  <c r="L107" i="16" s="1"/>
  <c r="G108" i="16"/>
  <c r="L108" i="16" s="1"/>
  <c r="G109" i="16"/>
  <c r="L109" i="16" s="1"/>
  <c r="G110" i="16"/>
  <c r="G111" i="16"/>
  <c r="G112" i="16"/>
  <c r="L112" i="16" s="1"/>
  <c r="G113" i="16"/>
  <c r="L113" i="16" s="1"/>
  <c r="G114" i="16"/>
  <c r="L114" i="16" s="1"/>
  <c r="G115" i="16"/>
  <c r="L115" i="16" s="1"/>
  <c r="G116" i="16"/>
  <c r="L116" i="16" s="1"/>
  <c r="G117" i="16"/>
  <c r="L117" i="16" s="1"/>
  <c r="G118" i="16"/>
  <c r="G119" i="16"/>
  <c r="L119" i="16" s="1"/>
  <c r="G120" i="16"/>
  <c r="L120" i="16" s="1"/>
  <c r="G121" i="16"/>
  <c r="L121" i="16" s="1"/>
  <c r="G122" i="16"/>
  <c r="G123" i="16"/>
  <c r="G124" i="16"/>
  <c r="L124" i="16" s="1"/>
  <c r="G125" i="16"/>
  <c r="L125" i="16" s="1"/>
  <c r="G126" i="16"/>
  <c r="L126" i="16" s="1"/>
  <c r="G127" i="16"/>
  <c r="L127" i="16" s="1"/>
  <c r="G128" i="16"/>
  <c r="L128" i="16" s="1"/>
  <c r="G129" i="16"/>
  <c r="L129" i="16" s="1"/>
  <c r="G130" i="16"/>
  <c r="G131" i="16"/>
  <c r="L131" i="16" s="1"/>
  <c r="G132" i="16"/>
  <c r="L132" i="16" s="1"/>
  <c r="G133" i="16"/>
  <c r="L133" i="16" s="1"/>
  <c r="G134" i="16"/>
  <c r="G135" i="16"/>
  <c r="G136" i="16"/>
  <c r="L136" i="16" s="1"/>
  <c r="G137" i="16"/>
  <c r="L137" i="16" s="1"/>
  <c r="G138" i="16"/>
  <c r="L138" i="16" s="1"/>
  <c r="G139" i="16"/>
  <c r="L139" i="16" s="1"/>
  <c r="G140" i="16"/>
  <c r="L140" i="16" s="1"/>
  <c r="G141" i="16"/>
  <c r="L141" i="16" s="1"/>
  <c r="G142" i="16"/>
  <c r="G143" i="16"/>
  <c r="L143" i="16" s="1"/>
  <c r="G144" i="16"/>
  <c r="L144" i="16" s="1"/>
  <c r="G145" i="16"/>
  <c r="L145" i="16" s="1"/>
  <c r="G146" i="16"/>
  <c r="G147" i="16"/>
  <c r="G148" i="16"/>
  <c r="L148" i="16" s="1"/>
  <c r="G149" i="16"/>
  <c r="L149" i="16" s="1"/>
  <c r="G150" i="16"/>
  <c r="L150" i="16" s="1"/>
  <c r="G151" i="16"/>
  <c r="L151" i="16" s="1"/>
  <c r="G152" i="16"/>
  <c r="L152" i="16" s="1"/>
  <c r="G153" i="16"/>
  <c r="L153" i="16" s="1"/>
  <c r="G154" i="16"/>
  <c r="G155" i="16"/>
  <c r="L155" i="16" s="1"/>
  <c r="G156" i="16"/>
  <c r="L156" i="16" s="1"/>
  <c r="G157" i="16"/>
  <c r="L157" i="16" s="1"/>
  <c r="G158" i="16"/>
  <c r="G159" i="16"/>
  <c r="G160" i="16"/>
  <c r="L160" i="16" s="1"/>
  <c r="G161" i="16"/>
  <c r="L161" i="16" s="1"/>
  <c r="G162" i="16"/>
  <c r="L162" i="16" s="1"/>
  <c r="G163" i="16"/>
  <c r="L163" i="16" s="1"/>
  <c r="G164" i="16"/>
  <c r="L164" i="16" s="1"/>
  <c r="G165" i="16"/>
  <c r="L165" i="16" s="1"/>
  <c r="G166" i="16"/>
  <c r="G167" i="16"/>
  <c r="L167" i="16" s="1"/>
  <c r="G168" i="16"/>
  <c r="L168" i="16" s="1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L169" i="9" s="1"/>
  <c r="G10" i="9"/>
  <c r="G11" i="9"/>
  <c r="L11" i="9" s="1"/>
  <c r="G12" i="9"/>
  <c r="L12" i="9" s="1"/>
  <c r="G13" i="9"/>
  <c r="G14" i="9"/>
  <c r="L14" i="9" s="1"/>
  <c r="G15" i="9"/>
  <c r="G16" i="9"/>
  <c r="G17" i="9"/>
  <c r="L17" i="9" s="1"/>
  <c r="G18" i="9"/>
  <c r="L18" i="9" s="1"/>
  <c r="G19" i="9"/>
  <c r="G20" i="9"/>
  <c r="L20" i="9" s="1"/>
  <c r="G21" i="9"/>
  <c r="L21" i="9" s="1"/>
  <c r="G22" i="9"/>
  <c r="G23" i="9"/>
  <c r="L23" i="9" s="1"/>
  <c r="G24" i="9"/>
  <c r="L24" i="9" s="1"/>
  <c r="G25" i="9"/>
  <c r="G26" i="9"/>
  <c r="L26" i="9" s="1"/>
  <c r="G27" i="9"/>
  <c r="G28" i="9"/>
  <c r="G29" i="9"/>
  <c r="L29" i="9" s="1"/>
  <c r="G30" i="9"/>
  <c r="L30" i="9" s="1"/>
  <c r="G31" i="9"/>
  <c r="G32" i="9"/>
  <c r="L32" i="9" s="1"/>
  <c r="G33" i="9"/>
  <c r="L33" i="9" s="1"/>
  <c r="G34" i="9"/>
  <c r="G35" i="9"/>
  <c r="L35" i="9" s="1"/>
  <c r="G36" i="9"/>
  <c r="L36" i="9" s="1"/>
  <c r="G37" i="9"/>
  <c r="G38" i="9"/>
  <c r="L38" i="9" s="1"/>
  <c r="G39" i="9"/>
  <c r="G40" i="9"/>
  <c r="G41" i="9"/>
  <c r="L41" i="9" s="1"/>
  <c r="G42" i="9"/>
  <c r="L42" i="9" s="1"/>
  <c r="G43" i="9"/>
  <c r="G44" i="9"/>
  <c r="L44" i="9" s="1"/>
  <c r="G45" i="9"/>
  <c r="L45" i="9" s="1"/>
  <c r="G46" i="9"/>
  <c r="G47" i="9"/>
  <c r="L47" i="9" s="1"/>
  <c r="G48" i="9"/>
  <c r="L48" i="9" s="1"/>
  <c r="G49" i="9"/>
  <c r="G50" i="9"/>
  <c r="L50" i="9" s="1"/>
  <c r="G51" i="9"/>
  <c r="G52" i="9"/>
  <c r="G53" i="9"/>
  <c r="L53" i="9" s="1"/>
  <c r="G54" i="9"/>
  <c r="L54" i="9" s="1"/>
  <c r="G55" i="9"/>
  <c r="G56" i="9"/>
  <c r="L56" i="9" s="1"/>
  <c r="G57" i="9"/>
  <c r="L57" i="9" s="1"/>
  <c r="G58" i="9"/>
  <c r="G59" i="9"/>
  <c r="L59" i="9" s="1"/>
  <c r="G60" i="9"/>
  <c r="L60" i="9" s="1"/>
  <c r="G61" i="9"/>
  <c r="G62" i="9"/>
  <c r="L62" i="9" s="1"/>
  <c r="G63" i="9"/>
  <c r="G64" i="9"/>
  <c r="G65" i="9"/>
  <c r="L65" i="9" s="1"/>
  <c r="G66" i="9"/>
  <c r="L66" i="9" s="1"/>
  <c r="G67" i="9"/>
  <c r="G68" i="9"/>
  <c r="L68" i="9" s="1"/>
  <c r="G69" i="9"/>
  <c r="L69" i="9" s="1"/>
  <c r="G70" i="9"/>
  <c r="G71" i="9"/>
  <c r="L71" i="9" s="1"/>
  <c r="G72" i="9"/>
  <c r="L72" i="9" s="1"/>
  <c r="G73" i="9"/>
  <c r="G74" i="9"/>
  <c r="L74" i="9" s="1"/>
  <c r="G75" i="9"/>
  <c r="G76" i="9"/>
  <c r="G77" i="9"/>
  <c r="L77" i="9" s="1"/>
  <c r="G78" i="9"/>
  <c r="L78" i="9" s="1"/>
  <c r="G79" i="9"/>
  <c r="G80" i="9"/>
  <c r="L80" i="9" s="1"/>
  <c r="G81" i="9"/>
  <c r="L81" i="9" s="1"/>
  <c r="G82" i="9"/>
  <c r="G83" i="9"/>
  <c r="L83" i="9" s="1"/>
  <c r="G84" i="9"/>
  <c r="L84" i="9" s="1"/>
  <c r="G85" i="9"/>
  <c r="G86" i="9"/>
  <c r="L86" i="9" s="1"/>
  <c r="G87" i="9"/>
  <c r="G88" i="9"/>
  <c r="G89" i="9"/>
  <c r="L89" i="9" s="1"/>
  <c r="G90" i="9"/>
  <c r="L90" i="9" s="1"/>
  <c r="G91" i="9"/>
  <c r="G92" i="9"/>
  <c r="L92" i="9" s="1"/>
  <c r="G93" i="9"/>
  <c r="L93" i="9" s="1"/>
  <c r="G94" i="9"/>
  <c r="G95" i="9"/>
  <c r="L95" i="9" s="1"/>
  <c r="G96" i="9"/>
  <c r="L96" i="9" s="1"/>
  <c r="G97" i="9"/>
  <c r="G98" i="9"/>
  <c r="L98" i="9" s="1"/>
  <c r="G99" i="9"/>
  <c r="G100" i="9"/>
  <c r="G101" i="9"/>
  <c r="L101" i="9" s="1"/>
  <c r="G102" i="9"/>
  <c r="L102" i="9" s="1"/>
  <c r="G103" i="9"/>
  <c r="G104" i="9"/>
  <c r="L104" i="9" s="1"/>
  <c r="G105" i="9"/>
  <c r="L105" i="9" s="1"/>
  <c r="G106" i="9"/>
  <c r="G107" i="9"/>
  <c r="L107" i="9" s="1"/>
  <c r="G108" i="9"/>
  <c r="L108" i="9" s="1"/>
  <c r="G109" i="9"/>
  <c r="G110" i="9"/>
  <c r="L110" i="9" s="1"/>
  <c r="G111" i="9"/>
  <c r="G112" i="9"/>
  <c r="G113" i="9"/>
  <c r="L113" i="9" s="1"/>
  <c r="G114" i="9"/>
  <c r="L114" i="9" s="1"/>
  <c r="G115" i="9"/>
  <c r="G116" i="9"/>
  <c r="L116" i="9" s="1"/>
  <c r="G117" i="9"/>
  <c r="L117" i="9" s="1"/>
  <c r="G118" i="9"/>
  <c r="G119" i="9"/>
  <c r="L119" i="9" s="1"/>
  <c r="G120" i="9"/>
  <c r="L120" i="9" s="1"/>
  <c r="G121" i="9"/>
  <c r="G122" i="9"/>
  <c r="L122" i="9" s="1"/>
  <c r="G123" i="9"/>
  <c r="G124" i="9"/>
  <c r="G125" i="9"/>
  <c r="L125" i="9" s="1"/>
  <c r="G126" i="9"/>
  <c r="L126" i="9" s="1"/>
  <c r="G127" i="9"/>
  <c r="G128" i="9"/>
  <c r="L128" i="9" s="1"/>
  <c r="G129" i="9"/>
  <c r="L129" i="9" s="1"/>
  <c r="G130" i="9"/>
  <c r="G131" i="9"/>
  <c r="L131" i="9" s="1"/>
  <c r="G132" i="9"/>
  <c r="L132" i="9" s="1"/>
  <c r="G133" i="9"/>
  <c r="G134" i="9"/>
  <c r="L134" i="9" s="1"/>
  <c r="G135" i="9"/>
  <c r="G136" i="9"/>
  <c r="G137" i="9"/>
  <c r="L137" i="9" s="1"/>
  <c r="G138" i="9"/>
  <c r="L138" i="9" s="1"/>
  <c r="G139" i="9"/>
  <c r="G140" i="9"/>
  <c r="L140" i="9" s="1"/>
  <c r="G141" i="9"/>
  <c r="L141" i="9" s="1"/>
  <c r="G142" i="9"/>
  <c r="G143" i="9"/>
  <c r="L143" i="9" s="1"/>
  <c r="G144" i="9"/>
  <c r="L144" i="9" s="1"/>
  <c r="G145" i="9"/>
  <c r="G146" i="9"/>
  <c r="L146" i="9" s="1"/>
  <c r="G147" i="9"/>
  <c r="G148" i="9"/>
  <c r="G149" i="9"/>
  <c r="L149" i="9" s="1"/>
  <c r="G150" i="9"/>
  <c r="L150" i="9" s="1"/>
  <c r="G151" i="9"/>
  <c r="G152" i="9"/>
  <c r="L152" i="9" s="1"/>
  <c r="G153" i="9"/>
  <c r="L153" i="9" s="1"/>
  <c r="G154" i="9"/>
  <c r="G155" i="9"/>
  <c r="L155" i="9" s="1"/>
  <c r="G156" i="9"/>
  <c r="L156" i="9" s="1"/>
  <c r="G157" i="9"/>
  <c r="G158" i="9"/>
  <c r="L158" i="9" s="1"/>
  <c r="G159" i="9"/>
  <c r="G160" i="9"/>
  <c r="G161" i="9"/>
  <c r="L161" i="9" s="1"/>
  <c r="G162" i="9"/>
  <c r="L162" i="9" s="1"/>
  <c r="G163" i="9"/>
  <c r="G164" i="9"/>
  <c r="L164" i="9" s="1"/>
  <c r="G165" i="9"/>
  <c r="L165" i="9" s="1"/>
  <c r="G166" i="9"/>
  <c r="G167" i="9"/>
  <c r="L167" i="9" s="1"/>
  <c r="G168" i="9"/>
  <c r="L168" i="9" s="1"/>
  <c r="G169" i="9"/>
  <c r="K10" i="8"/>
  <c r="K11" i="8"/>
  <c r="K12" i="8"/>
  <c r="K13" i="8"/>
  <c r="K14" i="8"/>
  <c r="K15" i="8"/>
  <c r="K16" i="8"/>
  <c r="K17" i="8"/>
  <c r="K18" i="8"/>
  <c r="K19" i="8"/>
  <c r="L19" i="8" s="1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L55" i="8" s="1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L31" i="8" s="1"/>
  <c r="I32" i="8"/>
  <c r="I33" i="8"/>
  <c r="I34" i="8"/>
  <c r="I35" i="8"/>
  <c r="I36" i="8"/>
  <c r="I37" i="8"/>
  <c r="I38" i="8"/>
  <c r="I39" i="8"/>
  <c r="I40" i="8"/>
  <c r="I41" i="8"/>
  <c r="I42" i="8"/>
  <c r="I43" i="8"/>
  <c r="L43" i="8" s="1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L67" i="8" s="1"/>
  <c r="I68" i="8"/>
  <c r="I69" i="8"/>
  <c r="I70" i="8"/>
  <c r="I71" i="8"/>
  <c r="I72" i="8"/>
  <c r="I73" i="8"/>
  <c r="I74" i="8"/>
  <c r="I75" i="8"/>
  <c r="I76" i="8"/>
  <c r="I77" i="8"/>
  <c r="I78" i="8"/>
  <c r="I79" i="8"/>
  <c r="L79" i="8" s="1"/>
  <c r="I80" i="8"/>
  <c r="I81" i="8"/>
  <c r="I82" i="8"/>
  <c r="I83" i="8"/>
  <c r="I84" i="8"/>
  <c r="I85" i="8"/>
  <c r="I86" i="8"/>
  <c r="I87" i="8"/>
  <c r="I88" i="8"/>
  <c r="I89" i="8"/>
  <c r="I90" i="8"/>
  <c r="I91" i="8"/>
  <c r="L91" i="8" s="1"/>
  <c r="I92" i="8"/>
  <c r="I93" i="8"/>
  <c r="I94" i="8"/>
  <c r="I95" i="8"/>
  <c r="I96" i="8"/>
  <c r="I97" i="8"/>
  <c r="I98" i="8"/>
  <c r="I99" i="8"/>
  <c r="I100" i="8"/>
  <c r="I101" i="8"/>
  <c r="I102" i="8"/>
  <c r="I103" i="8"/>
  <c r="L103" i="8" s="1"/>
  <c r="I104" i="8"/>
  <c r="I105" i="8"/>
  <c r="I106" i="8"/>
  <c r="I107" i="8"/>
  <c r="I108" i="8"/>
  <c r="I109" i="8"/>
  <c r="I110" i="8"/>
  <c r="I111" i="8"/>
  <c r="I112" i="8"/>
  <c r="I113" i="8"/>
  <c r="I114" i="8"/>
  <c r="I115" i="8"/>
  <c r="L115" i="8" s="1"/>
  <c r="I116" i="8"/>
  <c r="I117" i="8"/>
  <c r="I118" i="8"/>
  <c r="I119" i="8"/>
  <c r="I120" i="8"/>
  <c r="I121" i="8"/>
  <c r="I122" i="8"/>
  <c r="I123" i="8"/>
  <c r="I124" i="8"/>
  <c r="I125" i="8"/>
  <c r="I126" i="8"/>
  <c r="I127" i="8"/>
  <c r="L127" i="8" s="1"/>
  <c r="I128" i="8"/>
  <c r="I129" i="8"/>
  <c r="I130" i="8"/>
  <c r="I131" i="8"/>
  <c r="I132" i="8"/>
  <c r="I133" i="8"/>
  <c r="I134" i="8"/>
  <c r="I135" i="8"/>
  <c r="I136" i="8"/>
  <c r="I137" i="8"/>
  <c r="I138" i="8"/>
  <c r="I139" i="8"/>
  <c r="L139" i="8" s="1"/>
  <c r="I140" i="8"/>
  <c r="I141" i="8"/>
  <c r="I142" i="8"/>
  <c r="I143" i="8"/>
  <c r="I144" i="8"/>
  <c r="I145" i="8"/>
  <c r="I146" i="8"/>
  <c r="I147" i="8"/>
  <c r="I148" i="8"/>
  <c r="I149" i="8"/>
  <c r="I150" i="8"/>
  <c r="I151" i="8"/>
  <c r="L151" i="8" s="1"/>
  <c r="I152" i="8"/>
  <c r="I153" i="8"/>
  <c r="I154" i="8"/>
  <c r="I155" i="8"/>
  <c r="I156" i="8"/>
  <c r="I157" i="8"/>
  <c r="I158" i="8"/>
  <c r="I159" i="8"/>
  <c r="I160" i="8"/>
  <c r="I161" i="8"/>
  <c r="I162" i="8"/>
  <c r="I163" i="8"/>
  <c r="L163" i="8" s="1"/>
  <c r="I164" i="8"/>
  <c r="I165" i="8"/>
  <c r="I166" i="8"/>
  <c r="I167" i="8"/>
  <c r="I168" i="8"/>
  <c r="G10" i="8"/>
  <c r="L10" i="8" s="1"/>
  <c r="G11" i="8"/>
  <c r="L11" i="8" s="1"/>
  <c r="G12" i="8"/>
  <c r="L12" i="8" s="1"/>
  <c r="G13" i="8"/>
  <c r="G14" i="8"/>
  <c r="L14" i="8" s="1"/>
  <c r="G15" i="8"/>
  <c r="L15" i="8" s="1"/>
  <c r="G16" i="8"/>
  <c r="L16" i="8" s="1"/>
  <c r="G17" i="8"/>
  <c r="G18" i="8"/>
  <c r="G19" i="8"/>
  <c r="G20" i="8"/>
  <c r="L20" i="8" s="1"/>
  <c r="G21" i="8"/>
  <c r="L21" i="8" s="1"/>
  <c r="G22" i="8"/>
  <c r="L22" i="8" s="1"/>
  <c r="G23" i="8"/>
  <c r="L23" i="8" s="1"/>
  <c r="G24" i="8"/>
  <c r="L24" i="8" s="1"/>
  <c r="G25" i="8"/>
  <c r="G26" i="8"/>
  <c r="L26" i="8" s="1"/>
  <c r="G27" i="8"/>
  <c r="L27" i="8" s="1"/>
  <c r="G28" i="8"/>
  <c r="L28" i="8" s="1"/>
  <c r="G29" i="8"/>
  <c r="G30" i="8"/>
  <c r="G31" i="8"/>
  <c r="G32" i="8"/>
  <c r="L32" i="8" s="1"/>
  <c r="G33" i="8"/>
  <c r="L33" i="8" s="1"/>
  <c r="G34" i="8"/>
  <c r="L34" i="8" s="1"/>
  <c r="G35" i="8"/>
  <c r="L35" i="8" s="1"/>
  <c r="G36" i="8"/>
  <c r="L36" i="8" s="1"/>
  <c r="G37" i="8"/>
  <c r="G38" i="8"/>
  <c r="L38" i="8" s="1"/>
  <c r="G39" i="8"/>
  <c r="L39" i="8" s="1"/>
  <c r="G40" i="8"/>
  <c r="L40" i="8" s="1"/>
  <c r="G41" i="8"/>
  <c r="G42" i="8"/>
  <c r="G43" i="8"/>
  <c r="G44" i="8"/>
  <c r="L44" i="8" s="1"/>
  <c r="G45" i="8"/>
  <c r="L45" i="8" s="1"/>
  <c r="G46" i="8"/>
  <c r="L46" i="8" s="1"/>
  <c r="G47" i="8"/>
  <c r="L47" i="8" s="1"/>
  <c r="G48" i="8"/>
  <c r="L48" i="8" s="1"/>
  <c r="G49" i="8"/>
  <c r="G50" i="8"/>
  <c r="L50" i="8" s="1"/>
  <c r="G51" i="8"/>
  <c r="L51" i="8" s="1"/>
  <c r="G52" i="8"/>
  <c r="L52" i="8" s="1"/>
  <c r="G53" i="8"/>
  <c r="G54" i="8"/>
  <c r="G55" i="8"/>
  <c r="G56" i="8"/>
  <c r="L56" i="8" s="1"/>
  <c r="G57" i="8"/>
  <c r="G58" i="8"/>
  <c r="L58" i="8" s="1"/>
  <c r="G59" i="8"/>
  <c r="L59" i="8" s="1"/>
  <c r="G60" i="8"/>
  <c r="L60" i="8" s="1"/>
  <c r="G61" i="8"/>
  <c r="G62" i="8"/>
  <c r="L62" i="8" s="1"/>
  <c r="G63" i="8"/>
  <c r="L63" i="8" s="1"/>
  <c r="G64" i="8"/>
  <c r="L64" i="8" s="1"/>
  <c r="G65" i="8"/>
  <c r="G66" i="8"/>
  <c r="G67" i="8"/>
  <c r="G68" i="8"/>
  <c r="L68" i="8" s="1"/>
  <c r="G69" i="8"/>
  <c r="G70" i="8"/>
  <c r="L70" i="8" s="1"/>
  <c r="G71" i="8"/>
  <c r="L71" i="8" s="1"/>
  <c r="G72" i="8"/>
  <c r="L72" i="8" s="1"/>
  <c r="G73" i="8"/>
  <c r="G74" i="8"/>
  <c r="L74" i="8" s="1"/>
  <c r="G75" i="8"/>
  <c r="L75" i="8" s="1"/>
  <c r="G76" i="8"/>
  <c r="L76" i="8" s="1"/>
  <c r="G77" i="8"/>
  <c r="G78" i="8"/>
  <c r="G79" i="8"/>
  <c r="G80" i="8"/>
  <c r="L80" i="8" s="1"/>
  <c r="G81" i="8"/>
  <c r="G82" i="8"/>
  <c r="L82" i="8" s="1"/>
  <c r="G83" i="8"/>
  <c r="L83" i="8" s="1"/>
  <c r="G84" i="8"/>
  <c r="G85" i="8"/>
  <c r="G86" i="8"/>
  <c r="L86" i="8" s="1"/>
  <c r="G87" i="8"/>
  <c r="L87" i="8" s="1"/>
  <c r="G88" i="8"/>
  <c r="L88" i="8" s="1"/>
  <c r="G89" i="8"/>
  <c r="G90" i="8"/>
  <c r="G91" i="8"/>
  <c r="G92" i="8"/>
  <c r="L92" i="8" s="1"/>
  <c r="G93" i="8"/>
  <c r="G94" i="8"/>
  <c r="L94" i="8" s="1"/>
  <c r="G95" i="8"/>
  <c r="L95" i="8" s="1"/>
  <c r="G96" i="8"/>
  <c r="L96" i="8" s="1"/>
  <c r="G97" i="8"/>
  <c r="G98" i="8"/>
  <c r="L98" i="8" s="1"/>
  <c r="G99" i="8"/>
  <c r="L99" i="8" s="1"/>
  <c r="G100" i="8"/>
  <c r="L100" i="8" s="1"/>
  <c r="G101" i="8"/>
  <c r="G102" i="8"/>
  <c r="G103" i="8"/>
  <c r="G104" i="8"/>
  <c r="L104" i="8" s="1"/>
  <c r="G105" i="8"/>
  <c r="G106" i="8"/>
  <c r="L106" i="8" s="1"/>
  <c r="G107" i="8"/>
  <c r="L107" i="8" s="1"/>
  <c r="G108" i="8"/>
  <c r="L108" i="8" s="1"/>
  <c r="G109" i="8"/>
  <c r="G110" i="8"/>
  <c r="L110" i="8" s="1"/>
  <c r="G111" i="8"/>
  <c r="L111" i="8" s="1"/>
  <c r="G112" i="8"/>
  <c r="L112" i="8" s="1"/>
  <c r="G113" i="8"/>
  <c r="G114" i="8"/>
  <c r="G115" i="8"/>
  <c r="G116" i="8"/>
  <c r="L116" i="8" s="1"/>
  <c r="G117" i="8"/>
  <c r="G118" i="8"/>
  <c r="L118" i="8" s="1"/>
  <c r="G119" i="8"/>
  <c r="L119" i="8" s="1"/>
  <c r="G120" i="8"/>
  <c r="L120" i="8" s="1"/>
  <c r="G121" i="8"/>
  <c r="G122" i="8"/>
  <c r="L122" i="8" s="1"/>
  <c r="G123" i="8"/>
  <c r="L123" i="8" s="1"/>
  <c r="G124" i="8"/>
  <c r="L124" i="8" s="1"/>
  <c r="G125" i="8"/>
  <c r="G126" i="8"/>
  <c r="G127" i="8"/>
  <c r="G128" i="8"/>
  <c r="L128" i="8" s="1"/>
  <c r="G129" i="8"/>
  <c r="G130" i="8"/>
  <c r="L130" i="8" s="1"/>
  <c r="G131" i="8"/>
  <c r="L131" i="8" s="1"/>
  <c r="G132" i="8"/>
  <c r="L132" i="8" s="1"/>
  <c r="G133" i="8"/>
  <c r="G134" i="8"/>
  <c r="L134" i="8" s="1"/>
  <c r="G135" i="8"/>
  <c r="L135" i="8" s="1"/>
  <c r="G136" i="8"/>
  <c r="L136" i="8" s="1"/>
  <c r="G137" i="8"/>
  <c r="G138" i="8"/>
  <c r="G139" i="8"/>
  <c r="G140" i="8"/>
  <c r="L140" i="8" s="1"/>
  <c r="G141" i="8"/>
  <c r="G142" i="8"/>
  <c r="L142" i="8" s="1"/>
  <c r="G143" i="8"/>
  <c r="L143" i="8" s="1"/>
  <c r="G144" i="8"/>
  <c r="L144" i="8" s="1"/>
  <c r="G145" i="8"/>
  <c r="G146" i="8"/>
  <c r="L146" i="8" s="1"/>
  <c r="G147" i="8"/>
  <c r="L147" i="8" s="1"/>
  <c r="G148" i="8"/>
  <c r="L148" i="8" s="1"/>
  <c r="G149" i="8"/>
  <c r="G150" i="8"/>
  <c r="G151" i="8"/>
  <c r="G152" i="8"/>
  <c r="L152" i="8" s="1"/>
  <c r="G153" i="8"/>
  <c r="G154" i="8"/>
  <c r="L154" i="8" s="1"/>
  <c r="G155" i="8"/>
  <c r="L155" i="8" s="1"/>
  <c r="G156" i="8"/>
  <c r="L156" i="8" s="1"/>
  <c r="G157" i="8"/>
  <c r="G158" i="8"/>
  <c r="L158" i="8" s="1"/>
  <c r="G159" i="8"/>
  <c r="L159" i="8" s="1"/>
  <c r="G160" i="8"/>
  <c r="L160" i="8" s="1"/>
  <c r="G161" i="8"/>
  <c r="G162" i="8"/>
  <c r="G163" i="8"/>
  <c r="G164" i="8"/>
  <c r="L164" i="8" s="1"/>
  <c r="G165" i="8"/>
  <c r="G166" i="8"/>
  <c r="L166" i="8" s="1"/>
  <c r="G167" i="8"/>
  <c r="L167" i="8" s="1"/>
  <c r="G168" i="8"/>
  <c r="L168" i="8" s="1"/>
  <c r="L163" i="27" l="1"/>
  <c r="L151" i="27"/>
  <c r="L139" i="27"/>
  <c r="L127" i="27"/>
  <c r="L115" i="27"/>
  <c r="L103" i="27"/>
  <c r="L91" i="27"/>
  <c r="L79" i="27"/>
  <c r="L67" i="27"/>
  <c r="L55" i="27"/>
  <c r="L43" i="27"/>
  <c r="L31" i="27"/>
  <c r="L19" i="27"/>
  <c r="L166" i="27"/>
  <c r="L154" i="27"/>
  <c r="L142" i="27"/>
  <c r="L130" i="27"/>
  <c r="L118" i="27"/>
  <c r="L106" i="27"/>
  <c r="L94" i="27"/>
  <c r="L82" i="27"/>
  <c r="L70" i="27"/>
  <c r="L58" i="27"/>
  <c r="L46" i="27"/>
  <c r="L34" i="27"/>
  <c r="L22" i="27"/>
  <c r="L10" i="27"/>
  <c r="L164" i="27"/>
  <c r="L152" i="27"/>
  <c r="L140" i="27"/>
  <c r="L128" i="27"/>
  <c r="L116" i="27"/>
  <c r="L104" i="27"/>
  <c r="L92" i="27"/>
  <c r="L80" i="27"/>
  <c r="L68" i="27"/>
  <c r="L56" i="27"/>
  <c r="L44" i="27"/>
  <c r="L32" i="27"/>
  <c r="L20" i="27"/>
  <c r="L162" i="27"/>
  <c r="L150" i="27"/>
  <c r="L138" i="27"/>
  <c r="L126" i="27"/>
  <c r="L114" i="27"/>
  <c r="L102" i="27"/>
  <c r="L90" i="27"/>
  <c r="L78" i="27"/>
  <c r="L66" i="27"/>
  <c r="L54" i="27"/>
  <c r="L42" i="27"/>
  <c r="L30" i="27"/>
  <c r="L18" i="27"/>
  <c r="L160" i="27"/>
  <c r="L148" i="27"/>
  <c r="L136" i="27"/>
  <c r="L124" i="27"/>
  <c r="L112" i="27"/>
  <c r="L100" i="27"/>
  <c r="L88" i="27"/>
  <c r="L76" i="27"/>
  <c r="L64" i="27"/>
  <c r="L52" i="27"/>
  <c r="L40" i="27"/>
  <c r="L28" i="27"/>
  <c r="L16" i="27"/>
  <c r="L142" i="25"/>
  <c r="L130" i="25"/>
  <c r="L106" i="25"/>
  <c r="L94" i="25"/>
  <c r="L82" i="25"/>
  <c r="L70" i="25"/>
  <c r="L58" i="25"/>
  <c r="L46" i="25"/>
  <c r="L34" i="25"/>
  <c r="L22" i="25"/>
  <c r="L10" i="25"/>
  <c r="L165" i="25"/>
  <c r="L153" i="25"/>
  <c r="L141" i="25"/>
  <c r="L129" i="25"/>
  <c r="L117" i="25"/>
  <c r="L105" i="25"/>
  <c r="L93" i="25"/>
  <c r="L81" i="25"/>
  <c r="L69" i="25"/>
  <c r="L57" i="25"/>
  <c r="L45" i="25"/>
  <c r="L33" i="25"/>
  <c r="L21" i="25"/>
  <c r="L169" i="25"/>
  <c r="L166" i="25"/>
  <c r="L118" i="25"/>
  <c r="L163" i="25"/>
  <c r="L151" i="25"/>
  <c r="L139" i="25"/>
  <c r="L127" i="25"/>
  <c r="L115" i="25"/>
  <c r="L103" i="25"/>
  <c r="L91" i="25"/>
  <c r="L79" i="25"/>
  <c r="L67" i="25"/>
  <c r="L43" i="25"/>
  <c r="L160" i="25"/>
  <c r="L148" i="25"/>
  <c r="L136" i="25"/>
  <c r="L124" i="25"/>
  <c r="L112" i="25"/>
  <c r="L100" i="25"/>
  <c r="L88" i="25"/>
  <c r="L40" i="25"/>
  <c r="L159" i="25"/>
  <c r="L147" i="25"/>
  <c r="L135" i="25"/>
  <c r="L123" i="25"/>
  <c r="L111" i="25"/>
  <c r="L99" i="25"/>
  <c r="L87" i="25"/>
  <c r="L75" i="25"/>
  <c r="L63" i="25"/>
  <c r="L51" i="25"/>
  <c r="L39" i="25"/>
  <c r="L27" i="25"/>
  <c r="L15" i="25"/>
  <c r="L160" i="24"/>
  <c r="L148" i="24"/>
  <c r="L136" i="24"/>
  <c r="L124" i="24"/>
  <c r="L112" i="24"/>
  <c r="L100" i="24"/>
  <c r="L88" i="24"/>
  <c r="L76" i="24"/>
  <c r="L64" i="24"/>
  <c r="L52" i="24"/>
  <c r="L40" i="24"/>
  <c r="L28" i="24"/>
  <c r="L16" i="24"/>
  <c r="L166" i="24"/>
  <c r="L154" i="24"/>
  <c r="L142" i="24"/>
  <c r="L130" i="24"/>
  <c r="L118" i="24"/>
  <c r="L106" i="24"/>
  <c r="L94" i="24"/>
  <c r="L82" i="24"/>
  <c r="L70" i="24"/>
  <c r="L58" i="24"/>
  <c r="L46" i="24"/>
  <c r="L34" i="24"/>
  <c r="L22" i="24"/>
  <c r="L10" i="24"/>
  <c r="L173" i="17"/>
  <c r="L161" i="17"/>
  <c r="L149" i="17"/>
  <c r="L137" i="17"/>
  <c r="L125" i="17"/>
  <c r="L113" i="17"/>
  <c r="L101" i="17"/>
  <c r="L89" i="17"/>
  <c r="L77" i="17"/>
  <c r="L65" i="17"/>
  <c r="L53" i="17"/>
  <c r="L41" i="17"/>
  <c r="L29" i="17"/>
  <c r="L17" i="17"/>
  <c r="L135" i="16"/>
  <c r="L166" i="16"/>
  <c r="L154" i="16"/>
  <c r="L142" i="16"/>
  <c r="L130" i="16"/>
  <c r="L118" i="16"/>
  <c r="L106" i="16"/>
  <c r="L94" i="16"/>
  <c r="L82" i="16"/>
  <c r="L70" i="16"/>
  <c r="L58" i="16"/>
  <c r="L46" i="16"/>
  <c r="L34" i="16"/>
  <c r="L22" i="16"/>
  <c r="L10" i="16"/>
  <c r="L158" i="16"/>
  <c r="L146" i="16"/>
  <c r="L134" i="16"/>
  <c r="L122" i="16"/>
  <c r="L110" i="16"/>
  <c r="L98" i="16"/>
  <c r="L86" i="16"/>
  <c r="L74" i="16"/>
  <c r="L62" i="16"/>
  <c r="L50" i="16"/>
  <c r="L38" i="16"/>
  <c r="L26" i="16"/>
  <c r="L14" i="16"/>
  <c r="L159" i="9"/>
  <c r="L147" i="9"/>
  <c r="L135" i="9"/>
  <c r="L123" i="9"/>
  <c r="L111" i="9"/>
  <c r="L99" i="9"/>
  <c r="L87" i="9"/>
  <c r="L75" i="9"/>
  <c r="L63" i="9"/>
  <c r="L51" i="9"/>
  <c r="L39" i="9"/>
  <c r="L27" i="9"/>
  <c r="L15" i="9"/>
  <c r="L160" i="9"/>
  <c r="L148" i="9"/>
  <c r="L136" i="9"/>
  <c r="L124" i="9"/>
  <c r="L112" i="9"/>
  <c r="L100" i="9"/>
  <c r="L88" i="9"/>
  <c r="L76" i="9"/>
  <c r="L64" i="9"/>
  <c r="L52" i="9"/>
  <c r="L40" i="9"/>
  <c r="L28" i="9"/>
  <c r="L16" i="9"/>
  <c r="L157" i="9"/>
  <c r="L145" i="9"/>
  <c r="L133" i="9"/>
  <c r="L121" i="9"/>
  <c r="L109" i="9"/>
  <c r="L97" i="9"/>
  <c r="L85" i="9"/>
  <c r="L73" i="9"/>
  <c r="L61" i="9"/>
  <c r="L49" i="9"/>
  <c r="L37" i="9"/>
  <c r="L25" i="9"/>
  <c r="L13" i="9"/>
  <c r="L166" i="9"/>
  <c r="L154" i="9"/>
  <c r="L142" i="9"/>
  <c r="L130" i="9"/>
  <c r="L118" i="9"/>
  <c r="L106" i="9"/>
  <c r="L94" i="9"/>
  <c r="L82" i="9"/>
  <c r="L70" i="9"/>
  <c r="L58" i="9"/>
  <c r="L46" i="9"/>
  <c r="L34" i="9"/>
  <c r="L22" i="9"/>
  <c r="L10" i="9"/>
  <c r="L163" i="9"/>
  <c r="L151" i="9"/>
  <c r="L139" i="9"/>
  <c r="L127" i="9"/>
  <c r="L115" i="9"/>
  <c r="L103" i="9"/>
  <c r="L91" i="9"/>
  <c r="L79" i="9"/>
  <c r="L67" i="9"/>
  <c r="L55" i="9"/>
  <c r="L43" i="9"/>
  <c r="L31" i="9"/>
  <c r="L19" i="9"/>
  <c r="L93" i="8"/>
  <c r="L153" i="8"/>
  <c r="L105" i="8"/>
  <c r="L117" i="8"/>
  <c r="L57" i="8"/>
  <c r="L165" i="8"/>
  <c r="L129" i="8"/>
  <c r="L69" i="8"/>
  <c r="L141" i="8"/>
  <c r="L84" i="8"/>
  <c r="L81" i="8"/>
  <c r="L162" i="8"/>
  <c r="L138" i="8"/>
  <c r="L114" i="8"/>
  <c r="L90" i="8"/>
  <c r="L66" i="8"/>
  <c r="L30" i="8"/>
  <c r="L161" i="8"/>
  <c r="L149" i="8"/>
  <c r="L137" i="8"/>
  <c r="L125" i="8"/>
  <c r="L113" i="8"/>
  <c r="L101" i="8"/>
  <c r="L89" i="8"/>
  <c r="L77" i="8"/>
  <c r="L65" i="8"/>
  <c r="L53" i="8"/>
  <c r="L41" i="8"/>
  <c r="L29" i="8"/>
  <c r="L17" i="8"/>
  <c r="L150" i="8"/>
  <c r="L126" i="8"/>
  <c r="L102" i="8"/>
  <c r="L78" i="8"/>
  <c r="L54" i="8"/>
  <c r="L42" i="8"/>
  <c r="L18" i="8"/>
  <c r="L157" i="8"/>
  <c r="L145" i="8"/>
  <c r="L133" i="8"/>
  <c r="L121" i="8"/>
  <c r="L109" i="8"/>
  <c r="L97" i="8"/>
  <c r="L85" i="8"/>
  <c r="L73" i="8"/>
  <c r="L61" i="8"/>
  <c r="L49" i="8"/>
  <c r="L37" i="8"/>
  <c r="L25" i="8"/>
  <c r="L13" i="8"/>
  <c r="L167" i="26"/>
  <c r="L155" i="26"/>
  <c r="L143" i="26"/>
  <c r="L131" i="26"/>
  <c r="L119" i="26"/>
  <c r="L107" i="26"/>
  <c r="L95" i="26"/>
  <c r="L83" i="26"/>
  <c r="L71" i="26"/>
  <c r="L59" i="26"/>
  <c r="L47" i="26"/>
  <c r="L35" i="26"/>
  <c r="L23" i="26"/>
  <c r="L163" i="26"/>
  <c r="L151" i="26"/>
  <c r="L139" i="26"/>
  <c r="L127" i="26"/>
  <c r="L115" i="26"/>
  <c r="L103" i="26"/>
  <c r="L91" i="26"/>
  <c r="L79" i="26"/>
  <c r="L67" i="26"/>
  <c r="L55" i="26"/>
  <c r="L43" i="26"/>
  <c r="L31" i="26"/>
  <c r="L19" i="26"/>
  <c r="L160" i="26"/>
  <c r="L148" i="26"/>
  <c r="L136" i="26"/>
  <c r="L124" i="26"/>
  <c r="L112" i="26"/>
  <c r="L100" i="26"/>
  <c r="L88" i="26"/>
  <c r="L76" i="26"/>
  <c r="L64" i="26"/>
  <c r="L52" i="26"/>
  <c r="L40" i="26"/>
  <c r="L28" i="26"/>
  <c r="L16" i="26"/>
  <c r="L144" i="26"/>
  <c r="L120" i="26"/>
  <c r="L159" i="26"/>
  <c r="L147" i="26"/>
  <c r="L135" i="26"/>
  <c r="L123" i="26"/>
  <c r="L111" i="26"/>
  <c r="L99" i="26"/>
  <c r="L87" i="26"/>
  <c r="L75" i="26"/>
  <c r="L63" i="26"/>
  <c r="L51" i="26"/>
  <c r="L39" i="26"/>
  <c r="L27" i="26"/>
  <c r="L156" i="26"/>
  <c r="L10" i="26"/>
  <c r="E144" i="26"/>
  <c r="E142" i="27"/>
  <c r="E143" i="25"/>
  <c r="E143" i="24"/>
  <c r="E160" i="17"/>
  <c r="E142" i="16"/>
  <c r="E143" i="9"/>
  <c r="E57" i="27"/>
  <c r="E55" i="27"/>
  <c r="E54" i="27"/>
  <c r="E53" i="27"/>
  <c r="E57" i="25"/>
  <c r="E55" i="25"/>
  <c r="E54" i="25"/>
  <c r="E53" i="25"/>
  <c r="E156" i="16"/>
  <c r="E97" i="16"/>
  <c r="E57" i="16"/>
  <c r="E55" i="16"/>
  <c r="E54" i="16"/>
  <c r="E53" i="16"/>
  <c r="E56" i="16" s="1"/>
  <c r="E115" i="9"/>
  <c r="E112" i="9"/>
  <c r="E111" i="9"/>
  <c r="E97" i="9"/>
  <c r="E57" i="9"/>
  <c r="E57" i="8"/>
  <c r="E55" i="8"/>
  <c r="E54" i="8"/>
  <c r="E53" i="8"/>
  <c r="E166" i="26"/>
  <c r="E164" i="26"/>
  <c r="E163" i="26"/>
  <c r="E161" i="26"/>
  <c r="E156" i="26"/>
  <c r="E149" i="26"/>
  <c r="E139" i="26"/>
  <c r="E135" i="26"/>
  <c r="E131" i="26"/>
  <c r="E127" i="26"/>
  <c r="E119" i="26"/>
  <c r="E118" i="26"/>
  <c r="E116" i="26"/>
  <c r="E113" i="26"/>
  <c r="E112" i="26"/>
  <c r="E110" i="26"/>
  <c r="E96" i="26"/>
  <c r="E95" i="26"/>
  <c r="E93" i="26"/>
  <c r="E92" i="26"/>
  <c r="E91" i="26"/>
  <c r="E90" i="26"/>
  <c r="E89" i="26"/>
  <c r="E88" i="26"/>
  <c r="E87" i="26"/>
  <c r="E85" i="26"/>
  <c r="E83" i="26"/>
  <c r="E82" i="26"/>
  <c r="E74" i="26"/>
  <c r="E73" i="26"/>
  <c r="E72" i="26"/>
  <c r="E71" i="26"/>
  <c r="E70" i="26"/>
  <c r="E69" i="26"/>
  <c r="E67" i="26"/>
  <c r="E65" i="26"/>
  <c r="E64" i="26"/>
  <c r="E66" i="26" s="1"/>
  <c r="E62" i="26"/>
  <c r="E60" i="26"/>
  <c r="E59" i="26"/>
  <c r="E57" i="26"/>
  <c r="E55" i="26"/>
  <c r="E54" i="26"/>
  <c r="E53" i="26"/>
  <c r="E51" i="26"/>
  <c r="E50" i="26"/>
  <c r="E49" i="26"/>
  <c r="E48" i="26"/>
  <c r="E47" i="26"/>
  <c r="E46" i="26"/>
  <c r="E44" i="26"/>
  <c r="E43" i="26"/>
  <c r="E42" i="26"/>
  <c r="E41" i="26"/>
  <c r="E40" i="26"/>
  <c r="E39" i="26"/>
  <c r="E37" i="26"/>
  <c r="E36" i="26"/>
  <c r="E34" i="26"/>
  <c r="E33" i="26"/>
  <c r="E31" i="26"/>
  <c r="E29" i="26"/>
  <c r="E28" i="26"/>
  <c r="E26" i="26"/>
  <c r="E25" i="26"/>
  <c r="E24" i="26"/>
  <c r="E23" i="26"/>
  <c r="E21" i="26"/>
  <c r="E20" i="26"/>
  <c r="E18" i="26"/>
  <c r="E17" i="26"/>
  <c r="E16" i="26"/>
  <c r="E15" i="26"/>
  <c r="E14" i="26"/>
  <c r="E13" i="26"/>
  <c r="E11" i="26"/>
  <c r="E10" i="26"/>
  <c r="K9" i="26"/>
  <c r="I9" i="26"/>
  <c r="E166" i="27"/>
  <c r="E163" i="27"/>
  <c r="E161" i="27"/>
  <c r="E156" i="27"/>
  <c r="E147" i="27"/>
  <c r="E137" i="27"/>
  <c r="E133" i="27"/>
  <c r="E129" i="27"/>
  <c r="E125" i="27"/>
  <c r="E117" i="27"/>
  <c r="E116" i="27"/>
  <c r="E114" i="27"/>
  <c r="E111" i="27"/>
  <c r="E110" i="27"/>
  <c r="E108" i="27"/>
  <c r="E95" i="27"/>
  <c r="E84" i="27"/>
  <c r="E82" i="27"/>
  <c r="E81" i="27"/>
  <c r="E74" i="27"/>
  <c r="E73" i="27"/>
  <c r="E72" i="27"/>
  <c r="E71" i="27"/>
  <c r="E70" i="27"/>
  <c r="E69" i="27"/>
  <c r="E67" i="27"/>
  <c r="E65" i="27"/>
  <c r="E64" i="27"/>
  <c r="E66" i="27" s="1"/>
  <c r="E62" i="27"/>
  <c r="E60" i="27"/>
  <c r="E59" i="27"/>
  <c r="E51" i="27"/>
  <c r="E50" i="27"/>
  <c r="E49" i="27"/>
  <c r="E48" i="27"/>
  <c r="E47" i="27"/>
  <c r="E46" i="27"/>
  <c r="E44" i="27"/>
  <c r="E43" i="27"/>
  <c r="E42" i="27"/>
  <c r="E41" i="27"/>
  <c r="E40" i="27"/>
  <c r="E39" i="27"/>
  <c r="E37" i="27"/>
  <c r="E36" i="27"/>
  <c r="E34" i="27"/>
  <c r="E33" i="27"/>
  <c r="E31" i="27"/>
  <c r="E29" i="27"/>
  <c r="E28" i="27"/>
  <c r="E26" i="27"/>
  <c r="E25" i="27"/>
  <c r="E24" i="27"/>
  <c r="E23" i="27"/>
  <c r="E21" i="27"/>
  <c r="E20" i="27"/>
  <c r="E18" i="27"/>
  <c r="E17" i="27"/>
  <c r="E16" i="27"/>
  <c r="E15" i="27"/>
  <c r="E14" i="27"/>
  <c r="E13" i="27"/>
  <c r="E11" i="27"/>
  <c r="E10" i="27"/>
  <c r="K9" i="27"/>
  <c r="I9" i="27"/>
  <c r="G9" i="27"/>
  <c r="E167" i="25"/>
  <c r="E164" i="25"/>
  <c r="E162" i="25"/>
  <c r="E157" i="25"/>
  <c r="E148" i="25"/>
  <c r="E138" i="25"/>
  <c r="E134" i="25"/>
  <c r="E130" i="25"/>
  <c r="E126" i="25"/>
  <c r="E118" i="25"/>
  <c r="E117" i="25"/>
  <c r="E115" i="25"/>
  <c r="E112" i="25"/>
  <c r="E111" i="25"/>
  <c r="E109" i="25"/>
  <c r="E89" i="25"/>
  <c r="E85" i="25"/>
  <c r="E83" i="25"/>
  <c r="E82" i="25"/>
  <c r="E74" i="25"/>
  <c r="E79" i="25" s="1"/>
  <c r="E73" i="25"/>
  <c r="E72" i="25"/>
  <c r="E71" i="25"/>
  <c r="E70" i="25"/>
  <c r="E69" i="25"/>
  <c r="E67" i="25"/>
  <c r="E65" i="25"/>
  <c r="E64" i="25"/>
  <c r="E62" i="25"/>
  <c r="E60" i="25"/>
  <c r="E59" i="25"/>
  <c r="E51" i="25"/>
  <c r="E50" i="25"/>
  <c r="E49" i="25"/>
  <c r="E48" i="25"/>
  <c r="E47" i="25"/>
  <c r="E46" i="25"/>
  <c r="E44" i="25"/>
  <c r="E43" i="25"/>
  <c r="E42" i="25"/>
  <c r="E41" i="25"/>
  <c r="E40" i="25"/>
  <c r="E39" i="25"/>
  <c r="E37" i="25"/>
  <c r="E36" i="25"/>
  <c r="E34" i="25"/>
  <c r="E33" i="25"/>
  <c r="E31" i="25"/>
  <c r="E29" i="25"/>
  <c r="E28" i="25"/>
  <c r="E26" i="25"/>
  <c r="E25" i="25"/>
  <c r="E24" i="25"/>
  <c r="E23" i="25"/>
  <c r="E21" i="25"/>
  <c r="E20" i="25"/>
  <c r="E18" i="25"/>
  <c r="E17" i="25"/>
  <c r="E16" i="25"/>
  <c r="E15" i="25"/>
  <c r="E14" i="25"/>
  <c r="E13" i="25"/>
  <c r="E11" i="25"/>
  <c r="E10" i="25"/>
  <c r="K9" i="25"/>
  <c r="I9" i="25"/>
  <c r="G9" i="25"/>
  <c r="E166" i="24"/>
  <c r="E164" i="24"/>
  <c r="E163" i="24"/>
  <c r="E161" i="24"/>
  <c r="E156" i="24"/>
  <c r="E148" i="24"/>
  <c r="E138" i="24"/>
  <c r="E134" i="24"/>
  <c r="E130" i="24"/>
  <c r="E126" i="24"/>
  <c r="E118" i="24"/>
  <c r="E117" i="24"/>
  <c r="E115" i="24"/>
  <c r="E112" i="24"/>
  <c r="E111" i="24"/>
  <c r="E109" i="24"/>
  <c r="E95" i="24"/>
  <c r="E94" i="24"/>
  <c r="E92" i="24"/>
  <c r="E91" i="24"/>
  <c r="E90" i="24"/>
  <c r="E89" i="24"/>
  <c r="E88" i="24"/>
  <c r="E87" i="24"/>
  <c r="E86" i="24"/>
  <c r="E84" i="24"/>
  <c r="E82" i="24"/>
  <c r="E83" i="24" s="1"/>
  <c r="E81" i="24"/>
  <c r="E74" i="24"/>
  <c r="E75" i="24" s="1"/>
  <c r="E73" i="24"/>
  <c r="E72" i="24"/>
  <c r="E71" i="24"/>
  <c r="E70" i="24"/>
  <c r="E69" i="24"/>
  <c r="E67" i="24"/>
  <c r="E65" i="24"/>
  <c r="E64" i="24"/>
  <c r="E62" i="24"/>
  <c r="E60" i="24"/>
  <c r="E59" i="24"/>
  <c r="E61" i="24" s="1"/>
  <c r="E57" i="24"/>
  <c r="E55" i="24"/>
  <c r="E54" i="24"/>
  <c r="E53" i="24"/>
  <c r="E51" i="24"/>
  <c r="E50" i="24"/>
  <c r="E49" i="24"/>
  <c r="E48" i="24"/>
  <c r="E47" i="24"/>
  <c r="E46" i="24"/>
  <c r="E44" i="24"/>
  <c r="E43" i="24"/>
  <c r="E42" i="24"/>
  <c r="E41" i="24"/>
  <c r="E40" i="24"/>
  <c r="E39" i="24"/>
  <c r="E37" i="24"/>
  <c r="E36" i="24"/>
  <c r="E34" i="24"/>
  <c r="E33" i="24"/>
  <c r="E31" i="24"/>
  <c r="E29" i="24"/>
  <c r="E28" i="24"/>
  <c r="E26" i="24"/>
  <c r="E25" i="24"/>
  <c r="E24" i="24"/>
  <c r="E23" i="24"/>
  <c r="E21" i="24"/>
  <c r="E20" i="24"/>
  <c r="E18" i="24"/>
  <c r="E17" i="24"/>
  <c r="E16" i="24"/>
  <c r="E15" i="24"/>
  <c r="E14" i="24"/>
  <c r="E13" i="24"/>
  <c r="E11" i="24"/>
  <c r="E10" i="24"/>
  <c r="K9" i="24"/>
  <c r="I9" i="24"/>
  <c r="G9" i="24"/>
  <c r="E95" i="16"/>
  <c r="E166" i="16"/>
  <c r="E163" i="16"/>
  <c r="E161" i="16"/>
  <c r="E147" i="16"/>
  <c r="E137" i="16"/>
  <c r="E133" i="16"/>
  <c r="E129" i="16"/>
  <c r="E125" i="16"/>
  <c r="E117" i="16"/>
  <c r="E116" i="16"/>
  <c r="E114" i="16"/>
  <c r="E111" i="16"/>
  <c r="E110" i="16"/>
  <c r="E84" i="16"/>
  <c r="E82" i="16"/>
  <c r="E83" i="16" s="1"/>
  <c r="E81" i="16"/>
  <c r="E74" i="16"/>
  <c r="E76" i="16" s="1"/>
  <c r="E73" i="16"/>
  <c r="E72" i="16"/>
  <c r="E71" i="16"/>
  <c r="E70" i="16"/>
  <c r="E69" i="16"/>
  <c r="E67" i="16"/>
  <c r="E65" i="16"/>
  <c r="E64" i="16"/>
  <c r="E66" i="16" s="1"/>
  <c r="E62" i="16"/>
  <c r="E60" i="16"/>
  <c r="E59" i="16"/>
  <c r="E51" i="16"/>
  <c r="E50" i="16"/>
  <c r="E49" i="16"/>
  <c r="E48" i="16"/>
  <c r="E47" i="16"/>
  <c r="E46" i="16"/>
  <c r="E44" i="16"/>
  <c r="E43" i="16"/>
  <c r="E42" i="16"/>
  <c r="E41" i="16"/>
  <c r="E40" i="16"/>
  <c r="E39" i="16"/>
  <c r="E37" i="16"/>
  <c r="E36" i="16"/>
  <c r="E34" i="16"/>
  <c r="E33" i="16"/>
  <c r="E31" i="16"/>
  <c r="E29" i="16"/>
  <c r="E28" i="16"/>
  <c r="E26" i="16"/>
  <c r="E25" i="16"/>
  <c r="E24" i="16"/>
  <c r="E23" i="16"/>
  <c r="E21" i="16"/>
  <c r="E20" i="16"/>
  <c r="E18" i="16"/>
  <c r="E17" i="16"/>
  <c r="E16" i="16"/>
  <c r="E15" i="16"/>
  <c r="E14" i="16"/>
  <c r="E13" i="16"/>
  <c r="E11" i="16"/>
  <c r="E10" i="16"/>
  <c r="K9" i="16"/>
  <c r="I9" i="16"/>
  <c r="G9" i="16"/>
  <c r="E77" i="17"/>
  <c r="E182" i="17"/>
  <c r="E180" i="17"/>
  <c r="E179" i="17"/>
  <c r="E177" i="17"/>
  <c r="E172" i="17"/>
  <c r="E165" i="17"/>
  <c r="E155" i="17"/>
  <c r="E151" i="17"/>
  <c r="E147" i="17"/>
  <c r="E143" i="17"/>
  <c r="E135" i="17"/>
  <c r="E134" i="17"/>
  <c r="E132" i="17"/>
  <c r="E129" i="17"/>
  <c r="E128" i="17"/>
  <c r="E126" i="17"/>
  <c r="E112" i="17"/>
  <c r="E111" i="17"/>
  <c r="E109" i="17"/>
  <c r="E108" i="17"/>
  <c r="E107" i="17"/>
  <c r="E106" i="17"/>
  <c r="E105" i="17"/>
  <c r="E104" i="17"/>
  <c r="E103" i="17"/>
  <c r="E101" i="17"/>
  <c r="E99" i="17"/>
  <c r="E100" i="17" s="1"/>
  <c r="E98" i="17"/>
  <c r="E91" i="17"/>
  <c r="E90" i="17"/>
  <c r="E88" i="17"/>
  <c r="E87" i="17"/>
  <c r="E86" i="17"/>
  <c r="E85" i="17"/>
  <c r="E81" i="17"/>
  <c r="E80" i="17"/>
  <c r="E76" i="17"/>
  <c r="E74" i="17"/>
  <c r="E72" i="17"/>
  <c r="E71" i="17"/>
  <c r="E73" i="17" s="1"/>
  <c r="E69" i="17"/>
  <c r="E67" i="17"/>
  <c r="E66" i="17"/>
  <c r="E64" i="17"/>
  <c r="E62" i="17"/>
  <c r="E78" i="17" s="1"/>
  <c r="E61" i="17"/>
  <c r="E60" i="17"/>
  <c r="E63" i="17" s="1"/>
  <c r="E58" i="17"/>
  <c r="E55" i="17"/>
  <c r="E54" i="17"/>
  <c r="E53" i="17"/>
  <c r="E51" i="17"/>
  <c r="E50" i="17"/>
  <c r="E49" i="17"/>
  <c r="E48" i="17"/>
  <c r="E47" i="17"/>
  <c r="E46" i="17"/>
  <c r="E44" i="17"/>
  <c r="E43" i="17"/>
  <c r="E42" i="17"/>
  <c r="E41" i="17"/>
  <c r="E40" i="17"/>
  <c r="E39" i="17"/>
  <c r="E37" i="17"/>
  <c r="E36" i="17"/>
  <c r="E34" i="17"/>
  <c r="E33" i="17"/>
  <c r="E31" i="17"/>
  <c r="E29" i="17"/>
  <c r="E28" i="17"/>
  <c r="E26" i="17"/>
  <c r="E25" i="17"/>
  <c r="E24" i="17"/>
  <c r="E23" i="17"/>
  <c r="E21" i="17"/>
  <c r="E20" i="17"/>
  <c r="E18" i="17"/>
  <c r="E17" i="17"/>
  <c r="E16" i="17"/>
  <c r="E15" i="17"/>
  <c r="E14" i="17"/>
  <c r="E13" i="17"/>
  <c r="E11" i="17"/>
  <c r="E10" i="17"/>
  <c r="K9" i="17"/>
  <c r="I9" i="17"/>
  <c r="G9" i="17"/>
  <c r="E167" i="9"/>
  <c r="E165" i="9"/>
  <c r="E164" i="9"/>
  <c r="E165" i="8"/>
  <c r="E162" i="8"/>
  <c r="E87" i="9"/>
  <c r="E74" i="9"/>
  <c r="E162" i="9"/>
  <c r="E157" i="9"/>
  <c r="E148" i="9"/>
  <c r="E138" i="9"/>
  <c r="E134" i="9"/>
  <c r="E130" i="9"/>
  <c r="E126" i="9"/>
  <c r="E118" i="9"/>
  <c r="E117" i="9"/>
  <c r="E95" i="9"/>
  <c r="E94" i="9"/>
  <c r="E92" i="9"/>
  <c r="E91" i="9"/>
  <c r="E90" i="9"/>
  <c r="E89" i="9"/>
  <c r="E88" i="9"/>
  <c r="E86" i="9"/>
  <c r="E84" i="9"/>
  <c r="E82" i="9"/>
  <c r="E81" i="9"/>
  <c r="E73" i="9"/>
  <c r="E72" i="9"/>
  <c r="E71" i="9"/>
  <c r="E70" i="9"/>
  <c r="E69" i="9"/>
  <c r="E67" i="9"/>
  <c r="E65" i="9"/>
  <c r="E64" i="9"/>
  <c r="E62" i="9"/>
  <c r="E60" i="9"/>
  <c r="E59" i="9"/>
  <c r="E51" i="9"/>
  <c r="E50" i="9"/>
  <c r="E49" i="9"/>
  <c r="E48" i="9"/>
  <c r="E47" i="9"/>
  <c r="E46" i="9"/>
  <c r="E44" i="9"/>
  <c r="E43" i="9"/>
  <c r="E42" i="9"/>
  <c r="E41" i="9"/>
  <c r="E40" i="9"/>
  <c r="E39" i="9"/>
  <c r="E37" i="9"/>
  <c r="E36" i="9"/>
  <c r="E34" i="9"/>
  <c r="E33" i="9"/>
  <c r="E31" i="9"/>
  <c r="E29" i="9"/>
  <c r="E28" i="9"/>
  <c r="E26" i="9"/>
  <c r="E25" i="9"/>
  <c r="E24" i="9"/>
  <c r="E23" i="9"/>
  <c r="E21" i="9"/>
  <c r="E20" i="9"/>
  <c r="E18" i="9"/>
  <c r="E17" i="9"/>
  <c r="E16" i="9"/>
  <c r="E15" i="9"/>
  <c r="E14" i="9"/>
  <c r="E13" i="9"/>
  <c r="E11" i="9"/>
  <c r="E10" i="9"/>
  <c r="K9" i="9"/>
  <c r="I9" i="9"/>
  <c r="G9" i="9"/>
  <c r="E56" i="27" l="1"/>
  <c r="E56" i="25"/>
  <c r="E96" i="17"/>
  <c r="E109" i="9"/>
  <c r="E56" i="8"/>
  <c r="E61" i="26"/>
  <c r="E89" i="27"/>
  <c r="E86" i="27"/>
  <c r="E87" i="27"/>
  <c r="L9" i="27"/>
  <c r="E93" i="25"/>
  <c r="E92" i="25"/>
  <c r="E88" i="25"/>
  <c r="L9" i="26"/>
  <c r="E84" i="26"/>
  <c r="E56" i="26"/>
  <c r="E108" i="16"/>
  <c r="E54" i="9"/>
  <c r="E55" i="9"/>
  <c r="E53" i="9"/>
  <c r="E75" i="26"/>
  <c r="E76" i="26"/>
  <c r="E79" i="26"/>
  <c r="E96" i="25"/>
  <c r="E87" i="25"/>
  <c r="E75" i="16"/>
  <c r="E83" i="27"/>
  <c r="E61" i="27"/>
  <c r="E90" i="27"/>
  <c r="E94" i="27"/>
  <c r="E91" i="27"/>
  <c r="E88" i="27"/>
  <c r="E92" i="27"/>
  <c r="E76" i="27"/>
  <c r="E75" i="27"/>
  <c r="E79" i="27"/>
  <c r="E90" i="25"/>
  <c r="E91" i="25"/>
  <c r="E95" i="25"/>
  <c r="E61" i="25"/>
  <c r="L9" i="25"/>
  <c r="E66" i="25"/>
  <c r="E75" i="25"/>
  <c r="E76" i="25"/>
  <c r="E84" i="25"/>
  <c r="E56" i="24"/>
  <c r="E66" i="24"/>
  <c r="L9" i="24"/>
  <c r="E79" i="24"/>
  <c r="E76" i="24"/>
  <c r="E89" i="16"/>
  <c r="E86" i="16"/>
  <c r="E90" i="16"/>
  <c r="E91" i="16"/>
  <c r="E88" i="16"/>
  <c r="E92" i="16"/>
  <c r="E94" i="16"/>
  <c r="E87" i="16"/>
  <c r="E61" i="16"/>
  <c r="L9" i="16"/>
  <c r="E79" i="16"/>
  <c r="E56" i="17"/>
  <c r="L9" i="17"/>
  <c r="E68" i="17"/>
  <c r="E92" i="17"/>
  <c r="E93" i="17"/>
  <c r="E66" i="9"/>
  <c r="E61" i="9"/>
  <c r="E83" i="9"/>
  <c r="E75" i="9"/>
  <c r="L9" i="9"/>
  <c r="E76" i="9"/>
  <c r="E79" i="9"/>
  <c r="E87" i="8"/>
  <c r="E74" i="8"/>
  <c r="E160" i="8"/>
  <c r="E155" i="8"/>
  <c r="E147" i="8"/>
  <c r="E142" i="8"/>
  <c r="E137" i="8"/>
  <c r="E133" i="8"/>
  <c r="E129" i="8"/>
  <c r="E125" i="8"/>
  <c r="E117" i="8"/>
  <c r="E116" i="8"/>
  <c r="E114" i="8"/>
  <c r="E111" i="8"/>
  <c r="E110" i="8"/>
  <c r="E108" i="8"/>
  <c r="E95" i="8"/>
  <c r="E94" i="8"/>
  <c r="E92" i="8"/>
  <c r="E90" i="8"/>
  <c r="E89" i="8"/>
  <c r="E88" i="8"/>
  <c r="E84" i="8"/>
  <c r="E82" i="8"/>
  <c r="E81" i="8"/>
  <c r="E73" i="8"/>
  <c r="E72" i="8"/>
  <c r="E71" i="8"/>
  <c r="E70" i="8"/>
  <c r="E69" i="8"/>
  <c r="E67" i="8"/>
  <c r="E65" i="8"/>
  <c r="E64" i="8"/>
  <c r="E62" i="8"/>
  <c r="E60" i="8"/>
  <c r="E59" i="8"/>
  <c r="E51" i="8"/>
  <c r="E50" i="8"/>
  <c r="E49" i="8"/>
  <c r="E48" i="8"/>
  <c r="E47" i="8"/>
  <c r="E46" i="8"/>
  <c r="E44" i="8"/>
  <c r="E43" i="8"/>
  <c r="E42" i="8"/>
  <c r="E41" i="8"/>
  <c r="E40" i="8"/>
  <c r="E39" i="8"/>
  <c r="E37" i="8"/>
  <c r="E36" i="8"/>
  <c r="E34" i="8"/>
  <c r="E33" i="8"/>
  <c r="E31" i="8"/>
  <c r="E29" i="8"/>
  <c r="E28" i="8"/>
  <c r="E26" i="8"/>
  <c r="E25" i="8"/>
  <c r="E24" i="8"/>
  <c r="E23" i="8"/>
  <c r="E21" i="8"/>
  <c r="E20" i="8"/>
  <c r="E18" i="8"/>
  <c r="E17" i="8"/>
  <c r="E16" i="8"/>
  <c r="E15" i="8"/>
  <c r="E14" i="8"/>
  <c r="E13" i="8"/>
  <c r="E11" i="8"/>
  <c r="E10" i="8"/>
  <c r="K9" i="8"/>
  <c r="I9" i="8"/>
  <c r="G9" i="8"/>
  <c r="E56" i="9" l="1"/>
  <c r="E83" i="8"/>
  <c r="E91" i="8"/>
  <c r="E86" i="8"/>
  <c r="E66" i="8"/>
  <c r="E76" i="8"/>
  <c r="L9" i="8"/>
  <c r="E61" i="8"/>
  <c r="E79" i="8"/>
  <c r="E75" i="8"/>
  <c r="K169" i="26" l="1"/>
  <c r="I169" i="26"/>
  <c r="G185" i="17"/>
  <c r="L186" i="17" s="1"/>
  <c r="G169" i="26"/>
  <c r="I169" i="27"/>
  <c r="K169" i="27"/>
  <c r="G170" i="25"/>
  <c r="L171" i="25" s="1"/>
  <c r="K170" i="25"/>
  <c r="I169" i="16"/>
  <c r="G169" i="16"/>
  <c r="L170" i="16" s="1"/>
  <c r="G169" i="27"/>
  <c r="L170" i="27" s="1"/>
  <c r="I170" i="25"/>
  <c r="I169" i="24"/>
  <c r="K169" i="24"/>
  <c r="G169" i="24"/>
  <c r="K169" i="16"/>
  <c r="I185" i="17"/>
  <c r="K185" i="17"/>
  <c r="K170" i="9"/>
  <c r="I170" i="9"/>
  <c r="G170" i="9" l="1"/>
  <c r="L171" i="9" s="1"/>
  <c r="L169" i="27"/>
  <c r="L171" i="27" s="1"/>
  <c r="L172" i="27" s="1"/>
  <c r="L173" i="27" s="1"/>
  <c r="L174" i="27" s="1"/>
  <c r="L175" i="27" s="1"/>
  <c r="L176" i="27" s="1"/>
  <c r="L177" i="27" s="1"/>
  <c r="L170" i="25"/>
  <c r="L172" i="25" s="1"/>
  <c r="L173" i="25" s="1"/>
  <c r="L174" i="25" s="1"/>
  <c r="L175" i="25" s="1"/>
  <c r="L176" i="25" s="1"/>
  <c r="L177" i="25" s="1"/>
  <c r="L178" i="25" s="1"/>
  <c r="L179" i="25" s="1"/>
  <c r="L180" i="25" s="1"/>
  <c r="L169" i="16"/>
  <c r="L171" i="16" s="1"/>
  <c r="L172" i="16" s="1"/>
  <c r="L173" i="16" s="1"/>
  <c r="L174" i="16" s="1"/>
  <c r="L175" i="16" s="1"/>
  <c r="L176" i="16" s="1"/>
  <c r="L177" i="16" s="1"/>
  <c r="L178" i="16" s="1"/>
  <c r="L179" i="16" s="1"/>
  <c r="L170" i="26"/>
  <c r="L169" i="26"/>
  <c r="L170" i="24"/>
  <c r="L169" i="24"/>
  <c r="L185" i="17"/>
  <c r="L187" i="17" s="1"/>
  <c r="L188" i="17" s="1"/>
  <c r="L189" i="17" s="1"/>
  <c r="L190" i="17" s="1"/>
  <c r="L191" i="17" s="1"/>
  <c r="L192" i="17" s="1"/>
  <c r="L193" i="17" s="1"/>
  <c r="L169" i="8"/>
  <c r="L170" i="9" l="1"/>
  <c r="L172" i="9" s="1"/>
  <c r="L173" i="9" s="1"/>
  <c r="L174" i="9" s="1"/>
  <c r="L175" i="9" s="1"/>
  <c r="L176" i="9" s="1"/>
  <c r="L177" i="9" s="1"/>
  <c r="L178" i="9" s="1"/>
  <c r="K3" i="25"/>
  <c r="K3" i="16"/>
  <c r="L171" i="26"/>
  <c r="L172" i="26" s="1"/>
  <c r="L173" i="26" s="1"/>
  <c r="L174" i="26" s="1"/>
  <c r="L175" i="26" s="1"/>
  <c r="L176" i="26" s="1"/>
  <c r="L177" i="26" s="1"/>
  <c r="L178" i="27"/>
  <c r="L179" i="27" s="1"/>
  <c r="L171" i="24"/>
  <c r="L172" i="24" s="1"/>
  <c r="L173" i="24" s="1"/>
  <c r="L174" i="24" s="1"/>
  <c r="L175" i="24" s="1"/>
  <c r="L176" i="24" s="1"/>
  <c r="L177" i="24" s="1"/>
  <c r="L194" i="17"/>
  <c r="L195" i="17" s="1"/>
  <c r="I169" i="8"/>
  <c r="K169" i="8"/>
  <c r="G169" i="8"/>
  <c r="K3" i="27" l="1"/>
  <c r="K3" i="17"/>
  <c r="L178" i="26"/>
  <c r="L178" i="24"/>
  <c r="L179" i="24" s="1"/>
  <c r="L179" i="9"/>
  <c r="L180" i="9" s="1"/>
  <c r="L170" i="8"/>
  <c r="L179" i="26" l="1"/>
  <c r="K3" i="24"/>
  <c r="K3" i="9"/>
  <c r="L171" i="8"/>
  <c r="L172" i="8" s="1"/>
  <c r="L173" i="8" s="1"/>
  <c r="L174" i="8" s="1"/>
  <c r="L175" i="8" s="1"/>
  <c r="L176" i="8" s="1"/>
  <c r="L177" i="8" s="1"/>
  <c r="K3" i="26" l="1"/>
  <c r="L178" i="8"/>
  <c r="L179" i="8" s="1"/>
  <c r="K3" i="8" l="1"/>
</calcChain>
</file>

<file path=xl/sharedStrings.xml><?xml version="1.0" encoding="utf-8"?>
<sst xmlns="http://schemas.openxmlformats.org/spreadsheetml/2006/main" count="3235" uniqueCount="173">
  <si>
    <t>შრომითი დანახარჯი</t>
  </si>
  <si>
    <t>ლარი</t>
  </si>
  <si>
    <t>ც</t>
  </si>
  <si>
    <t>კგ</t>
  </si>
  <si>
    <t>სხვა მასალა</t>
  </si>
  <si>
    <t>სატრანსპორტო ხარჯი მასალიდან</t>
  </si>
  <si>
    <t>ჯამი</t>
  </si>
  <si>
    <t xml:space="preserve">ზედნადები ხარჯები </t>
  </si>
  <si>
    <t>გაუთვალისწინებელი ხარჯი</t>
  </si>
  <si>
    <t>შრომის დანახარჯი</t>
  </si>
  <si>
    <t>კომპლ</t>
  </si>
  <si>
    <t>სულ ჯამი</t>
  </si>
  <si>
    <t>სახარჯთაღრიცხვო ღირ-ბა</t>
  </si>
  <si>
    <t>სხვა მასალები</t>
  </si>
  <si>
    <t>შრომის დანახარჯები</t>
  </si>
  <si>
    <t>მანქანები</t>
  </si>
  <si>
    <t>მ³</t>
  </si>
  <si>
    <t>ტნ</t>
  </si>
  <si>
    <t>მ²</t>
  </si>
  <si>
    <t>ცალი</t>
  </si>
  <si>
    <t xml:space="preserve">ქვიშა  ყვითელი, ხსნარის   </t>
  </si>
  <si>
    <t xml:space="preserve">ცემენტი  M400       </t>
  </si>
  <si>
    <t xml:space="preserve">სხვა მასალები       </t>
  </si>
  <si>
    <t xml:space="preserve">თაბ.მუყ. ფილა   სისქე 12.5მმ  </t>
  </si>
  <si>
    <t xml:space="preserve">ფითხი   </t>
  </si>
  <si>
    <t xml:space="preserve">ზუმფარა     </t>
  </si>
  <si>
    <t xml:space="preserve">საღებავის გრუნტი, </t>
  </si>
  <si>
    <t xml:space="preserve">სამღებრო ბადე ლენტა  </t>
  </si>
  <si>
    <t>გრძ.მ.</t>
  </si>
  <si>
    <t>სამღებრო  წებვადი ლენტი (ქაღალდის სკოჩი)  50.0მ</t>
  </si>
  <si>
    <t xml:space="preserve">სამღებრო კუთხოვანა  </t>
  </si>
  <si>
    <t xml:space="preserve">სხვა მასალები   </t>
  </si>
  <si>
    <r>
      <t xml:space="preserve">წებოცემენტი      </t>
    </r>
    <r>
      <rPr>
        <sz val="10"/>
        <color rgb="FFFF0000"/>
        <rFont val="Sylfaen"/>
        <family val="1"/>
      </rPr>
      <t xml:space="preserve"> </t>
    </r>
  </si>
  <si>
    <t>სამონტაჟო მაკომპლექტებელი პლასტმასის</t>
  </si>
  <si>
    <t>კომპ</t>
  </si>
  <si>
    <t xml:space="preserve">ფუგა   </t>
  </si>
  <si>
    <t>N</t>
  </si>
  <si>
    <t>სამუშაოების დასახელება</t>
  </si>
  <si>
    <t>განზ</t>
  </si>
  <si>
    <t>ნორმატიული რესურსი</t>
  </si>
  <si>
    <t>რაოდენობა</t>
  </si>
  <si>
    <t>მასალები</t>
  </si>
  <si>
    <t>ხელფასი</t>
  </si>
  <si>
    <t xml:space="preserve">მანქანა-მექანიზმები </t>
  </si>
  <si>
    <t xml:space="preserve">ერთ ფასი </t>
  </si>
  <si>
    <t>სამონტაჟო კომპლექტი</t>
  </si>
  <si>
    <t>იორკ თაუნ ტაბახმელა</t>
  </si>
  <si>
    <t>2026 წლის იანვარი</t>
  </si>
  <si>
    <t>მ</t>
  </si>
  <si>
    <t>იატაკზე ცემენტმჭიმში მილგაყვანილობის ღარების შევსება ქვიშაცემენტით 10x5 სმ</t>
  </si>
  <si>
    <t>თვითსწორებადი იატაკის ფხვნილი</t>
  </si>
  <si>
    <t>თვითსწორებადი იატაკის ფენილის მოწყობა ქვიშაცემენტის მჭიმზე</t>
  </si>
  <si>
    <r>
      <t>მ</t>
    </r>
    <r>
      <rPr>
        <sz val="9"/>
        <color theme="1"/>
        <rFont val="Calibri"/>
        <family val="2"/>
        <charset val="204"/>
      </rPr>
      <t>²</t>
    </r>
  </si>
  <si>
    <r>
      <t>მ</t>
    </r>
    <r>
      <rPr>
        <sz val="9"/>
        <color theme="1"/>
        <rFont val="Arial"/>
        <family val="2"/>
      </rPr>
      <t>²</t>
    </r>
  </si>
  <si>
    <t>ლამინატის ქვესაგები ღრუბელი</t>
  </si>
  <si>
    <t>პლინტუსის ლურსმანი</t>
  </si>
  <si>
    <t>პლასტმასის პლინტუსი (დამკვეთთან შეთანხმებით)</t>
  </si>
  <si>
    <t xml:space="preserve">კერამოგრანიტის  ფილა  (დამკვეთთან შეთანხმებით)  </t>
  </si>
  <si>
    <t>PVC პლინტუსის მოწყობა</t>
  </si>
  <si>
    <t>ბლოკის ტიხრების შევსება/ამოშენება ჭერამდე (მცირე დარჩენილი ღიობის სამონტაჟო ქაფით შევსება)</t>
  </si>
  <si>
    <t xml:space="preserve">სამშენებლო ბლოკი 39X19X10     </t>
  </si>
  <si>
    <t xml:space="preserve">ბლოკი 1 </t>
  </si>
  <si>
    <t>საკომუნიკაციო შახტის ამოშენება ბლოკით</t>
  </si>
  <si>
    <t>სამონტაჟო ქაფი 1000 მლგ</t>
  </si>
  <si>
    <t>ქვიშაცემენტის ნარევი</t>
  </si>
  <si>
    <t xml:space="preserve">ქვიშა                 </t>
  </si>
  <si>
    <t xml:space="preserve">ცემენტი  M400      </t>
  </si>
  <si>
    <t xml:space="preserve">ფრაგმტულად დარჩენილი კედლების, რიგელების, კოლონების, სამონტაჟო ჭრილების და შახტის კედლის შელესვა ქვიშაცემენტით </t>
  </si>
  <si>
    <t>კარის ფერდილების შელესვა ქვიშაცემენტით</t>
  </si>
  <si>
    <t>ჭერის პერიმეტრზე არსებული ღიობების ამოქოლვა ქვაბამბით</t>
  </si>
  <si>
    <t>ქვაბამბა 50 მმ</t>
  </si>
  <si>
    <t>ჭერზე ორთქლსაიზოლაციო Rockwool მემბრანის მოწყობა</t>
  </si>
  <si>
    <t>ორთქლსაიზოლაციო მემბრანა Rockwool</t>
  </si>
  <si>
    <t>თბ.მუყაოს შეკიდული ჭერის მოწყობა ბგერათბოიზოლაციით</t>
  </si>
  <si>
    <t>პროფილები დგარის CD 75*0,5 მმ, მიმმართვ. UD75*0,5; სწრაფმონტირებადი ხრახნები TN25 და TN35, გამჭედი დუბელი და სხვა მასალები 1მ²-ზე</t>
  </si>
  <si>
    <t>იატაკზე კერამოგრანიტის ფილების მოწყობა სამზარეულოსა და ტუალეტში</t>
  </si>
  <si>
    <t>კაფელის მოწყობა კედლებზე სამზარეულოსა და ტუალატში</t>
  </si>
  <si>
    <t xml:space="preserve">ლამინირებული იატაკის საფარის მოწყობა </t>
  </si>
  <si>
    <t>ალუმინის პროფილი</t>
  </si>
  <si>
    <t>სილიკონი</t>
  </si>
  <si>
    <t xml:space="preserve">ემულსიური საღებავი (დამკვეთთან შეთანხმებით)  </t>
  </si>
  <si>
    <t xml:space="preserve"> ჯამი</t>
  </si>
  <si>
    <t>დღგ</t>
  </si>
  <si>
    <t>მდფ-ის კარის ბლოკების მონტაჟი (220x750)მ -2 ცალი (220x800)მ -1 ცალი</t>
  </si>
  <si>
    <t>ლამინატის ფილა 10 მმ  (დამკვეთთან შეთანხმებით)</t>
  </si>
  <si>
    <t>ტუალეტში ქვიშა-ცემენტის მჭიმის მოწყობა იატაკზე და ჰიდროიზოლაცია ორფენად</t>
  </si>
  <si>
    <t>ჰიდროსაიზოლაციო ხსნარი</t>
  </si>
  <si>
    <t>დასუთავება, სამშენებლო ნარჩენების გატანა, დატვირთვა ა/თვითმცლელზე და ტრანსპოტირება 30 კმ-ზე</t>
  </si>
  <si>
    <t xml:space="preserve">გეგმიური დაგროვება </t>
  </si>
  <si>
    <t>ჩამრთველების როზეტების და სანათების მონტაჟი</t>
  </si>
  <si>
    <t>დამხმარე და სამონტაჟო მასალა</t>
  </si>
  <si>
    <t>უნიტაზის და ხელსაბანის მონტაჟი</t>
  </si>
  <si>
    <t xml:space="preserve">მდფ-ის კარის ბლოკები    სრული კომპლექტაციით (220x750)მ -2 ცალი (220x800)მ -1 ცალი (დამკვეთთან შეთანხმებით)  </t>
  </si>
  <si>
    <t xml:space="preserve">ჩამრთველი ერთიანი (დამკვეთთან შეთანხმებით)  </t>
  </si>
  <si>
    <t xml:space="preserve">ჩამრთველი ორიანი (დამკვეთთან შეთანხმებით)  </t>
  </si>
  <si>
    <t xml:space="preserve">ჩამრთველი სამიანი (დამკვეთთან შეთანხმებით)  </t>
  </si>
  <si>
    <t xml:space="preserve">როზეტი ერთიანი (დამკვეთთან შეთანხმებით)  </t>
  </si>
  <si>
    <t xml:space="preserve">როზეტი ორიანი (დამკვეთთან შეთანხმებით)  </t>
  </si>
  <si>
    <t xml:space="preserve">როზეტი სამიანი (დამკვეთთან შეთანხმებით)  </t>
  </si>
  <si>
    <t xml:space="preserve">სანათი დეკორატიული  (დამკვეთთან შეთანხმებით)  </t>
  </si>
  <si>
    <t xml:space="preserve">სანათი წერტილოვანი (დამკვეთთან შეთანხმებით)  </t>
  </si>
  <si>
    <t xml:space="preserve">სანათი წყალგამტარი დეკორატიული სანათი  სველი წერტილებისათვის (დამკვეთთან შეთანხმებით)  </t>
  </si>
  <si>
    <t xml:space="preserve">სანათი აბაზანის სარკის (დამკვეთთან შეთანხმებით)  </t>
  </si>
  <si>
    <t xml:space="preserve">ინტერნეტ/საკაბელო (დამკვეთთან შეთანხმებით)  </t>
  </si>
  <si>
    <t xml:space="preserve">კონდიციონერი 12000 BTU შიდა/გარე ბლოკი სრული კომპლექტაციით (დამკვეთთან შეთანხმებით)  </t>
  </si>
  <si>
    <t xml:space="preserve">კონდიციონერი 9000 BTU შიდა/გარე ბლოკი სრული კომპლექტაციით (დამკვეთთან შეთანხმებით)  </t>
  </si>
  <si>
    <t xml:space="preserve">უნიტაზი სრული კომპლექტაციით გოფრით, დრეკადი მილით, არკოს ვენტილით (დამკვეთთან შეთანხმებით)  </t>
  </si>
  <si>
    <t xml:space="preserve">ხელსაბანი სრული კომპლექტაციით სიფონით,  დრეკადი მილით, არკოს ვენტილით (დამკვეთთან შეთანხმებით)  </t>
  </si>
  <si>
    <t>შემრევი ონკანი (დამკვეთთან შეთანხმებით)</t>
  </si>
  <si>
    <t xml:space="preserve">ტრაპის მონტაჟი </t>
  </si>
  <si>
    <t>კონდიციონერების მონტაჟი</t>
  </si>
  <si>
    <t>გამწოვი ვენტილატორები  150 მ³/სთ</t>
  </si>
  <si>
    <t>გამწოვი ვენტილატორების მონტაჟი აბაზანასა და სამზარეულოში</t>
  </si>
  <si>
    <t>საშხაპე შემრევის მონტაჟი</t>
  </si>
  <si>
    <t xml:space="preserve">საშხაპე შემრევი სრული კომპლექტაციით პროექტის მიხედვით (დამკვეთთან შეთანხმებით)  </t>
  </si>
  <si>
    <t>საშხაპე კაბინის მონტაჟი</t>
  </si>
  <si>
    <t xml:space="preserve">საშხაპე კაბინა ნაწრთობი შუშით 10 მმ სრული კომპლექტაციით პროექტის მიხედვით (დამკვეთთან შეთანხმებით)  </t>
  </si>
  <si>
    <t>ჰიგიენური შემრევი ონკანი</t>
  </si>
  <si>
    <t xml:space="preserve">სარკე </t>
  </si>
  <si>
    <t>გათბობის ქვაბის მონტაჟი</t>
  </si>
  <si>
    <t>სამონტაჟო და დამხმარე მასალები</t>
  </si>
  <si>
    <t>კედლის ქვაბი სრული კომპლექტაციით პროექტის მიხედვით კოლექტორის ჩათვლით</t>
  </si>
  <si>
    <t>გათბობის პანელური რადიატორებისა და აბაზანის საშრობის მონტაჟი</t>
  </si>
  <si>
    <t>პანელური რადიატორი 1000x600</t>
  </si>
  <si>
    <t xml:space="preserve">გათბობის ქვაბის მეტალოპლასტმასის შესაფუთი კარადა </t>
  </si>
  <si>
    <t>პანელური რადიატორი 1800x600</t>
  </si>
  <si>
    <t>საშრობი აბაზანაში</t>
  </si>
  <si>
    <t>თერმო სარეგულაციო ვენტილები</t>
  </si>
  <si>
    <t>მეტალოპლასტმასის კარი ხის ფაქტურით</t>
  </si>
  <si>
    <t>კარადის მეტალოპლასტმასის გვერდები ხის ფაქტურით</t>
  </si>
  <si>
    <t>ბინების სრული შიდა მოსაპირკეთებელი სამშენებლო-სამონტაჟო სამუშაოების ხარჯთაღრიცხვა</t>
  </si>
  <si>
    <t>ბინა N 4</t>
  </si>
  <si>
    <t>ბინა N 6</t>
  </si>
  <si>
    <t>შესასვლელი ლითონის კარის გადაღებვა</t>
  </si>
  <si>
    <t>საღებავის გამხსნელი</t>
  </si>
  <si>
    <t>ზეთოვანი საღებავი</t>
  </si>
  <si>
    <t>სამონტაჟო წებო 310 მლგ</t>
  </si>
  <si>
    <t xml:space="preserve">თბ.მუყაოს შეკიდული ჭერის მოწყობა </t>
  </si>
  <si>
    <t>მდფ-ის კარის ბლოკების მონტაჟი (220x750)მ -1ცალი (220x800)მ -1 ცალი</t>
  </si>
  <si>
    <t xml:space="preserve">ჭერისა და კედლების დამუშავება და შეღებვა </t>
  </si>
  <si>
    <t>ტრაპი სრული კომპლექტაციით</t>
  </si>
  <si>
    <t>პანელური რადიატორი 500x600</t>
  </si>
  <si>
    <t>პანელური რადიატორი 1200x600</t>
  </si>
  <si>
    <t>პანელური რადიატორი 800x600</t>
  </si>
  <si>
    <t xml:space="preserve">ბლოკი 2 </t>
  </si>
  <si>
    <t>მდფ-ის კარის ბლოკების მონტაჟი (220x750)მ -1 ცალი (220x800)მ -1 ცალი</t>
  </si>
  <si>
    <t xml:space="preserve">მდფ-ის კარის ბლოკები    სრული კომპლექტაციით (220x750)მ -1 ცალი (220x800)მ -1 ცალი (დამკვეთთან შეთანხმებით)  </t>
  </si>
  <si>
    <t>პანელური რადიატორი 600x600</t>
  </si>
  <si>
    <r>
      <t>მ</t>
    </r>
    <r>
      <rPr>
        <b/>
        <sz val="9"/>
        <color theme="1"/>
        <rFont val="Arial"/>
        <family val="2"/>
      </rPr>
      <t>²</t>
    </r>
  </si>
  <si>
    <r>
      <t>მ</t>
    </r>
    <r>
      <rPr>
        <sz val="9"/>
        <color theme="1"/>
        <rFont val="Cambria"/>
        <family val="1"/>
        <charset val="204"/>
      </rPr>
      <t>³</t>
    </r>
  </si>
  <si>
    <t>ბინა N 5</t>
  </si>
  <si>
    <t>დაზიანებული მინაპაკეტის შეცვლა</t>
  </si>
  <si>
    <t>ბინა N 1</t>
  </si>
  <si>
    <t>სამზარეულოს ავეჯის მოწყობა</t>
  </si>
  <si>
    <t>სამზარეულოს ავეჯი  (დამკვეთთან შეთანხმებით)</t>
  </si>
  <si>
    <t>სამზარეულოს ნიჟარა შემრევი ონკანით სრული კომპლექტაციით</t>
  </si>
  <si>
    <t>არსებული მეტალოპლასტმასის კარფანჯრების აქსესუარების დარეგულირება</t>
  </si>
  <si>
    <t xml:space="preserve">კაფელი (დამკვეთთან შეთანხმებით)  </t>
  </si>
  <si>
    <t>ბლოკი 6</t>
  </si>
  <si>
    <t>იატაკზე გადამყვანი ალუმინის ზოლოვანი ზღუდარების და კუთხოვანების მოწყობა</t>
  </si>
  <si>
    <t>ბლოკი 4</t>
  </si>
  <si>
    <t>კარის და ფანჯრის ფერდილების შელესვა ქვიშაცემენტით</t>
  </si>
  <si>
    <t xml:space="preserve">ფრაგმტულად დარჩენილი კედლების, რიგელების, კოლონების, სამონტაჟო ჭრილების  შელესვა ქვიშაცემენტით </t>
  </si>
  <si>
    <t>ბლოკი 5</t>
  </si>
  <si>
    <t>შესასვლელი ლითონის კარის საკეტის შეკეთება</t>
  </si>
  <si>
    <t>ბლოკი 8</t>
  </si>
  <si>
    <r>
      <t>მ</t>
    </r>
    <r>
      <rPr>
        <sz val="9"/>
        <rFont val="Calibri"/>
        <family val="2"/>
        <charset val="204"/>
      </rPr>
      <t>²</t>
    </r>
  </si>
  <si>
    <r>
      <t>მ</t>
    </r>
    <r>
      <rPr>
        <sz val="9"/>
        <rFont val="Cambria"/>
        <family val="1"/>
        <charset val="204"/>
      </rPr>
      <t>³</t>
    </r>
  </si>
  <si>
    <t>პანელური რადიატორი 1400x600</t>
  </si>
  <si>
    <t>სარკისა და ჰიგიენური შემრევი ონკანის მონტაჟი პროექტის მიხედვით</t>
  </si>
  <si>
    <r>
      <t>მ</t>
    </r>
    <r>
      <rPr>
        <b/>
        <sz val="9"/>
        <color theme="1"/>
        <rFont val="Calibri"/>
        <family val="2"/>
        <charset val="204"/>
      </rPr>
      <t>²</t>
    </r>
  </si>
  <si>
    <t xml:space="preserve">ინტერნეტ/საკაბელო ელ.გამანაწილებელზე დაერთების ჩათვლით (დამკვეთთან შეთანხმებით)  </t>
  </si>
  <si>
    <t>სარკის და ჰიგიენური შემრევი ონკანის მონტაჟი პროექტის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</si>
</sst>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0.00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1"/>
      <color theme="1"/>
      <name val="Sylfaen"/>
      <family val="1"/>
    </font>
    <font>
      <sz val="10"/>
      <name val="Sylfaen"/>
      <family val="1"/>
    </font>
    <font>
      <sz val="10"/>
      <color rgb="FFFF0000"/>
      <name val="Sylfaen"/>
      <family val="1"/>
    </font>
    <font>
      <sz val="10"/>
      <name val="Arial Cyr"/>
      <charset val="204"/>
    </font>
    <font>
      <sz val="10"/>
      <name val="Sylfaen"/>
      <family val="1"/>
      <charset val="204"/>
    </font>
    <font>
      <sz val="11"/>
      <color theme="1"/>
      <name val="Sylfaen"/>
      <family val="1"/>
    </font>
    <font>
      <b/>
      <sz val="10"/>
      <color rgb="FFFF0000"/>
      <name val="Sylfaen"/>
      <family val="1"/>
    </font>
    <font>
      <b/>
      <sz val="11"/>
      <name val="Sylfaen"/>
      <family val="1"/>
    </font>
    <font>
      <sz val="9"/>
      <color theme="1"/>
      <name val="Sylfaen"/>
      <family val="1"/>
    </font>
    <font>
      <sz val="8"/>
      <color theme="1"/>
      <name val="Sylfaen"/>
      <family val="1"/>
    </font>
    <font>
      <b/>
      <sz val="8"/>
      <name val="Sylfaen"/>
      <family val="1"/>
    </font>
    <font>
      <sz val="8"/>
      <name val="Sylfaen"/>
      <family val="1"/>
    </font>
    <font>
      <sz val="11"/>
      <color theme="1"/>
      <name val="Sylfaen"/>
      <family val="1"/>
      <charset val="204"/>
    </font>
    <font>
      <sz val="9"/>
      <color theme="1"/>
      <name val="Sylfaen"/>
      <family val="1"/>
      <charset val="1"/>
    </font>
    <font>
      <sz val="9"/>
      <color theme="1"/>
      <name val="Calibri"/>
      <family val="2"/>
      <charset val="204"/>
    </font>
    <font>
      <sz val="9"/>
      <color theme="1"/>
      <name val="Arial"/>
      <family val="2"/>
    </font>
    <font>
      <b/>
      <sz val="10"/>
      <name val="Sylfaen"/>
      <family val="1"/>
      <charset val="204"/>
    </font>
    <font>
      <sz val="9"/>
      <name val="Sylfaen"/>
      <family val="1"/>
      <charset val="1"/>
    </font>
    <font>
      <b/>
      <sz val="9"/>
      <color theme="1"/>
      <name val="Sylfaen"/>
      <family val="1"/>
      <charset val="1"/>
    </font>
    <font>
      <b/>
      <sz val="9"/>
      <color theme="1"/>
      <name val="Arial"/>
      <family val="2"/>
    </font>
    <font>
      <sz val="9"/>
      <color theme="1"/>
      <name val="Cambria"/>
      <family val="1"/>
      <charset val="204"/>
    </font>
    <font>
      <b/>
      <sz val="10"/>
      <name val="Sylfaen"/>
      <family val="1"/>
      <charset val="1"/>
    </font>
    <font>
      <sz val="10"/>
      <name val="Sylfaen"/>
      <family val="1"/>
      <charset val="1"/>
    </font>
    <font>
      <b/>
      <sz val="9"/>
      <name val="Sylfaen"/>
      <family val="1"/>
      <charset val="1"/>
    </font>
    <font>
      <sz val="11"/>
      <name val="Sylfaen"/>
      <family val="1"/>
      <charset val="1"/>
    </font>
    <font>
      <sz val="9"/>
      <name val="Calibri"/>
      <family val="2"/>
      <charset val="204"/>
    </font>
    <font>
      <sz val="9"/>
      <name val="Cambria"/>
      <family val="1"/>
      <charset val="204"/>
    </font>
    <font>
      <b/>
      <sz val="10"/>
      <color theme="1"/>
      <name val="Sylfaen"/>
      <family val="1"/>
      <charset val="1"/>
    </font>
    <font>
      <sz val="11"/>
      <color theme="1"/>
      <name val="Sylfaen"/>
      <family val="1"/>
      <charset val="1"/>
    </font>
    <font>
      <sz val="10"/>
      <color theme="1"/>
      <name val="Sylfaen"/>
      <family val="1"/>
      <charset val="1"/>
    </font>
    <font>
      <b/>
      <sz val="9"/>
      <name val="Sylfaen"/>
      <family val="1"/>
    </font>
    <font>
      <sz val="9"/>
      <name val="Sylfaen"/>
      <family val="1"/>
    </font>
    <font>
      <b/>
      <sz val="9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</cellStyleXfs>
  <cellXfs count="21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2" fontId="4" fillId="3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6" fillId="2" borderId="2" xfId="0" applyFont="1" applyFill="1" applyBorder="1"/>
    <xf numFmtId="2" fontId="6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2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2" fontId="6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13" fillId="2" borderId="2" xfId="0" applyFont="1" applyFill="1" applyBorder="1"/>
    <xf numFmtId="2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/>
    <xf numFmtId="49" fontId="7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/>
    <xf numFmtId="0" fontId="14" fillId="0" borderId="0" xfId="0" applyFont="1"/>
    <xf numFmtId="0" fontId="4" fillId="3" borderId="2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2" fontId="2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/>
    </xf>
    <xf numFmtId="0" fontId="22" fillId="2" borderId="3" xfId="0" applyFont="1" applyFill="1" applyBorder="1" applyAlignment="1">
      <alignment horizontal="center" vertical="center"/>
    </xf>
    <xf numFmtId="0" fontId="26" fillId="0" borderId="2" xfId="6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/>
    </xf>
    <xf numFmtId="9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2" fontId="5" fillId="3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22" fillId="2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4" fillId="2" borderId="2" xfId="0" applyFont="1" applyFill="1" applyBorder="1"/>
    <xf numFmtId="0" fontId="27" fillId="3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1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2" fontId="31" fillId="2" borderId="2" xfId="0" applyNumberFormat="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/>
    </xf>
    <xf numFmtId="2" fontId="30" fillId="3" borderId="2" xfId="0" applyNumberFormat="1" applyFont="1" applyFill="1" applyBorder="1" applyAlignment="1">
      <alignment horizontal="center" vertical="center"/>
    </xf>
    <xf numFmtId="2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/>
    </xf>
    <xf numFmtId="2" fontId="31" fillId="2" borderId="2" xfId="0" applyNumberFormat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/>
    </xf>
    <xf numFmtId="2" fontId="31" fillId="0" borderId="2" xfId="0" applyNumberFormat="1" applyFont="1" applyBorder="1" applyAlignment="1">
      <alignment horizontal="center"/>
    </xf>
    <xf numFmtId="0" fontId="31" fillId="2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3" borderId="2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center"/>
    </xf>
    <xf numFmtId="2" fontId="36" fillId="3" borderId="2" xfId="0" applyNumberFormat="1" applyFont="1" applyFill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left" vertical="center" wrapText="1"/>
    </xf>
    <xf numFmtId="2" fontId="38" fillId="2" borderId="2" xfId="0" applyNumberFormat="1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left" vertical="center"/>
    </xf>
    <xf numFmtId="2" fontId="38" fillId="0" borderId="2" xfId="0" applyNumberFormat="1" applyFont="1" applyBorder="1" applyAlignment="1">
      <alignment horizontal="center"/>
    </xf>
    <xf numFmtId="0" fontId="38" fillId="2" borderId="2" xfId="0" applyFont="1" applyFill="1" applyBorder="1" applyAlignment="1">
      <alignment horizontal="center" vertical="center"/>
    </xf>
    <xf numFmtId="2" fontId="3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17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wrapText="1"/>
    </xf>
    <xf numFmtId="0" fontId="39" fillId="3" borderId="2" xfId="0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2" fontId="10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40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/>
    <xf numFmtId="0" fontId="39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9" fontId="26" fillId="2" borderId="2" xfId="0" applyNumberFormat="1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wrapText="1"/>
    </xf>
    <xf numFmtId="0" fontId="36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11 2" xfId="2" xr:uid="{00000000-0005-0000-0000-000001000000}"/>
    <cellStyle name="Normal 16 2" xfId="5" xr:uid="{00000000-0005-0000-0000-000002000000}"/>
    <cellStyle name="Normal 3" xfId="1" xr:uid="{00000000-0005-0000-0000-000003000000}"/>
    <cellStyle name="Percent 2" xfId="4" xr:uid="{00000000-0005-0000-0000-000004000000}"/>
    <cellStyle name="Обычный 4" xfId="3" xr:uid="{00000000-0005-0000-0000-000005000000}"/>
    <cellStyle name="Обычный_Лист1" xfId="6" xr:uid="{00000000-0005-0000-0000-000006000000}"/>
  </cellStyles>
  <dxfs count="3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79"/>
  <sheetViews>
    <sheetView tabSelected="1" topLeftCell="A37" zoomScaleNormal="100" workbookViewId="0">
      <selection activeCell="C170" sqref="C170:C176"/>
    </sheetView>
  </sheetViews>
  <sheetFormatPr defaultColWidth="9.109375" defaultRowHeight="14.4" x14ac:dyDescent="0.3"/>
  <cols>
    <col min="1" max="1" width="4.88671875" style="75" customWidth="1"/>
    <col min="2" max="2" width="69.88671875" style="72" customWidth="1"/>
    <col min="3" max="3" width="7.33203125" style="72" customWidth="1"/>
    <col min="4" max="5" width="9.33203125" style="72" bestFit="1" customWidth="1"/>
    <col min="6" max="6" width="10" style="72" customWidth="1"/>
    <col min="7" max="7" width="11.5546875" style="72" customWidth="1"/>
    <col min="8" max="8" width="9.33203125" style="72" bestFit="1" customWidth="1"/>
    <col min="9" max="9" width="11.5546875" style="72" customWidth="1"/>
    <col min="10" max="10" width="9.33203125" style="72" bestFit="1" customWidth="1"/>
    <col min="11" max="11" width="13.21875" style="72" customWidth="1"/>
    <col min="12" max="12" width="13.5546875" style="72" bestFit="1" customWidth="1"/>
    <col min="13" max="16384" width="9.109375" style="72"/>
  </cols>
  <sheetData>
    <row r="1" spans="1:12" x14ac:dyDescent="0.3">
      <c r="A1" s="4"/>
      <c r="B1" s="196" t="s">
        <v>46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98" t="s">
        <v>130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x14ac:dyDescent="0.3">
      <c r="A3" s="76"/>
      <c r="B3" s="76" t="s">
        <v>47</v>
      </c>
      <c r="C3" s="76"/>
      <c r="D3" s="76"/>
      <c r="E3" s="76"/>
      <c r="F3" s="76"/>
      <c r="G3" s="3"/>
      <c r="H3" s="199" t="s">
        <v>12</v>
      </c>
      <c r="I3" s="199"/>
      <c r="J3" s="199"/>
      <c r="K3" s="209">
        <f>L179</f>
        <v>0</v>
      </c>
      <c r="L3" s="209"/>
    </row>
    <row r="4" spans="1:12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x14ac:dyDescent="0.3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</row>
    <row r="7" spans="1:12" ht="18.600000000000001" customHeight="1" x14ac:dyDescent="0.3">
      <c r="A7" s="78"/>
      <c r="B7" s="98" t="s">
        <v>61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18.600000000000001" customHeight="1" x14ac:dyDescent="0.3">
      <c r="A8" s="78"/>
      <c r="B8" s="97" t="s">
        <v>131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10</v>
      </c>
      <c r="F9" s="8"/>
      <c r="G9" s="9">
        <f t="shared" ref="G9:G78" si="0">F9*E9</f>
        <v>0</v>
      </c>
      <c r="H9" s="8"/>
      <c r="I9" s="9">
        <f t="shared" ref="I9:I78" si="1">H9*E9</f>
        <v>0</v>
      </c>
      <c r="J9" s="8"/>
      <c r="K9" s="9">
        <f t="shared" ref="K9:K78" si="2">J9*E9</f>
        <v>0</v>
      </c>
      <c r="L9" s="9">
        <f t="shared" ref="L9:L72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8.4000000000000005E-2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0.5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2.8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2.8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0.10919999999999999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0.13999999999999999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3.6399999999999995E-2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3.36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0.37240000000000001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x14ac:dyDescent="0.3">
      <c r="A19" s="12">
        <v>3</v>
      </c>
      <c r="B19" s="80" t="s">
        <v>51</v>
      </c>
      <c r="C19" s="103" t="s">
        <v>18</v>
      </c>
      <c r="D19" s="81"/>
      <c r="E19" s="82">
        <v>30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210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188" t="s">
        <v>13</v>
      </c>
      <c r="C21" s="90" t="s">
        <v>1</v>
      </c>
      <c r="D21" s="66">
        <v>0.25</v>
      </c>
      <c r="E21" s="22">
        <f>D21*E19</f>
        <v>7.5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28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28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28.560000000000002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28.28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188" t="s">
        <v>13</v>
      </c>
      <c r="C26" s="90" t="s">
        <v>1</v>
      </c>
      <c r="D26" s="66">
        <v>0.05</v>
      </c>
      <c r="E26" s="22">
        <f>D26*E22</f>
        <v>1.4000000000000001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86" t="s">
        <v>159</v>
      </c>
      <c r="C27" s="103" t="s">
        <v>28</v>
      </c>
      <c r="D27" s="87"/>
      <c r="E27" s="88">
        <v>9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9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9.09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0.36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26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26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26.26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3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0.52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1.04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5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5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5.25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30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52" t="s">
        <v>35</v>
      </c>
      <c r="C43" s="105" t="s">
        <v>3</v>
      </c>
      <c r="D43" s="53">
        <v>0.04</v>
      </c>
      <c r="E43" s="41">
        <f>D43*E38</f>
        <v>0.2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0.23300000000000001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19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19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19.95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114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3.8000000000000003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52" t="s">
        <v>35</v>
      </c>
      <c r="C50" s="105" t="s">
        <v>3</v>
      </c>
      <c r="D50" s="53">
        <v>0.04</v>
      </c>
      <c r="E50" s="41">
        <f>D50*E45</f>
        <v>0.76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0"/>
      <c r="B51" s="121" t="s">
        <v>13</v>
      </c>
      <c r="C51" s="122" t="s">
        <v>1</v>
      </c>
      <c r="D51" s="123">
        <v>4.6600000000000003E-2</v>
      </c>
      <c r="E51" s="124">
        <f>D51*E45</f>
        <v>0.88540000000000008</v>
      </c>
      <c r="F51" s="124"/>
      <c r="G51" s="9">
        <f t="shared" si="0"/>
        <v>0</v>
      </c>
      <c r="H51" s="124"/>
      <c r="I51" s="9">
        <f t="shared" si="1"/>
        <v>0</v>
      </c>
      <c r="J51" s="124"/>
      <c r="K51" s="9">
        <f t="shared" si="2"/>
        <v>0</v>
      </c>
      <c r="L51" s="9">
        <f t="shared" si="3"/>
        <v>0</v>
      </c>
    </row>
    <row r="52" spans="1:12" x14ac:dyDescent="0.3">
      <c r="A52" s="120">
        <v>9</v>
      </c>
      <c r="B52" s="125" t="s">
        <v>62</v>
      </c>
      <c r="C52" s="126" t="s">
        <v>18</v>
      </c>
      <c r="D52" s="127"/>
      <c r="E52" s="128">
        <v>3</v>
      </c>
      <c r="F52" s="129"/>
      <c r="G52" s="9">
        <f t="shared" si="0"/>
        <v>0</v>
      </c>
      <c r="H52" s="129"/>
      <c r="I52" s="9">
        <f t="shared" si="1"/>
        <v>0</v>
      </c>
      <c r="J52" s="129"/>
      <c r="K52" s="9">
        <f t="shared" si="2"/>
        <v>0</v>
      </c>
      <c r="L52" s="9">
        <f t="shared" si="3"/>
        <v>0</v>
      </c>
    </row>
    <row r="53" spans="1:12" x14ac:dyDescent="0.3">
      <c r="A53" s="120"/>
      <c r="B53" s="130" t="s">
        <v>14</v>
      </c>
      <c r="C53" s="131" t="s">
        <v>166</v>
      </c>
      <c r="D53" s="132">
        <v>1</v>
      </c>
      <c r="E53" s="132">
        <f>E52*D53</f>
        <v>3</v>
      </c>
      <c r="F53" s="132"/>
      <c r="G53" s="9">
        <f t="shared" si="0"/>
        <v>0</v>
      </c>
      <c r="H53" s="132"/>
      <c r="I53" s="9">
        <f t="shared" si="1"/>
        <v>0</v>
      </c>
      <c r="J53" s="132"/>
      <c r="K53" s="9">
        <f t="shared" si="2"/>
        <v>0</v>
      </c>
      <c r="L53" s="9">
        <f t="shared" si="3"/>
        <v>0</v>
      </c>
    </row>
    <row r="54" spans="1:12" x14ac:dyDescent="0.3">
      <c r="A54" s="120"/>
      <c r="B54" s="133" t="s">
        <v>60</v>
      </c>
      <c r="C54" s="131" t="s">
        <v>19</v>
      </c>
      <c r="D54" s="134">
        <v>12.5</v>
      </c>
      <c r="E54" s="132">
        <f>D54*E52</f>
        <v>37.5</v>
      </c>
      <c r="F54" s="132"/>
      <c r="G54" s="9">
        <f t="shared" si="0"/>
        <v>0</v>
      </c>
      <c r="H54" s="132"/>
      <c r="I54" s="9">
        <f t="shared" si="1"/>
        <v>0</v>
      </c>
      <c r="J54" s="132"/>
      <c r="K54" s="9">
        <f t="shared" si="2"/>
        <v>0</v>
      </c>
      <c r="L54" s="9">
        <f t="shared" si="3"/>
        <v>0</v>
      </c>
    </row>
    <row r="55" spans="1:12" x14ac:dyDescent="0.3">
      <c r="A55" s="120"/>
      <c r="B55" s="133" t="s">
        <v>20</v>
      </c>
      <c r="C55" s="131" t="s">
        <v>167</v>
      </c>
      <c r="D55" s="135">
        <v>0.13</v>
      </c>
      <c r="E55" s="132">
        <f>D55*E52</f>
        <v>0.39</v>
      </c>
      <c r="F55" s="132"/>
      <c r="G55" s="9">
        <f t="shared" si="0"/>
        <v>0</v>
      </c>
      <c r="H55" s="132"/>
      <c r="I55" s="9">
        <f t="shared" si="1"/>
        <v>0</v>
      </c>
      <c r="J55" s="132"/>
      <c r="K55" s="9">
        <f t="shared" si="2"/>
        <v>0</v>
      </c>
      <c r="L55" s="9">
        <f t="shared" si="3"/>
        <v>0</v>
      </c>
    </row>
    <row r="56" spans="1:12" x14ac:dyDescent="0.3">
      <c r="A56" s="120"/>
      <c r="B56" s="133" t="s">
        <v>21</v>
      </c>
      <c r="C56" s="131" t="s">
        <v>17</v>
      </c>
      <c r="D56" s="135">
        <v>3.1E-2</v>
      </c>
      <c r="E56" s="132">
        <f>D56*E53</f>
        <v>9.2999999999999999E-2</v>
      </c>
      <c r="F56" s="132"/>
      <c r="G56" s="9">
        <f t="shared" si="0"/>
        <v>0</v>
      </c>
      <c r="H56" s="132"/>
      <c r="I56" s="9">
        <f t="shared" si="1"/>
        <v>0</v>
      </c>
      <c r="J56" s="132"/>
      <c r="K56" s="9">
        <f t="shared" si="2"/>
        <v>0</v>
      </c>
      <c r="L56" s="9">
        <f t="shared" si="3"/>
        <v>0</v>
      </c>
    </row>
    <row r="57" spans="1:12" x14ac:dyDescent="0.3">
      <c r="A57" s="120"/>
      <c r="B57" s="133" t="s">
        <v>22</v>
      </c>
      <c r="C57" s="131" t="s">
        <v>1</v>
      </c>
      <c r="D57" s="134">
        <v>0.16</v>
      </c>
      <c r="E57" s="132">
        <f>D57*E52</f>
        <v>0.48</v>
      </c>
      <c r="F57" s="124"/>
      <c r="G57" s="9">
        <f t="shared" si="0"/>
        <v>0</v>
      </c>
      <c r="H57" s="132"/>
      <c r="I57" s="9">
        <f t="shared" si="1"/>
        <v>0</v>
      </c>
      <c r="J57" s="132"/>
      <c r="K57" s="9">
        <f t="shared" si="2"/>
        <v>0</v>
      </c>
      <c r="L57" s="9">
        <f t="shared" si="3"/>
        <v>0</v>
      </c>
    </row>
    <row r="58" spans="1:12" ht="27.6" x14ac:dyDescent="0.3">
      <c r="A58" s="120">
        <v>10</v>
      </c>
      <c r="B58" s="125" t="s">
        <v>67</v>
      </c>
      <c r="C58" s="126" t="s">
        <v>18</v>
      </c>
      <c r="D58" s="127"/>
      <c r="E58" s="128">
        <v>3</v>
      </c>
      <c r="F58" s="129"/>
      <c r="G58" s="9">
        <f t="shared" si="0"/>
        <v>0</v>
      </c>
      <c r="H58" s="129"/>
      <c r="I58" s="9">
        <f t="shared" si="1"/>
        <v>0</v>
      </c>
      <c r="J58" s="129"/>
      <c r="K58" s="9">
        <f t="shared" si="2"/>
        <v>0</v>
      </c>
      <c r="L58" s="9">
        <f t="shared" si="3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3</v>
      </c>
      <c r="F59" s="45"/>
      <c r="G59" s="9">
        <f t="shared" si="0"/>
        <v>0</v>
      </c>
      <c r="H59" s="45"/>
      <c r="I59" s="9">
        <f t="shared" si="1"/>
        <v>0</v>
      </c>
      <c r="J59" s="45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0.75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9.2999999999999999E-2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ht="23.4" customHeight="1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0.48</v>
      </c>
      <c r="F62" s="37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>
        <v>11</v>
      </c>
      <c r="B63" s="19" t="s">
        <v>68</v>
      </c>
      <c r="C63" s="103" t="s">
        <v>18</v>
      </c>
      <c r="D63" s="49"/>
      <c r="E63" s="7">
        <v>5</v>
      </c>
      <c r="F63" s="8"/>
      <c r="G63" s="9">
        <f t="shared" si="0"/>
        <v>0</v>
      </c>
      <c r="H63" s="8"/>
      <c r="I63" s="9">
        <f t="shared" si="1"/>
        <v>0</v>
      </c>
      <c r="J63" s="8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5</v>
      </c>
      <c r="F64" s="45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0.75</v>
      </c>
      <c r="F65" s="45"/>
      <c r="G65" s="9">
        <f t="shared" si="0"/>
        <v>0</v>
      </c>
      <c r="H65" s="45"/>
      <c r="I65" s="9">
        <f t="shared" si="1"/>
        <v>0</v>
      </c>
      <c r="J65" s="45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0.155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0.8</v>
      </c>
      <c r="F67" s="37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32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32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0.70399999999999996</v>
      </c>
      <c r="F70" s="37"/>
      <c r="G70" s="9">
        <f t="shared" si="0"/>
        <v>0</v>
      </c>
      <c r="H70" s="37"/>
      <c r="I70" s="9">
        <f t="shared" si="1"/>
        <v>0</v>
      </c>
      <c r="J70" s="37"/>
      <c r="K70" s="9">
        <f t="shared" si="2"/>
        <v>0</v>
      </c>
      <c r="L70" s="9">
        <f t="shared" si="3"/>
        <v>0</v>
      </c>
    </row>
    <row r="71" spans="1:12" x14ac:dyDescent="0.3">
      <c r="A71" s="12"/>
      <c r="B71" s="189" t="s">
        <v>23</v>
      </c>
      <c r="C71" s="105" t="s">
        <v>18</v>
      </c>
      <c r="D71" s="58">
        <v>1.05</v>
      </c>
      <c r="E71" s="45">
        <f>D71*E68</f>
        <v>33.6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ht="27.6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32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84" t="s">
        <v>13</v>
      </c>
      <c r="C73" s="90" t="s">
        <v>1</v>
      </c>
      <c r="D73" s="51">
        <v>0.1</v>
      </c>
      <c r="E73" s="45">
        <f>E68*D73</f>
        <v>3.2</v>
      </c>
      <c r="F73" s="45"/>
      <c r="G73" s="9">
        <f t="shared" si="0"/>
        <v>0</v>
      </c>
      <c r="H73" s="45"/>
      <c r="I73" s="9">
        <f t="shared" si="1"/>
        <v>0</v>
      </c>
      <c r="J73" s="45"/>
      <c r="K73" s="9">
        <f t="shared" si="2"/>
        <v>0</v>
      </c>
      <c r="L73" s="9">
        <f t="shared" ref="L73:L136" si="4">G73+I73+K73</f>
        <v>0</v>
      </c>
    </row>
    <row r="74" spans="1:12" ht="27.6" x14ac:dyDescent="0.3">
      <c r="A74" s="12">
        <v>13</v>
      </c>
      <c r="B74" s="6" t="s">
        <v>138</v>
      </c>
      <c r="C74" s="103" t="s">
        <v>18</v>
      </c>
      <c r="D74" s="15"/>
      <c r="E74" s="7">
        <f>2.2*0.75+2.2*0.8</f>
        <v>3.41</v>
      </c>
      <c r="F74" s="8"/>
      <c r="G74" s="9">
        <f t="shared" si="0"/>
        <v>0</v>
      </c>
      <c r="H74" s="8"/>
      <c r="I74" s="9">
        <f t="shared" si="1"/>
        <v>0</v>
      </c>
      <c r="J74" s="8"/>
      <c r="K74" s="9">
        <f t="shared" si="2"/>
        <v>0</v>
      </c>
      <c r="L74" s="9">
        <f t="shared" si="4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3.41</v>
      </c>
      <c r="F75" s="37"/>
      <c r="G75" s="9">
        <f t="shared" si="0"/>
        <v>0</v>
      </c>
      <c r="H75" s="45"/>
      <c r="I75" s="9">
        <f t="shared" si="1"/>
        <v>0</v>
      </c>
      <c r="J75" s="37"/>
      <c r="K75" s="9">
        <f t="shared" si="2"/>
        <v>0</v>
      </c>
      <c r="L75" s="9">
        <f t="shared" si="4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0.44330000000000003</v>
      </c>
      <c r="F76" s="37"/>
      <c r="G76" s="9">
        <f t="shared" si="0"/>
        <v>0</v>
      </c>
      <c r="H76" s="37"/>
      <c r="I76" s="9">
        <f t="shared" si="1"/>
        <v>0</v>
      </c>
      <c r="J76" s="37"/>
      <c r="K76" s="9">
        <f t="shared" si="2"/>
        <v>0</v>
      </c>
      <c r="L76" s="9">
        <f t="shared" si="4"/>
        <v>0</v>
      </c>
    </row>
    <row r="77" spans="1:12" ht="27.6" x14ac:dyDescent="0.3">
      <c r="A77" s="12"/>
      <c r="B77" s="34" t="s">
        <v>92</v>
      </c>
      <c r="C77" s="90" t="s">
        <v>34</v>
      </c>
      <c r="D77" s="11"/>
      <c r="E77" s="8">
        <v>2</v>
      </c>
      <c r="F77" s="8"/>
      <c r="G77" s="9">
        <f t="shared" si="0"/>
        <v>0</v>
      </c>
      <c r="H77" s="8"/>
      <c r="I77" s="9">
        <f t="shared" si="1"/>
        <v>0</v>
      </c>
      <c r="J77" s="8"/>
      <c r="K77" s="9">
        <f t="shared" si="2"/>
        <v>0</v>
      </c>
      <c r="L77" s="9">
        <f t="shared" si="4"/>
        <v>0</v>
      </c>
    </row>
    <row r="78" spans="1:12" x14ac:dyDescent="0.3">
      <c r="A78" s="12"/>
      <c r="B78" s="67" t="s">
        <v>63</v>
      </c>
      <c r="C78" s="102" t="s">
        <v>2</v>
      </c>
      <c r="D78" s="11"/>
      <c r="E78" s="8">
        <v>1</v>
      </c>
      <c r="F78" s="8"/>
      <c r="G78" s="9">
        <f t="shared" si="0"/>
        <v>0</v>
      </c>
      <c r="H78" s="8"/>
      <c r="I78" s="9">
        <f t="shared" si="1"/>
        <v>0</v>
      </c>
      <c r="J78" s="8"/>
      <c r="K78" s="9">
        <f t="shared" si="2"/>
        <v>0</v>
      </c>
      <c r="L78" s="9">
        <f t="shared" si="4"/>
        <v>0</v>
      </c>
    </row>
    <row r="79" spans="1:12" x14ac:dyDescent="0.3">
      <c r="A79" s="12"/>
      <c r="B79" s="67" t="s">
        <v>4</v>
      </c>
      <c r="C79" s="102" t="s">
        <v>1</v>
      </c>
      <c r="D79" s="11">
        <v>0.2</v>
      </c>
      <c r="E79" s="8">
        <f>E74*D79</f>
        <v>0.68200000000000005</v>
      </c>
      <c r="F79" s="8"/>
      <c r="G79" s="9">
        <f t="shared" ref="G79:G142" si="5">F79*E79</f>
        <v>0</v>
      </c>
      <c r="H79" s="8"/>
      <c r="I79" s="9">
        <f t="shared" ref="I79:I142" si="6">H79*E79</f>
        <v>0</v>
      </c>
      <c r="J79" s="8"/>
      <c r="K79" s="9">
        <f t="shared" ref="K79:K142" si="7">J79*E79</f>
        <v>0</v>
      </c>
      <c r="L79" s="9">
        <f t="shared" si="4"/>
        <v>0</v>
      </c>
    </row>
    <row r="80" spans="1:12" x14ac:dyDescent="0.3">
      <c r="A80" s="12">
        <v>14</v>
      </c>
      <c r="B80" s="20" t="s">
        <v>133</v>
      </c>
      <c r="C80" s="103" t="s">
        <v>18</v>
      </c>
      <c r="D80" s="15"/>
      <c r="E80" s="7">
        <v>4</v>
      </c>
      <c r="F80" s="8"/>
      <c r="G80" s="9">
        <f t="shared" si="5"/>
        <v>0</v>
      </c>
      <c r="H80" s="8"/>
      <c r="I80" s="9">
        <f t="shared" si="6"/>
        <v>0</v>
      </c>
      <c r="J80" s="8"/>
      <c r="K80" s="9">
        <f t="shared" si="7"/>
        <v>0</v>
      </c>
      <c r="L80" s="9">
        <f t="shared" si="4"/>
        <v>0</v>
      </c>
    </row>
    <row r="81" spans="1:12" x14ac:dyDescent="0.3">
      <c r="A81" s="12"/>
      <c r="B81" s="35" t="s">
        <v>14</v>
      </c>
      <c r="C81" s="90" t="s">
        <v>52</v>
      </c>
      <c r="D81" s="22">
        <v>1</v>
      </c>
      <c r="E81" s="22">
        <f>E80*D81</f>
        <v>4</v>
      </c>
      <c r="F81" s="37"/>
      <c r="G81" s="9">
        <f t="shared" si="5"/>
        <v>0</v>
      </c>
      <c r="H81" s="45"/>
      <c r="I81" s="9">
        <f t="shared" si="6"/>
        <v>0</v>
      </c>
      <c r="J81" s="37"/>
      <c r="K81" s="9">
        <f t="shared" si="7"/>
        <v>0</v>
      </c>
      <c r="L81" s="9">
        <f t="shared" si="4"/>
        <v>0</v>
      </c>
    </row>
    <row r="82" spans="1:12" x14ac:dyDescent="0.3">
      <c r="A82" s="12"/>
      <c r="B82" s="34" t="s">
        <v>135</v>
      </c>
      <c r="C82" s="90" t="s">
        <v>3</v>
      </c>
      <c r="D82" s="11"/>
      <c r="E82" s="8">
        <f>E80*0.35</f>
        <v>1.4</v>
      </c>
      <c r="F82" s="8"/>
      <c r="G82" s="9">
        <f t="shared" si="5"/>
        <v>0</v>
      </c>
      <c r="H82" s="8"/>
      <c r="I82" s="9">
        <f t="shared" si="6"/>
        <v>0</v>
      </c>
      <c r="J82" s="8"/>
      <c r="K82" s="9">
        <f t="shared" si="7"/>
        <v>0</v>
      </c>
      <c r="L82" s="9">
        <f t="shared" si="4"/>
        <v>0</v>
      </c>
    </row>
    <row r="83" spans="1:12" x14ac:dyDescent="0.3">
      <c r="A83" s="12"/>
      <c r="B83" s="67" t="s">
        <v>134</v>
      </c>
      <c r="C83" s="102" t="s">
        <v>2</v>
      </c>
      <c r="D83" s="11"/>
      <c r="E83" s="8">
        <f>E82*0.3</f>
        <v>0.42</v>
      </c>
      <c r="F83" s="8"/>
      <c r="G83" s="9">
        <f t="shared" si="5"/>
        <v>0</v>
      </c>
      <c r="H83" s="8"/>
      <c r="I83" s="9">
        <f t="shared" si="6"/>
        <v>0</v>
      </c>
      <c r="J83" s="8"/>
      <c r="K83" s="9">
        <f t="shared" si="7"/>
        <v>0</v>
      </c>
      <c r="L83" s="9">
        <f t="shared" si="4"/>
        <v>0</v>
      </c>
    </row>
    <row r="84" spans="1:12" x14ac:dyDescent="0.3">
      <c r="A84" s="12"/>
      <c r="B84" s="67" t="s">
        <v>4</v>
      </c>
      <c r="C84" s="102" t="s">
        <v>1</v>
      </c>
      <c r="D84" s="11">
        <v>0.2</v>
      </c>
      <c r="E84" s="8">
        <f>E80*D84</f>
        <v>0.8</v>
      </c>
      <c r="F84" s="8"/>
      <c r="G84" s="9">
        <f t="shared" si="5"/>
        <v>0</v>
      </c>
      <c r="H84" s="8"/>
      <c r="I84" s="9">
        <f t="shared" si="6"/>
        <v>0</v>
      </c>
      <c r="J84" s="8"/>
      <c r="K84" s="9">
        <f t="shared" si="7"/>
        <v>0</v>
      </c>
      <c r="L84" s="9">
        <f t="shared" si="4"/>
        <v>0</v>
      </c>
    </row>
    <row r="85" spans="1:12" x14ac:dyDescent="0.3">
      <c r="A85" s="12">
        <v>15</v>
      </c>
      <c r="B85" s="6" t="s">
        <v>139</v>
      </c>
      <c r="C85" s="103" t="s">
        <v>18</v>
      </c>
      <c r="D85" s="7"/>
      <c r="E85" s="7">
        <v>105</v>
      </c>
      <c r="F85" s="8"/>
      <c r="G85" s="9">
        <f t="shared" si="5"/>
        <v>0</v>
      </c>
      <c r="H85" s="8"/>
      <c r="I85" s="9">
        <f t="shared" si="6"/>
        <v>0</v>
      </c>
      <c r="J85" s="8"/>
      <c r="K85" s="9">
        <f t="shared" si="7"/>
        <v>0</v>
      </c>
      <c r="L85" s="9">
        <f t="shared" si="4"/>
        <v>0</v>
      </c>
    </row>
    <row r="86" spans="1:12" x14ac:dyDescent="0.3">
      <c r="A86" s="12"/>
      <c r="B86" s="35" t="s">
        <v>14</v>
      </c>
      <c r="C86" s="90" t="s">
        <v>52</v>
      </c>
      <c r="D86" s="22">
        <v>1</v>
      </c>
      <c r="E86" s="22">
        <f>E85*D86</f>
        <v>105</v>
      </c>
      <c r="F86" s="37"/>
      <c r="G86" s="9">
        <f t="shared" si="5"/>
        <v>0</v>
      </c>
      <c r="H86" s="22"/>
      <c r="I86" s="9">
        <f t="shared" si="6"/>
        <v>0</v>
      </c>
      <c r="J86" s="22"/>
      <c r="K86" s="9">
        <f t="shared" si="7"/>
        <v>0</v>
      </c>
      <c r="L86" s="9">
        <f t="shared" si="4"/>
        <v>0</v>
      </c>
    </row>
    <row r="87" spans="1:12" x14ac:dyDescent="0.3">
      <c r="A87" s="12"/>
      <c r="B87" s="38" t="s">
        <v>15</v>
      </c>
      <c r="C87" s="104" t="s">
        <v>1</v>
      </c>
      <c r="D87" s="40">
        <v>8.0000000000000002E-3</v>
      </c>
      <c r="E87" s="37">
        <f>D87*E85</f>
        <v>0.84</v>
      </c>
      <c r="F87" s="37"/>
      <c r="G87" s="9">
        <f t="shared" si="5"/>
        <v>0</v>
      </c>
      <c r="H87" s="37"/>
      <c r="I87" s="9">
        <f t="shared" si="6"/>
        <v>0</v>
      </c>
      <c r="J87" s="37"/>
      <c r="K87" s="9">
        <f t="shared" si="7"/>
        <v>0</v>
      </c>
      <c r="L87" s="9">
        <f t="shared" si="4"/>
        <v>0</v>
      </c>
    </row>
    <row r="88" spans="1:12" x14ac:dyDescent="0.3">
      <c r="A88" s="12"/>
      <c r="B88" s="190" t="s">
        <v>24</v>
      </c>
      <c r="C88" s="90" t="s">
        <v>3</v>
      </c>
      <c r="D88" s="51">
        <v>0.45</v>
      </c>
      <c r="E88" s="45">
        <f>E85*D88</f>
        <v>47.25</v>
      </c>
      <c r="F88" s="45"/>
      <c r="G88" s="9">
        <f t="shared" si="5"/>
        <v>0</v>
      </c>
      <c r="H88" s="45"/>
      <c r="I88" s="9">
        <f t="shared" si="6"/>
        <v>0</v>
      </c>
      <c r="J88" s="45"/>
      <c r="K88" s="9">
        <f t="shared" si="7"/>
        <v>0</v>
      </c>
      <c r="L88" s="9">
        <f t="shared" si="4"/>
        <v>0</v>
      </c>
    </row>
    <row r="89" spans="1:12" x14ac:dyDescent="0.3">
      <c r="A89" s="12"/>
      <c r="B89" s="190" t="s">
        <v>25</v>
      </c>
      <c r="C89" s="90" t="s">
        <v>18</v>
      </c>
      <c r="D89" s="51">
        <v>8.9999999999999993E-3</v>
      </c>
      <c r="E89" s="60">
        <f>E85*D89</f>
        <v>0.94499999999999995</v>
      </c>
      <c r="F89" s="45"/>
      <c r="G89" s="9">
        <f t="shared" si="5"/>
        <v>0</v>
      </c>
      <c r="H89" s="45"/>
      <c r="I89" s="9">
        <f t="shared" si="6"/>
        <v>0</v>
      </c>
      <c r="J89" s="45"/>
      <c r="K89" s="9">
        <f t="shared" si="7"/>
        <v>0</v>
      </c>
      <c r="L89" s="9">
        <f t="shared" si="4"/>
        <v>0</v>
      </c>
    </row>
    <row r="90" spans="1:12" x14ac:dyDescent="0.3">
      <c r="A90" s="12"/>
      <c r="B90" s="61" t="s">
        <v>80</v>
      </c>
      <c r="C90" s="90" t="s">
        <v>3</v>
      </c>
      <c r="D90" s="22">
        <v>0.63</v>
      </c>
      <c r="E90" s="45">
        <f>E85*D90</f>
        <v>66.150000000000006</v>
      </c>
      <c r="F90" s="45"/>
      <c r="G90" s="9">
        <f t="shared" si="5"/>
        <v>0</v>
      </c>
      <c r="H90" s="45"/>
      <c r="I90" s="9">
        <f t="shared" si="6"/>
        <v>0</v>
      </c>
      <c r="J90" s="45"/>
      <c r="K90" s="9">
        <f t="shared" si="7"/>
        <v>0</v>
      </c>
      <c r="L90" s="9">
        <f t="shared" si="4"/>
        <v>0</v>
      </c>
    </row>
    <row r="91" spans="1:12" x14ac:dyDescent="0.3">
      <c r="A91" s="12"/>
      <c r="B91" s="61" t="s">
        <v>26</v>
      </c>
      <c r="C91" s="90" t="s">
        <v>3</v>
      </c>
      <c r="D91" s="51">
        <v>0.12</v>
      </c>
      <c r="E91" s="45">
        <f>E85*D91</f>
        <v>12.6</v>
      </c>
      <c r="F91" s="45"/>
      <c r="G91" s="9">
        <f t="shared" si="5"/>
        <v>0</v>
      </c>
      <c r="H91" s="45"/>
      <c r="I91" s="9">
        <f t="shared" si="6"/>
        <v>0</v>
      </c>
      <c r="J91" s="45"/>
      <c r="K91" s="9">
        <f t="shared" si="7"/>
        <v>0</v>
      </c>
      <c r="L91" s="9">
        <f t="shared" si="4"/>
        <v>0</v>
      </c>
    </row>
    <row r="92" spans="1:12" x14ac:dyDescent="0.3">
      <c r="A92" s="12"/>
      <c r="B92" s="191" t="s">
        <v>27</v>
      </c>
      <c r="C92" s="90" t="s">
        <v>28</v>
      </c>
      <c r="D92" s="22">
        <v>0.6</v>
      </c>
      <c r="E92" s="45">
        <f>E85*D92</f>
        <v>63</v>
      </c>
      <c r="F92" s="45"/>
      <c r="G92" s="9">
        <f t="shared" si="5"/>
        <v>0</v>
      </c>
      <c r="H92" s="45"/>
      <c r="I92" s="9">
        <f t="shared" si="6"/>
        <v>0</v>
      </c>
      <c r="J92" s="45"/>
      <c r="K92" s="9">
        <f t="shared" si="7"/>
        <v>0</v>
      </c>
      <c r="L92" s="9">
        <f t="shared" si="4"/>
        <v>0</v>
      </c>
    </row>
    <row r="93" spans="1:12" x14ac:dyDescent="0.3">
      <c r="A93" s="12"/>
      <c r="B93" s="63" t="s">
        <v>29</v>
      </c>
      <c r="C93" s="105" t="s">
        <v>19</v>
      </c>
      <c r="D93" s="53"/>
      <c r="E93" s="37">
        <v>10</v>
      </c>
      <c r="F93" s="37"/>
      <c r="G93" s="9">
        <f t="shared" si="5"/>
        <v>0</v>
      </c>
      <c r="H93" s="64"/>
      <c r="I93" s="9">
        <f t="shared" si="6"/>
        <v>0</v>
      </c>
      <c r="J93" s="64"/>
      <c r="K93" s="9">
        <f t="shared" si="7"/>
        <v>0</v>
      </c>
      <c r="L93" s="9">
        <f t="shared" si="4"/>
        <v>0</v>
      </c>
    </row>
    <row r="94" spans="1:12" x14ac:dyDescent="0.3">
      <c r="A94" s="12"/>
      <c r="B94" s="191" t="s">
        <v>30</v>
      </c>
      <c r="C94" s="90" t="s">
        <v>28</v>
      </c>
      <c r="D94" s="51">
        <v>0.26</v>
      </c>
      <c r="E94" s="45">
        <f>E85*D94</f>
        <v>27.3</v>
      </c>
      <c r="F94" s="45"/>
      <c r="G94" s="9">
        <f t="shared" si="5"/>
        <v>0</v>
      </c>
      <c r="H94" s="45"/>
      <c r="I94" s="9">
        <f t="shared" si="6"/>
        <v>0</v>
      </c>
      <c r="J94" s="45"/>
      <c r="K94" s="9">
        <f t="shared" si="7"/>
        <v>0</v>
      </c>
      <c r="L94" s="9">
        <f t="shared" si="4"/>
        <v>0</v>
      </c>
    </row>
    <row r="95" spans="1:12" x14ac:dyDescent="0.3">
      <c r="A95" s="12"/>
      <c r="B95" s="191" t="s">
        <v>31</v>
      </c>
      <c r="C95" s="90" t="s">
        <v>1</v>
      </c>
      <c r="D95" s="51">
        <v>7.0000000000000001E-3</v>
      </c>
      <c r="E95" s="45">
        <f>E85*D95</f>
        <v>0.73499999999999999</v>
      </c>
      <c r="F95" s="45"/>
      <c r="G95" s="9">
        <f t="shared" si="5"/>
        <v>0</v>
      </c>
      <c r="H95" s="45"/>
      <c r="I95" s="9">
        <f t="shared" si="6"/>
        <v>0</v>
      </c>
      <c r="J95" s="45"/>
      <c r="K95" s="9">
        <f t="shared" si="7"/>
        <v>0</v>
      </c>
      <c r="L95" s="9">
        <f t="shared" si="4"/>
        <v>0</v>
      </c>
    </row>
    <row r="96" spans="1:12" x14ac:dyDescent="0.3">
      <c r="A96" s="12">
        <v>16</v>
      </c>
      <c r="B96" s="19" t="s">
        <v>89</v>
      </c>
      <c r="C96" s="106" t="s">
        <v>19</v>
      </c>
      <c r="D96" s="15"/>
      <c r="E96" s="15">
        <v>36</v>
      </c>
      <c r="F96" s="11"/>
      <c r="G96" s="9">
        <f t="shared" si="5"/>
        <v>0</v>
      </c>
      <c r="H96" s="11"/>
      <c r="I96" s="9">
        <f t="shared" si="6"/>
        <v>0</v>
      </c>
      <c r="J96" s="11"/>
      <c r="K96" s="9">
        <f t="shared" si="7"/>
        <v>0</v>
      </c>
      <c r="L96" s="9">
        <f t="shared" si="4"/>
        <v>0</v>
      </c>
    </row>
    <row r="97" spans="1:12" x14ac:dyDescent="0.3">
      <c r="A97" s="12"/>
      <c r="B97" s="67" t="s">
        <v>0</v>
      </c>
      <c r="C97" s="102" t="s">
        <v>19</v>
      </c>
      <c r="D97" s="11"/>
      <c r="E97" s="11">
        <v>36</v>
      </c>
      <c r="F97" s="11"/>
      <c r="G97" s="9">
        <f t="shared" si="5"/>
        <v>0</v>
      </c>
      <c r="H97" s="45"/>
      <c r="I97" s="9">
        <f t="shared" si="6"/>
        <v>0</v>
      </c>
      <c r="J97" s="11"/>
      <c r="K97" s="9">
        <f t="shared" si="7"/>
        <v>0</v>
      </c>
      <c r="L97" s="9">
        <f t="shared" si="4"/>
        <v>0</v>
      </c>
    </row>
    <row r="98" spans="1:12" x14ac:dyDescent="0.3">
      <c r="A98" s="12"/>
      <c r="B98" s="67" t="s">
        <v>93</v>
      </c>
      <c r="C98" s="102" t="s">
        <v>19</v>
      </c>
      <c r="D98" s="11"/>
      <c r="E98" s="11">
        <v>4</v>
      </c>
      <c r="F98" s="11"/>
      <c r="G98" s="9">
        <f t="shared" si="5"/>
        <v>0</v>
      </c>
      <c r="H98" s="11"/>
      <c r="I98" s="9">
        <f t="shared" si="6"/>
        <v>0</v>
      </c>
      <c r="J98" s="11"/>
      <c r="K98" s="9">
        <f t="shared" si="7"/>
        <v>0</v>
      </c>
      <c r="L98" s="9">
        <f t="shared" si="4"/>
        <v>0</v>
      </c>
    </row>
    <row r="99" spans="1:12" x14ac:dyDescent="0.3">
      <c r="A99" s="12"/>
      <c r="B99" s="67" t="s">
        <v>94</v>
      </c>
      <c r="C99" s="102" t="s">
        <v>19</v>
      </c>
      <c r="D99" s="11"/>
      <c r="E99" s="11">
        <v>2</v>
      </c>
      <c r="F99" s="11"/>
      <c r="G99" s="9">
        <f t="shared" si="5"/>
        <v>0</v>
      </c>
      <c r="H99" s="11"/>
      <c r="I99" s="9">
        <f t="shared" si="6"/>
        <v>0</v>
      </c>
      <c r="J99" s="11"/>
      <c r="K99" s="9">
        <f t="shared" si="7"/>
        <v>0</v>
      </c>
      <c r="L99" s="9">
        <f t="shared" si="4"/>
        <v>0</v>
      </c>
    </row>
    <row r="100" spans="1:12" x14ac:dyDescent="0.3">
      <c r="A100" s="12"/>
      <c r="B100" s="67" t="s">
        <v>96</v>
      </c>
      <c r="C100" s="102" t="s">
        <v>19</v>
      </c>
      <c r="D100" s="11"/>
      <c r="E100" s="11">
        <v>12</v>
      </c>
      <c r="F100" s="11"/>
      <c r="G100" s="9">
        <f t="shared" si="5"/>
        <v>0</v>
      </c>
      <c r="H100" s="11"/>
      <c r="I100" s="9">
        <f t="shared" si="6"/>
        <v>0</v>
      </c>
      <c r="J100" s="11"/>
      <c r="K100" s="9">
        <f t="shared" si="7"/>
        <v>0</v>
      </c>
      <c r="L100" s="9">
        <f t="shared" si="4"/>
        <v>0</v>
      </c>
    </row>
    <row r="101" spans="1:12" x14ac:dyDescent="0.3">
      <c r="A101" s="12"/>
      <c r="B101" s="67" t="s">
        <v>97</v>
      </c>
      <c r="C101" s="102" t="s">
        <v>19</v>
      </c>
      <c r="D101" s="11"/>
      <c r="E101" s="11">
        <v>3</v>
      </c>
      <c r="F101" s="11"/>
      <c r="G101" s="9">
        <f t="shared" si="5"/>
        <v>0</v>
      </c>
      <c r="H101" s="11"/>
      <c r="I101" s="9">
        <f t="shared" si="6"/>
        <v>0</v>
      </c>
      <c r="J101" s="11"/>
      <c r="K101" s="9">
        <f t="shared" si="7"/>
        <v>0</v>
      </c>
      <c r="L101" s="9">
        <f t="shared" si="4"/>
        <v>0</v>
      </c>
    </row>
    <row r="102" spans="1:12" x14ac:dyDescent="0.3">
      <c r="A102" s="12"/>
      <c r="B102" s="67" t="s">
        <v>98</v>
      </c>
      <c r="C102" s="102" t="s">
        <v>19</v>
      </c>
      <c r="D102" s="11"/>
      <c r="E102" s="11">
        <v>2</v>
      </c>
      <c r="F102" s="11"/>
      <c r="G102" s="9">
        <f t="shared" si="5"/>
        <v>0</v>
      </c>
      <c r="H102" s="11"/>
      <c r="I102" s="9">
        <f t="shared" si="6"/>
        <v>0</v>
      </c>
      <c r="J102" s="11"/>
      <c r="K102" s="9">
        <f t="shared" si="7"/>
        <v>0</v>
      </c>
      <c r="L102" s="9">
        <f t="shared" si="4"/>
        <v>0</v>
      </c>
    </row>
    <row r="103" spans="1:12" x14ac:dyDescent="0.3">
      <c r="A103" s="12"/>
      <c r="B103" s="67" t="s">
        <v>99</v>
      </c>
      <c r="C103" s="102" t="s">
        <v>19</v>
      </c>
      <c r="D103" s="11"/>
      <c r="E103" s="11">
        <v>2</v>
      </c>
      <c r="F103" s="11"/>
      <c r="G103" s="9">
        <f t="shared" si="5"/>
        <v>0</v>
      </c>
      <c r="H103" s="11"/>
      <c r="I103" s="9">
        <f t="shared" si="6"/>
        <v>0</v>
      </c>
      <c r="J103" s="11"/>
      <c r="K103" s="9">
        <f t="shared" si="7"/>
        <v>0</v>
      </c>
      <c r="L103" s="9">
        <f t="shared" si="4"/>
        <v>0</v>
      </c>
    </row>
    <row r="104" spans="1:12" x14ac:dyDescent="0.3">
      <c r="A104" s="12"/>
      <c r="B104" s="67" t="s">
        <v>100</v>
      </c>
      <c r="C104" s="102" t="s">
        <v>19</v>
      </c>
      <c r="D104" s="11"/>
      <c r="E104" s="11">
        <v>7</v>
      </c>
      <c r="F104" s="11"/>
      <c r="G104" s="9">
        <f t="shared" si="5"/>
        <v>0</v>
      </c>
      <c r="H104" s="11"/>
      <c r="I104" s="9">
        <f t="shared" si="6"/>
        <v>0</v>
      </c>
      <c r="J104" s="11"/>
      <c r="K104" s="9">
        <f t="shared" si="7"/>
        <v>0</v>
      </c>
      <c r="L104" s="9">
        <f t="shared" si="4"/>
        <v>0</v>
      </c>
    </row>
    <row r="105" spans="1:12" ht="27.6" x14ac:dyDescent="0.3">
      <c r="A105" s="12"/>
      <c r="B105" s="34" t="s">
        <v>101</v>
      </c>
      <c r="C105" s="107" t="s">
        <v>19</v>
      </c>
      <c r="D105" s="8"/>
      <c r="E105" s="8">
        <v>1</v>
      </c>
      <c r="F105" s="8"/>
      <c r="G105" s="9">
        <f t="shared" si="5"/>
        <v>0</v>
      </c>
      <c r="H105" s="11"/>
      <c r="I105" s="9">
        <f t="shared" si="6"/>
        <v>0</v>
      </c>
      <c r="J105" s="11"/>
      <c r="K105" s="9">
        <f t="shared" si="7"/>
        <v>0</v>
      </c>
      <c r="L105" s="9">
        <f t="shared" si="4"/>
        <v>0</v>
      </c>
    </row>
    <row r="106" spans="1:12" x14ac:dyDescent="0.3">
      <c r="A106" s="12"/>
      <c r="B106" s="67" t="s">
        <v>102</v>
      </c>
      <c r="C106" s="102" t="s">
        <v>19</v>
      </c>
      <c r="D106" s="11"/>
      <c r="E106" s="11">
        <v>1</v>
      </c>
      <c r="F106" s="11"/>
      <c r="G106" s="9">
        <f t="shared" si="5"/>
        <v>0</v>
      </c>
      <c r="H106" s="11"/>
      <c r="I106" s="9">
        <f t="shared" si="6"/>
        <v>0</v>
      </c>
      <c r="J106" s="11"/>
      <c r="K106" s="9">
        <f t="shared" si="7"/>
        <v>0</v>
      </c>
      <c r="L106" s="9">
        <f t="shared" si="4"/>
        <v>0</v>
      </c>
    </row>
    <row r="107" spans="1:12" ht="27.6" x14ac:dyDescent="0.3">
      <c r="A107" s="12"/>
      <c r="B107" s="34" t="s">
        <v>171</v>
      </c>
      <c r="C107" s="107" t="s">
        <v>19</v>
      </c>
      <c r="D107" s="8"/>
      <c r="E107" s="8">
        <v>2</v>
      </c>
      <c r="F107" s="8"/>
      <c r="G107" s="9">
        <f t="shared" si="5"/>
        <v>0</v>
      </c>
      <c r="H107" s="11"/>
      <c r="I107" s="9">
        <f t="shared" si="6"/>
        <v>0</v>
      </c>
      <c r="J107" s="11"/>
      <c r="K107" s="9">
        <f t="shared" si="7"/>
        <v>0</v>
      </c>
      <c r="L107" s="9">
        <f t="shared" si="4"/>
        <v>0</v>
      </c>
    </row>
    <row r="108" spans="1:12" x14ac:dyDescent="0.3">
      <c r="A108" s="12"/>
      <c r="B108" s="67" t="s">
        <v>90</v>
      </c>
      <c r="C108" s="102" t="s">
        <v>1</v>
      </c>
      <c r="D108" s="11">
        <v>0.8</v>
      </c>
      <c r="E108" s="11">
        <f>E97*D108</f>
        <v>28.8</v>
      </c>
      <c r="F108" s="11"/>
      <c r="G108" s="9">
        <f t="shared" si="5"/>
        <v>0</v>
      </c>
      <c r="H108" s="11"/>
      <c r="I108" s="9">
        <f t="shared" si="6"/>
        <v>0</v>
      </c>
      <c r="J108" s="11"/>
      <c r="K108" s="9">
        <f t="shared" si="7"/>
        <v>0</v>
      </c>
      <c r="L108" s="9">
        <f t="shared" si="4"/>
        <v>0</v>
      </c>
    </row>
    <row r="109" spans="1:12" x14ac:dyDescent="0.3">
      <c r="A109" s="12">
        <v>17</v>
      </c>
      <c r="B109" s="20" t="s">
        <v>110</v>
      </c>
      <c r="C109" s="103" t="s">
        <v>34</v>
      </c>
      <c r="D109" s="15"/>
      <c r="E109" s="7">
        <v>2</v>
      </c>
      <c r="F109" s="8"/>
      <c r="G109" s="9">
        <f t="shared" si="5"/>
        <v>0</v>
      </c>
      <c r="H109" s="8"/>
      <c r="I109" s="9">
        <f t="shared" si="6"/>
        <v>0</v>
      </c>
      <c r="J109" s="8"/>
      <c r="K109" s="9">
        <f t="shared" si="7"/>
        <v>0</v>
      </c>
      <c r="L109" s="9">
        <f t="shared" si="4"/>
        <v>0</v>
      </c>
    </row>
    <row r="110" spans="1:12" x14ac:dyDescent="0.3">
      <c r="A110" s="12"/>
      <c r="B110" s="35" t="s">
        <v>14</v>
      </c>
      <c r="C110" s="90" t="s">
        <v>34</v>
      </c>
      <c r="D110" s="22">
        <v>1</v>
      </c>
      <c r="E110" s="22">
        <f>E109*D110</f>
        <v>2</v>
      </c>
      <c r="F110" s="37"/>
      <c r="G110" s="9">
        <f t="shared" si="5"/>
        <v>0</v>
      </c>
      <c r="H110" s="45"/>
      <c r="I110" s="9">
        <f t="shared" si="6"/>
        <v>0</v>
      </c>
      <c r="J110" s="37"/>
      <c r="K110" s="9">
        <f t="shared" si="7"/>
        <v>0</v>
      </c>
      <c r="L110" s="9">
        <f t="shared" si="4"/>
        <v>0</v>
      </c>
    </row>
    <row r="111" spans="1:12" x14ac:dyDescent="0.3">
      <c r="A111" s="12"/>
      <c r="B111" s="38" t="s">
        <v>15</v>
      </c>
      <c r="C111" s="104" t="s">
        <v>1</v>
      </c>
      <c r="D111" s="40">
        <v>1.2</v>
      </c>
      <c r="E111" s="37">
        <f>E109*D111</f>
        <v>2.4</v>
      </c>
      <c r="F111" s="37"/>
      <c r="G111" s="9">
        <f t="shared" si="5"/>
        <v>0</v>
      </c>
      <c r="H111" s="37"/>
      <c r="I111" s="9">
        <f t="shared" si="6"/>
        <v>0</v>
      </c>
      <c r="J111" s="37"/>
      <c r="K111" s="9">
        <f t="shared" si="7"/>
        <v>0</v>
      </c>
      <c r="L111" s="9">
        <f t="shared" si="4"/>
        <v>0</v>
      </c>
    </row>
    <row r="112" spans="1:12" ht="27.6" x14ac:dyDescent="0.3">
      <c r="A112" s="12"/>
      <c r="B112" s="34" t="s">
        <v>104</v>
      </c>
      <c r="C112" s="90" t="s">
        <v>34</v>
      </c>
      <c r="D112" s="11"/>
      <c r="E112" s="8">
        <v>1</v>
      </c>
      <c r="F112" s="8"/>
      <c r="G112" s="9">
        <f t="shared" si="5"/>
        <v>0</v>
      </c>
      <c r="H112" s="8"/>
      <c r="I112" s="9">
        <f t="shared" si="6"/>
        <v>0</v>
      </c>
      <c r="J112" s="8"/>
      <c r="K112" s="9">
        <f t="shared" si="7"/>
        <v>0</v>
      </c>
      <c r="L112" s="9">
        <f t="shared" si="4"/>
        <v>0</v>
      </c>
    </row>
    <row r="113" spans="1:12" ht="27.6" x14ac:dyDescent="0.3">
      <c r="A113" s="12"/>
      <c r="B113" s="34" t="s">
        <v>105</v>
      </c>
      <c r="C113" s="90" t="s">
        <v>34</v>
      </c>
      <c r="D113" s="11"/>
      <c r="E113" s="8">
        <v>1</v>
      </c>
      <c r="F113" s="8"/>
      <c r="G113" s="9">
        <f t="shared" si="5"/>
        <v>0</v>
      </c>
      <c r="H113" s="8"/>
      <c r="I113" s="9">
        <f t="shared" si="6"/>
        <v>0</v>
      </c>
      <c r="J113" s="8"/>
      <c r="K113" s="9">
        <f t="shared" si="7"/>
        <v>0</v>
      </c>
      <c r="L113" s="9">
        <f t="shared" si="4"/>
        <v>0</v>
      </c>
    </row>
    <row r="114" spans="1:12" x14ac:dyDescent="0.3">
      <c r="A114" s="12"/>
      <c r="B114" s="67" t="s">
        <v>4</v>
      </c>
      <c r="C114" s="102" t="s">
        <v>1</v>
      </c>
      <c r="D114" s="11">
        <v>2</v>
      </c>
      <c r="E114" s="8">
        <f>E109*D114</f>
        <v>4</v>
      </c>
      <c r="F114" s="8"/>
      <c r="G114" s="9">
        <f t="shared" si="5"/>
        <v>0</v>
      </c>
      <c r="H114" s="8"/>
      <c r="I114" s="9">
        <f t="shared" si="6"/>
        <v>0</v>
      </c>
      <c r="J114" s="8"/>
      <c r="K114" s="9">
        <f t="shared" si="7"/>
        <v>0</v>
      </c>
      <c r="L114" s="9">
        <f t="shared" si="4"/>
        <v>0</v>
      </c>
    </row>
    <row r="115" spans="1:12" x14ac:dyDescent="0.3">
      <c r="A115" s="12">
        <v>18</v>
      </c>
      <c r="B115" s="20" t="s">
        <v>112</v>
      </c>
      <c r="C115" s="103" t="s">
        <v>34</v>
      </c>
      <c r="D115" s="15"/>
      <c r="E115" s="7">
        <v>2</v>
      </c>
      <c r="F115" s="8"/>
      <c r="G115" s="9">
        <f t="shared" si="5"/>
        <v>0</v>
      </c>
      <c r="H115" s="8"/>
      <c r="I115" s="9">
        <f t="shared" si="6"/>
        <v>0</v>
      </c>
      <c r="J115" s="8"/>
      <c r="K115" s="9">
        <f t="shared" si="7"/>
        <v>0</v>
      </c>
      <c r="L115" s="9">
        <f t="shared" si="4"/>
        <v>0</v>
      </c>
    </row>
    <row r="116" spans="1:12" x14ac:dyDescent="0.3">
      <c r="A116" s="12"/>
      <c r="B116" s="35" t="s">
        <v>14</v>
      </c>
      <c r="C116" s="90" t="s">
        <v>34</v>
      </c>
      <c r="D116" s="22">
        <v>1</v>
      </c>
      <c r="E116" s="22">
        <f>E115*D116</f>
        <v>2</v>
      </c>
      <c r="F116" s="37"/>
      <c r="G116" s="9">
        <f t="shared" si="5"/>
        <v>0</v>
      </c>
      <c r="H116" s="45"/>
      <c r="I116" s="9">
        <f t="shared" si="6"/>
        <v>0</v>
      </c>
      <c r="J116" s="37"/>
      <c r="K116" s="9">
        <f t="shared" si="7"/>
        <v>0</v>
      </c>
      <c r="L116" s="9">
        <f t="shared" si="4"/>
        <v>0</v>
      </c>
    </row>
    <row r="117" spans="1:12" x14ac:dyDescent="0.3">
      <c r="A117" s="12"/>
      <c r="B117" s="38" t="s">
        <v>15</v>
      </c>
      <c r="C117" s="104" t="s">
        <v>1</v>
      </c>
      <c r="D117" s="40">
        <v>1.2</v>
      </c>
      <c r="E117" s="37">
        <f>E115*D117</f>
        <v>2.4</v>
      </c>
      <c r="F117" s="37"/>
      <c r="G117" s="9">
        <f t="shared" si="5"/>
        <v>0</v>
      </c>
      <c r="H117" s="37"/>
      <c r="I117" s="9">
        <f t="shared" si="6"/>
        <v>0</v>
      </c>
      <c r="J117" s="37"/>
      <c r="K117" s="9">
        <f t="shared" si="7"/>
        <v>0</v>
      </c>
      <c r="L117" s="9">
        <f t="shared" si="4"/>
        <v>0</v>
      </c>
    </row>
    <row r="118" spans="1:12" x14ac:dyDescent="0.3">
      <c r="A118" s="12"/>
      <c r="B118" s="34" t="s">
        <v>111</v>
      </c>
      <c r="C118" s="90" t="s">
        <v>34</v>
      </c>
      <c r="D118" s="11"/>
      <c r="E118" s="8">
        <v>2</v>
      </c>
      <c r="F118" s="8"/>
      <c r="G118" s="9">
        <f t="shared" si="5"/>
        <v>0</v>
      </c>
      <c r="H118" s="8"/>
      <c r="I118" s="9">
        <f t="shared" si="6"/>
        <v>0</v>
      </c>
      <c r="J118" s="8"/>
      <c r="K118" s="9">
        <f t="shared" si="7"/>
        <v>0</v>
      </c>
      <c r="L118" s="9">
        <f t="shared" si="4"/>
        <v>0</v>
      </c>
    </row>
    <row r="119" spans="1:12" x14ac:dyDescent="0.3">
      <c r="A119" s="12"/>
      <c r="B119" s="34" t="s">
        <v>90</v>
      </c>
      <c r="C119" s="90" t="s">
        <v>34</v>
      </c>
      <c r="D119" s="11"/>
      <c r="E119" s="8">
        <v>2</v>
      </c>
      <c r="F119" s="8"/>
      <c r="G119" s="9">
        <f t="shared" si="5"/>
        <v>0</v>
      </c>
      <c r="H119" s="8"/>
      <c r="I119" s="9">
        <f t="shared" si="6"/>
        <v>0</v>
      </c>
      <c r="J119" s="8"/>
      <c r="K119" s="9">
        <f t="shared" si="7"/>
        <v>0</v>
      </c>
      <c r="L119" s="9">
        <f t="shared" si="4"/>
        <v>0</v>
      </c>
    </row>
    <row r="120" spans="1:12" x14ac:dyDescent="0.3">
      <c r="A120" s="68">
        <v>19</v>
      </c>
      <c r="B120" s="20" t="s">
        <v>91</v>
      </c>
      <c r="C120" s="106" t="s">
        <v>34</v>
      </c>
      <c r="D120" s="7"/>
      <c r="E120" s="7">
        <v>2</v>
      </c>
      <c r="F120" s="8"/>
      <c r="G120" s="9">
        <f t="shared" si="5"/>
        <v>0</v>
      </c>
      <c r="H120" s="8"/>
      <c r="I120" s="9">
        <f t="shared" si="6"/>
        <v>0</v>
      </c>
      <c r="J120" s="8"/>
      <c r="K120" s="9">
        <f t="shared" si="7"/>
        <v>0</v>
      </c>
      <c r="L120" s="9">
        <f t="shared" si="4"/>
        <v>0</v>
      </c>
    </row>
    <row r="121" spans="1:12" x14ac:dyDescent="0.3">
      <c r="A121" s="68"/>
      <c r="B121" s="67" t="s">
        <v>9</v>
      </c>
      <c r="C121" s="102" t="s">
        <v>34</v>
      </c>
      <c r="D121" s="8"/>
      <c r="E121" s="8">
        <v>2</v>
      </c>
      <c r="F121" s="8"/>
      <c r="G121" s="9">
        <f t="shared" si="5"/>
        <v>0</v>
      </c>
      <c r="H121" s="41"/>
      <c r="I121" s="9">
        <f t="shared" si="6"/>
        <v>0</v>
      </c>
      <c r="J121" s="8"/>
      <c r="K121" s="9">
        <f t="shared" si="7"/>
        <v>0</v>
      </c>
      <c r="L121" s="9">
        <f t="shared" si="4"/>
        <v>0</v>
      </c>
    </row>
    <row r="122" spans="1:12" ht="27.6" x14ac:dyDescent="0.3">
      <c r="A122" s="68"/>
      <c r="B122" s="34" t="s">
        <v>106</v>
      </c>
      <c r="C122" s="102" t="s">
        <v>34</v>
      </c>
      <c r="D122" s="8"/>
      <c r="E122" s="8">
        <v>1</v>
      </c>
      <c r="F122" s="8"/>
      <c r="G122" s="9">
        <f t="shared" si="5"/>
        <v>0</v>
      </c>
      <c r="H122" s="8"/>
      <c r="I122" s="9">
        <f t="shared" si="6"/>
        <v>0</v>
      </c>
      <c r="J122" s="8"/>
      <c r="K122" s="9">
        <f t="shared" si="7"/>
        <v>0</v>
      </c>
      <c r="L122" s="9">
        <f t="shared" si="4"/>
        <v>0</v>
      </c>
    </row>
    <row r="123" spans="1:12" ht="27.6" x14ac:dyDescent="0.3">
      <c r="A123" s="68"/>
      <c r="B123" s="34" t="s">
        <v>107</v>
      </c>
      <c r="C123" s="107" t="s">
        <v>10</v>
      </c>
      <c r="D123" s="8"/>
      <c r="E123" s="8">
        <v>1</v>
      </c>
      <c r="F123" s="8"/>
      <c r="G123" s="9">
        <f t="shared" si="5"/>
        <v>0</v>
      </c>
      <c r="H123" s="8"/>
      <c r="I123" s="9">
        <f t="shared" si="6"/>
        <v>0</v>
      </c>
      <c r="J123" s="8"/>
      <c r="K123" s="9">
        <f t="shared" si="7"/>
        <v>0</v>
      </c>
      <c r="L123" s="9">
        <f t="shared" si="4"/>
        <v>0</v>
      </c>
    </row>
    <row r="124" spans="1:12" x14ac:dyDescent="0.3">
      <c r="A124" s="68"/>
      <c r="B124" s="67" t="s">
        <v>108</v>
      </c>
      <c r="C124" s="102" t="s">
        <v>10</v>
      </c>
      <c r="D124" s="8"/>
      <c r="E124" s="8">
        <v>1</v>
      </c>
      <c r="F124" s="8"/>
      <c r="G124" s="9">
        <f t="shared" si="5"/>
        <v>0</v>
      </c>
      <c r="H124" s="8"/>
      <c r="I124" s="9">
        <f t="shared" si="6"/>
        <v>0</v>
      </c>
      <c r="J124" s="8"/>
      <c r="K124" s="9">
        <f t="shared" si="7"/>
        <v>0</v>
      </c>
      <c r="L124" s="9">
        <f t="shared" si="4"/>
        <v>0</v>
      </c>
    </row>
    <row r="125" spans="1:12" x14ac:dyDescent="0.3">
      <c r="A125" s="68"/>
      <c r="B125" s="67" t="s">
        <v>4</v>
      </c>
      <c r="C125" s="102" t="s">
        <v>1</v>
      </c>
      <c r="D125" s="8">
        <v>2</v>
      </c>
      <c r="E125" s="8">
        <f>E120*D125</f>
        <v>4</v>
      </c>
      <c r="F125" s="8"/>
      <c r="G125" s="9">
        <f t="shared" si="5"/>
        <v>0</v>
      </c>
      <c r="H125" s="8"/>
      <c r="I125" s="9">
        <f t="shared" si="6"/>
        <v>0</v>
      </c>
      <c r="J125" s="8"/>
      <c r="K125" s="9">
        <f t="shared" si="7"/>
        <v>0</v>
      </c>
      <c r="L125" s="9">
        <f t="shared" si="4"/>
        <v>0</v>
      </c>
    </row>
    <row r="126" spans="1:12" x14ac:dyDescent="0.3">
      <c r="A126" s="68">
        <v>20</v>
      </c>
      <c r="B126" s="20" t="s">
        <v>109</v>
      </c>
      <c r="C126" s="106" t="s">
        <v>34</v>
      </c>
      <c r="D126" s="7"/>
      <c r="E126" s="7">
        <v>1</v>
      </c>
      <c r="F126" s="8"/>
      <c r="G126" s="9">
        <f t="shared" si="5"/>
        <v>0</v>
      </c>
      <c r="H126" s="8"/>
      <c r="I126" s="9">
        <f t="shared" si="6"/>
        <v>0</v>
      </c>
      <c r="J126" s="8"/>
      <c r="K126" s="9">
        <f t="shared" si="7"/>
        <v>0</v>
      </c>
      <c r="L126" s="9">
        <f t="shared" si="4"/>
        <v>0</v>
      </c>
    </row>
    <row r="127" spans="1:12" x14ac:dyDescent="0.3">
      <c r="A127" s="68"/>
      <c r="B127" s="67" t="s">
        <v>9</v>
      </c>
      <c r="C127" s="102" t="s">
        <v>34</v>
      </c>
      <c r="D127" s="8"/>
      <c r="E127" s="8">
        <v>1</v>
      </c>
      <c r="F127" s="8"/>
      <c r="G127" s="9">
        <f t="shared" si="5"/>
        <v>0</v>
      </c>
      <c r="H127" s="41"/>
      <c r="I127" s="9">
        <f t="shared" si="6"/>
        <v>0</v>
      </c>
      <c r="J127" s="8"/>
      <c r="K127" s="9">
        <f t="shared" si="7"/>
        <v>0</v>
      </c>
      <c r="L127" s="9">
        <f t="shared" si="4"/>
        <v>0</v>
      </c>
    </row>
    <row r="128" spans="1:12" x14ac:dyDescent="0.3">
      <c r="A128" s="68"/>
      <c r="B128" s="34" t="s">
        <v>140</v>
      </c>
      <c r="C128" s="102" t="s">
        <v>34</v>
      </c>
      <c r="D128" s="8"/>
      <c r="E128" s="8">
        <v>1</v>
      </c>
      <c r="F128" s="8"/>
      <c r="G128" s="9">
        <f t="shared" si="5"/>
        <v>0</v>
      </c>
      <c r="H128" s="8"/>
      <c r="I128" s="9">
        <f t="shared" si="6"/>
        <v>0</v>
      </c>
      <c r="J128" s="8"/>
      <c r="K128" s="9">
        <f t="shared" si="7"/>
        <v>0</v>
      </c>
      <c r="L128" s="9">
        <f t="shared" si="4"/>
        <v>0</v>
      </c>
    </row>
    <row r="129" spans="1:12" x14ac:dyDescent="0.3">
      <c r="A129" s="68"/>
      <c r="B129" s="67" t="s">
        <v>4</v>
      </c>
      <c r="C129" s="102" t="s">
        <v>1</v>
      </c>
      <c r="D129" s="8">
        <v>0.37</v>
      </c>
      <c r="E129" s="8">
        <f>E126*D129</f>
        <v>0.37</v>
      </c>
      <c r="F129" s="8"/>
      <c r="G129" s="9">
        <f t="shared" si="5"/>
        <v>0</v>
      </c>
      <c r="H129" s="8"/>
      <c r="I129" s="9">
        <f t="shared" si="6"/>
        <v>0</v>
      </c>
      <c r="J129" s="8"/>
      <c r="K129" s="9">
        <f t="shared" si="7"/>
        <v>0</v>
      </c>
      <c r="L129" s="9">
        <f t="shared" si="4"/>
        <v>0</v>
      </c>
    </row>
    <row r="130" spans="1:12" x14ac:dyDescent="0.3">
      <c r="A130" s="12">
        <v>21</v>
      </c>
      <c r="B130" s="20" t="s">
        <v>113</v>
      </c>
      <c r="C130" s="106" t="s">
        <v>34</v>
      </c>
      <c r="D130" s="7"/>
      <c r="E130" s="7">
        <v>1</v>
      </c>
      <c r="F130" s="8"/>
      <c r="G130" s="9">
        <f t="shared" si="5"/>
        <v>0</v>
      </c>
      <c r="H130" s="8"/>
      <c r="I130" s="9">
        <f t="shared" si="6"/>
        <v>0</v>
      </c>
      <c r="J130" s="8"/>
      <c r="K130" s="9">
        <f t="shared" si="7"/>
        <v>0</v>
      </c>
      <c r="L130" s="9">
        <f t="shared" si="4"/>
        <v>0</v>
      </c>
    </row>
    <row r="131" spans="1:12" x14ac:dyDescent="0.3">
      <c r="A131" s="12"/>
      <c r="B131" s="67" t="s">
        <v>9</v>
      </c>
      <c r="C131" s="102" t="s">
        <v>34</v>
      </c>
      <c r="D131" s="8"/>
      <c r="E131" s="8">
        <v>2</v>
      </c>
      <c r="F131" s="8"/>
      <c r="G131" s="9">
        <f t="shared" si="5"/>
        <v>0</v>
      </c>
      <c r="H131" s="41"/>
      <c r="I131" s="9">
        <f t="shared" si="6"/>
        <v>0</v>
      </c>
      <c r="J131" s="8"/>
      <c r="K131" s="9">
        <f t="shared" si="7"/>
        <v>0</v>
      </c>
      <c r="L131" s="9">
        <f t="shared" si="4"/>
        <v>0</v>
      </c>
    </row>
    <row r="132" spans="1:12" ht="27.6" x14ac:dyDescent="0.3">
      <c r="A132" s="12"/>
      <c r="B132" s="34" t="s">
        <v>114</v>
      </c>
      <c r="C132" s="102" t="s">
        <v>34</v>
      </c>
      <c r="D132" s="8"/>
      <c r="E132" s="8">
        <v>1</v>
      </c>
      <c r="F132" s="8"/>
      <c r="G132" s="9">
        <f t="shared" si="5"/>
        <v>0</v>
      </c>
      <c r="H132" s="8"/>
      <c r="I132" s="9">
        <f t="shared" si="6"/>
        <v>0</v>
      </c>
      <c r="J132" s="8"/>
      <c r="K132" s="9">
        <f t="shared" si="7"/>
        <v>0</v>
      </c>
      <c r="L132" s="9">
        <f t="shared" si="4"/>
        <v>0</v>
      </c>
    </row>
    <row r="133" spans="1:12" x14ac:dyDescent="0.3">
      <c r="A133" s="12"/>
      <c r="B133" s="67" t="s">
        <v>4</v>
      </c>
      <c r="C133" s="102" t="s">
        <v>1</v>
      </c>
      <c r="D133" s="8">
        <v>2</v>
      </c>
      <c r="E133" s="8">
        <f>E130*D133</f>
        <v>2</v>
      </c>
      <c r="F133" s="8"/>
      <c r="G133" s="9">
        <f t="shared" si="5"/>
        <v>0</v>
      </c>
      <c r="H133" s="8"/>
      <c r="I133" s="9">
        <f t="shared" si="6"/>
        <v>0</v>
      </c>
      <c r="J133" s="8"/>
      <c r="K133" s="9">
        <f t="shared" si="7"/>
        <v>0</v>
      </c>
      <c r="L133" s="9">
        <f t="shared" si="4"/>
        <v>0</v>
      </c>
    </row>
    <row r="134" spans="1:12" x14ac:dyDescent="0.3">
      <c r="A134" s="12">
        <v>22</v>
      </c>
      <c r="B134" s="192" t="s">
        <v>115</v>
      </c>
      <c r="C134" s="106" t="s">
        <v>34</v>
      </c>
      <c r="D134" s="7"/>
      <c r="E134" s="7">
        <v>1</v>
      </c>
      <c r="F134" s="8"/>
      <c r="G134" s="9">
        <f t="shared" si="5"/>
        <v>0</v>
      </c>
      <c r="H134" s="8"/>
      <c r="I134" s="9">
        <f t="shared" si="6"/>
        <v>0</v>
      </c>
      <c r="J134" s="8"/>
      <c r="K134" s="9">
        <f t="shared" si="7"/>
        <v>0</v>
      </c>
      <c r="L134" s="9">
        <f t="shared" si="4"/>
        <v>0</v>
      </c>
    </row>
    <row r="135" spans="1:12" x14ac:dyDescent="0.3">
      <c r="A135" s="12"/>
      <c r="B135" s="67" t="s">
        <v>9</v>
      </c>
      <c r="C135" s="102" t="s">
        <v>34</v>
      </c>
      <c r="D135" s="8"/>
      <c r="E135" s="8">
        <v>2</v>
      </c>
      <c r="F135" s="8"/>
      <c r="G135" s="9">
        <f t="shared" si="5"/>
        <v>0</v>
      </c>
      <c r="H135" s="41"/>
      <c r="I135" s="9">
        <f t="shared" si="6"/>
        <v>0</v>
      </c>
      <c r="J135" s="8"/>
      <c r="K135" s="9">
        <f t="shared" si="7"/>
        <v>0</v>
      </c>
      <c r="L135" s="9">
        <f t="shared" si="4"/>
        <v>0</v>
      </c>
    </row>
    <row r="136" spans="1:12" ht="27.6" x14ac:dyDescent="0.3">
      <c r="A136" s="12"/>
      <c r="B136" s="34" t="s">
        <v>116</v>
      </c>
      <c r="C136" s="90" t="s">
        <v>18</v>
      </c>
      <c r="D136" s="8"/>
      <c r="E136" s="8">
        <v>4</v>
      </c>
      <c r="F136" s="8"/>
      <c r="G136" s="9">
        <f t="shared" si="5"/>
        <v>0</v>
      </c>
      <c r="H136" s="8"/>
      <c r="I136" s="9">
        <f t="shared" si="6"/>
        <v>0</v>
      </c>
      <c r="J136" s="8"/>
      <c r="K136" s="9">
        <f t="shared" si="7"/>
        <v>0</v>
      </c>
      <c r="L136" s="9">
        <f t="shared" si="4"/>
        <v>0</v>
      </c>
    </row>
    <row r="137" spans="1:12" x14ac:dyDescent="0.3">
      <c r="A137" s="12"/>
      <c r="B137" s="67" t="s">
        <v>4</v>
      </c>
      <c r="C137" s="102" t="s">
        <v>1</v>
      </c>
      <c r="D137" s="8">
        <v>2</v>
      </c>
      <c r="E137" s="8">
        <f>E134*D137</f>
        <v>2</v>
      </c>
      <c r="F137" s="8"/>
      <c r="G137" s="9">
        <f t="shared" si="5"/>
        <v>0</v>
      </c>
      <c r="H137" s="8"/>
      <c r="I137" s="9">
        <f t="shared" si="6"/>
        <v>0</v>
      </c>
      <c r="J137" s="8"/>
      <c r="K137" s="9">
        <f t="shared" si="7"/>
        <v>0</v>
      </c>
      <c r="L137" s="9">
        <f t="shared" ref="L137:L168" si="8">G137+I137+K137</f>
        <v>0</v>
      </c>
    </row>
    <row r="138" spans="1:12" ht="19.2" customHeight="1" x14ac:dyDescent="0.3">
      <c r="A138" s="12">
        <v>23</v>
      </c>
      <c r="B138" s="6" t="s">
        <v>169</v>
      </c>
      <c r="C138" s="106" t="s">
        <v>34</v>
      </c>
      <c r="D138" s="7"/>
      <c r="E138" s="7">
        <v>2</v>
      </c>
      <c r="F138" s="8"/>
      <c r="G138" s="9">
        <f t="shared" si="5"/>
        <v>0</v>
      </c>
      <c r="H138" s="8"/>
      <c r="I138" s="9">
        <f t="shared" si="6"/>
        <v>0</v>
      </c>
      <c r="J138" s="8"/>
      <c r="K138" s="9">
        <f t="shared" si="7"/>
        <v>0</v>
      </c>
      <c r="L138" s="9">
        <f t="shared" si="8"/>
        <v>0</v>
      </c>
    </row>
    <row r="139" spans="1:12" x14ac:dyDescent="0.3">
      <c r="A139" s="12"/>
      <c r="B139" s="67" t="s">
        <v>9</v>
      </c>
      <c r="C139" s="102" t="s">
        <v>34</v>
      </c>
      <c r="D139" s="8"/>
      <c r="E139" s="8">
        <v>2</v>
      </c>
      <c r="F139" s="8"/>
      <c r="G139" s="9">
        <f t="shared" si="5"/>
        <v>0</v>
      </c>
      <c r="H139" s="41"/>
      <c r="I139" s="9">
        <f t="shared" si="6"/>
        <v>0</v>
      </c>
      <c r="J139" s="8"/>
      <c r="K139" s="9">
        <f t="shared" si="7"/>
        <v>0</v>
      </c>
      <c r="L139" s="9">
        <f t="shared" si="8"/>
        <v>0</v>
      </c>
    </row>
    <row r="140" spans="1:12" x14ac:dyDescent="0.3">
      <c r="A140" s="12"/>
      <c r="B140" s="34" t="s">
        <v>118</v>
      </c>
      <c r="C140" s="107" t="s">
        <v>34</v>
      </c>
      <c r="D140" s="8"/>
      <c r="E140" s="8">
        <v>1</v>
      </c>
      <c r="F140" s="8"/>
      <c r="G140" s="9">
        <f t="shared" si="5"/>
        <v>0</v>
      </c>
      <c r="H140" s="8"/>
      <c r="I140" s="9">
        <f t="shared" si="6"/>
        <v>0</v>
      </c>
      <c r="J140" s="8"/>
      <c r="K140" s="9">
        <f t="shared" si="7"/>
        <v>0</v>
      </c>
      <c r="L140" s="9">
        <f t="shared" si="8"/>
        <v>0</v>
      </c>
    </row>
    <row r="141" spans="1:12" x14ac:dyDescent="0.3">
      <c r="A141" s="12"/>
      <c r="B141" s="67" t="s">
        <v>117</v>
      </c>
      <c r="C141" s="107" t="s">
        <v>34</v>
      </c>
      <c r="D141" s="8"/>
      <c r="E141" s="8">
        <v>1</v>
      </c>
      <c r="F141" s="8"/>
      <c r="G141" s="9">
        <f t="shared" si="5"/>
        <v>0</v>
      </c>
      <c r="H141" s="8"/>
      <c r="I141" s="9">
        <f t="shared" si="6"/>
        <v>0</v>
      </c>
      <c r="J141" s="8"/>
      <c r="K141" s="9">
        <f t="shared" si="7"/>
        <v>0</v>
      </c>
      <c r="L141" s="9">
        <f t="shared" si="8"/>
        <v>0</v>
      </c>
    </row>
    <row r="142" spans="1:12" x14ac:dyDescent="0.3">
      <c r="A142" s="12"/>
      <c r="B142" s="67" t="s">
        <v>4</v>
      </c>
      <c r="C142" s="102" t="s">
        <v>1</v>
      </c>
      <c r="D142" s="8">
        <v>2</v>
      </c>
      <c r="E142" s="8">
        <f>E140*D142</f>
        <v>2</v>
      </c>
      <c r="F142" s="8"/>
      <c r="G142" s="9">
        <f t="shared" si="5"/>
        <v>0</v>
      </c>
      <c r="H142" s="8"/>
      <c r="I142" s="9">
        <f t="shared" si="6"/>
        <v>0</v>
      </c>
      <c r="J142" s="8"/>
      <c r="K142" s="9">
        <f t="shared" si="7"/>
        <v>0</v>
      </c>
      <c r="L142" s="9">
        <f t="shared" si="8"/>
        <v>0</v>
      </c>
    </row>
    <row r="143" spans="1:12" x14ac:dyDescent="0.3">
      <c r="A143" s="12">
        <v>24</v>
      </c>
      <c r="B143" s="20" t="s">
        <v>119</v>
      </c>
      <c r="C143" s="106" t="s">
        <v>34</v>
      </c>
      <c r="D143" s="7"/>
      <c r="E143" s="7">
        <v>1</v>
      </c>
      <c r="F143" s="8"/>
      <c r="G143" s="9">
        <f t="shared" ref="G143:G168" si="9">F143*E143</f>
        <v>0</v>
      </c>
      <c r="H143" s="8"/>
      <c r="I143" s="9">
        <f t="shared" ref="I143:I168" si="10">H143*E143</f>
        <v>0</v>
      </c>
      <c r="J143" s="8"/>
      <c r="K143" s="9">
        <f t="shared" ref="K143:K168" si="11">J143*E143</f>
        <v>0</v>
      </c>
      <c r="L143" s="9">
        <f t="shared" si="8"/>
        <v>0</v>
      </c>
    </row>
    <row r="144" spans="1:12" x14ac:dyDescent="0.3">
      <c r="A144" s="12"/>
      <c r="B144" s="67" t="s">
        <v>9</v>
      </c>
      <c r="C144" s="102" t="s">
        <v>34</v>
      </c>
      <c r="D144" s="8"/>
      <c r="E144" s="8">
        <v>1</v>
      </c>
      <c r="F144" s="8"/>
      <c r="G144" s="9">
        <f t="shared" si="9"/>
        <v>0</v>
      </c>
      <c r="H144" s="41"/>
      <c r="I144" s="9">
        <f t="shared" si="10"/>
        <v>0</v>
      </c>
      <c r="J144" s="8"/>
      <c r="K144" s="9">
        <f t="shared" si="11"/>
        <v>0</v>
      </c>
      <c r="L144" s="9">
        <f t="shared" si="8"/>
        <v>0</v>
      </c>
    </row>
    <row r="145" spans="1:12" ht="27.6" x14ac:dyDescent="0.3">
      <c r="A145" s="12"/>
      <c r="B145" s="34" t="s">
        <v>121</v>
      </c>
      <c r="C145" s="107" t="s">
        <v>34</v>
      </c>
      <c r="D145" s="8"/>
      <c r="E145" s="8">
        <v>1</v>
      </c>
      <c r="F145" s="8"/>
      <c r="G145" s="9">
        <f t="shared" si="9"/>
        <v>0</v>
      </c>
      <c r="H145" s="8"/>
      <c r="I145" s="9">
        <f t="shared" si="10"/>
        <v>0</v>
      </c>
      <c r="J145" s="8"/>
      <c r="K145" s="9">
        <f t="shared" si="11"/>
        <v>0</v>
      </c>
      <c r="L145" s="9">
        <f t="shared" si="8"/>
        <v>0</v>
      </c>
    </row>
    <row r="146" spans="1:12" x14ac:dyDescent="0.3">
      <c r="A146" s="12"/>
      <c r="B146" s="34" t="s">
        <v>120</v>
      </c>
      <c r="C146" s="107" t="s">
        <v>10</v>
      </c>
      <c r="D146" s="8"/>
      <c r="E146" s="8">
        <v>1</v>
      </c>
      <c r="F146" s="8"/>
      <c r="G146" s="9">
        <f t="shared" si="9"/>
        <v>0</v>
      </c>
      <c r="H146" s="8"/>
      <c r="I146" s="9">
        <f t="shared" si="10"/>
        <v>0</v>
      </c>
      <c r="J146" s="8"/>
      <c r="K146" s="9">
        <f t="shared" si="11"/>
        <v>0</v>
      </c>
      <c r="L146" s="9">
        <f t="shared" si="8"/>
        <v>0</v>
      </c>
    </row>
    <row r="147" spans="1:12" x14ac:dyDescent="0.3">
      <c r="A147" s="12"/>
      <c r="B147" s="67" t="s">
        <v>4</v>
      </c>
      <c r="C147" s="102" t="s">
        <v>1</v>
      </c>
      <c r="D147" s="8">
        <v>5</v>
      </c>
      <c r="E147" s="8">
        <f>E143*D147</f>
        <v>5</v>
      </c>
      <c r="F147" s="8"/>
      <c r="G147" s="9">
        <f t="shared" si="9"/>
        <v>0</v>
      </c>
      <c r="H147" s="8"/>
      <c r="I147" s="9">
        <f t="shared" si="10"/>
        <v>0</v>
      </c>
      <c r="J147" s="8"/>
      <c r="K147" s="9">
        <f t="shared" si="11"/>
        <v>0</v>
      </c>
      <c r="L147" s="9">
        <f t="shared" si="8"/>
        <v>0</v>
      </c>
    </row>
    <row r="148" spans="1:12" x14ac:dyDescent="0.3">
      <c r="A148" s="12">
        <v>25</v>
      </c>
      <c r="B148" s="20" t="s">
        <v>122</v>
      </c>
      <c r="C148" s="106" t="s">
        <v>34</v>
      </c>
      <c r="D148" s="7"/>
      <c r="E148" s="7">
        <v>5</v>
      </c>
      <c r="F148" s="8"/>
      <c r="G148" s="9">
        <f t="shared" si="9"/>
        <v>0</v>
      </c>
      <c r="H148" s="8"/>
      <c r="I148" s="9">
        <f t="shared" si="10"/>
        <v>0</v>
      </c>
      <c r="J148" s="8"/>
      <c r="K148" s="9">
        <f t="shared" si="11"/>
        <v>0</v>
      </c>
      <c r="L148" s="9">
        <f t="shared" si="8"/>
        <v>0</v>
      </c>
    </row>
    <row r="149" spans="1:12" x14ac:dyDescent="0.3">
      <c r="A149" s="12"/>
      <c r="B149" s="67" t="s">
        <v>9</v>
      </c>
      <c r="C149" s="102" t="s">
        <v>34</v>
      </c>
      <c r="D149" s="8"/>
      <c r="E149" s="8">
        <v>5</v>
      </c>
      <c r="F149" s="8"/>
      <c r="G149" s="9">
        <f t="shared" si="9"/>
        <v>0</v>
      </c>
      <c r="H149" s="41"/>
      <c r="I149" s="9">
        <f t="shared" si="10"/>
        <v>0</v>
      </c>
      <c r="J149" s="8"/>
      <c r="K149" s="9">
        <f t="shared" si="11"/>
        <v>0</v>
      </c>
      <c r="L149" s="9">
        <f t="shared" si="8"/>
        <v>0</v>
      </c>
    </row>
    <row r="150" spans="1:12" x14ac:dyDescent="0.3">
      <c r="A150" s="12"/>
      <c r="B150" s="34" t="s">
        <v>141</v>
      </c>
      <c r="C150" s="107" t="s">
        <v>34</v>
      </c>
      <c r="D150" s="8"/>
      <c r="E150" s="8">
        <v>2</v>
      </c>
      <c r="F150" s="8"/>
      <c r="G150" s="9">
        <f t="shared" si="9"/>
        <v>0</v>
      </c>
      <c r="H150" s="8"/>
      <c r="I150" s="9">
        <f t="shared" si="10"/>
        <v>0</v>
      </c>
      <c r="J150" s="8"/>
      <c r="K150" s="9">
        <f t="shared" si="11"/>
        <v>0</v>
      </c>
      <c r="L150" s="9">
        <f t="shared" si="8"/>
        <v>0</v>
      </c>
    </row>
    <row r="151" spans="1:12" x14ac:dyDescent="0.3">
      <c r="A151" s="12"/>
      <c r="B151" s="34" t="s">
        <v>143</v>
      </c>
      <c r="C151" s="107" t="s">
        <v>34</v>
      </c>
      <c r="D151" s="8"/>
      <c r="E151" s="8">
        <v>1</v>
      </c>
      <c r="F151" s="8"/>
      <c r="G151" s="9">
        <f t="shared" si="9"/>
        <v>0</v>
      </c>
      <c r="H151" s="8"/>
      <c r="I151" s="9">
        <f t="shared" si="10"/>
        <v>0</v>
      </c>
      <c r="J151" s="8"/>
      <c r="K151" s="9">
        <f t="shared" si="11"/>
        <v>0</v>
      </c>
      <c r="L151" s="9">
        <f t="shared" si="8"/>
        <v>0</v>
      </c>
    </row>
    <row r="152" spans="1:12" x14ac:dyDescent="0.3">
      <c r="A152" s="12"/>
      <c r="B152" s="34" t="s">
        <v>142</v>
      </c>
      <c r="C152" s="107" t="s">
        <v>34</v>
      </c>
      <c r="D152" s="8"/>
      <c r="E152" s="8">
        <v>1</v>
      </c>
      <c r="F152" s="8"/>
      <c r="G152" s="9">
        <f t="shared" si="9"/>
        <v>0</v>
      </c>
      <c r="H152" s="8"/>
      <c r="I152" s="9">
        <f t="shared" si="10"/>
        <v>0</v>
      </c>
      <c r="J152" s="8"/>
      <c r="K152" s="9">
        <f t="shared" si="11"/>
        <v>0</v>
      </c>
      <c r="L152" s="9">
        <f t="shared" si="8"/>
        <v>0</v>
      </c>
    </row>
    <row r="153" spans="1:12" x14ac:dyDescent="0.3">
      <c r="A153" s="12"/>
      <c r="B153" s="34" t="s">
        <v>126</v>
      </c>
      <c r="C153" s="107" t="s">
        <v>34</v>
      </c>
      <c r="D153" s="8"/>
      <c r="E153" s="8">
        <v>1</v>
      </c>
      <c r="F153" s="8"/>
      <c r="G153" s="9">
        <f t="shared" si="9"/>
        <v>0</v>
      </c>
      <c r="H153" s="8"/>
      <c r="I153" s="9">
        <f t="shared" si="10"/>
        <v>0</v>
      </c>
      <c r="J153" s="8"/>
      <c r="K153" s="9">
        <f t="shared" si="11"/>
        <v>0</v>
      </c>
      <c r="L153" s="9">
        <f t="shared" si="8"/>
        <v>0</v>
      </c>
    </row>
    <row r="154" spans="1:12" x14ac:dyDescent="0.3">
      <c r="A154" s="12"/>
      <c r="B154" s="34" t="s">
        <v>127</v>
      </c>
      <c r="C154" s="107" t="s">
        <v>34</v>
      </c>
      <c r="D154" s="8"/>
      <c r="E154" s="8">
        <v>10</v>
      </c>
      <c r="F154" s="8"/>
      <c r="G154" s="9">
        <f t="shared" si="9"/>
        <v>0</v>
      </c>
      <c r="H154" s="8"/>
      <c r="I154" s="9">
        <f t="shared" si="10"/>
        <v>0</v>
      </c>
      <c r="J154" s="8"/>
      <c r="K154" s="9">
        <f t="shared" si="11"/>
        <v>0</v>
      </c>
      <c r="L154" s="9">
        <f t="shared" si="8"/>
        <v>0</v>
      </c>
    </row>
    <row r="155" spans="1:12" x14ac:dyDescent="0.3">
      <c r="A155" s="12"/>
      <c r="B155" s="67" t="s">
        <v>4</v>
      </c>
      <c r="C155" s="102" t="s">
        <v>1</v>
      </c>
      <c r="D155" s="8">
        <v>5</v>
      </c>
      <c r="E155" s="8">
        <f>E148*D155</f>
        <v>25</v>
      </c>
      <c r="F155" s="8"/>
      <c r="G155" s="9">
        <f t="shared" si="9"/>
        <v>0</v>
      </c>
      <c r="H155" s="8"/>
      <c r="I155" s="9">
        <f t="shared" si="10"/>
        <v>0</v>
      </c>
      <c r="J155" s="8"/>
      <c r="K155" s="9">
        <f t="shared" si="11"/>
        <v>0</v>
      </c>
      <c r="L155" s="9">
        <f t="shared" si="8"/>
        <v>0</v>
      </c>
    </row>
    <row r="156" spans="1:12" x14ac:dyDescent="0.3">
      <c r="A156" s="12">
        <v>26</v>
      </c>
      <c r="B156" s="20" t="s">
        <v>124</v>
      </c>
      <c r="C156" s="106" t="s">
        <v>34</v>
      </c>
      <c r="D156" s="7"/>
      <c r="E156" s="7">
        <v>1</v>
      </c>
      <c r="F156" s="8"/>
      <c r="G156" s="9">
        <f t="shared" si="9"/>
        <v>0</v>
      </c>
      <c r="H156" s="8"/>
      <c r="I156" s="9">
        <f t="shared" si="10"/>
        <v>0</v>
      </c>
      <c r="J156" s="8"/>
      <c r="K156" s="9">
        <f t="shared" si="11"/>
        <v>0</v>
      </c>
      <c r="L156" s="9">
        <f t="shared" si="8"/>
        <v>0</v>
      </c>
    </row>
    <row r="157" spans="1:12" x14ac:dyDescent="0.3">
      <c r="A157" s="12"/>
      <c r="B157" s="67" t="s">
        <v>9</v>
      </c>
      <c r="C157" s="117" t="s">
        <v>34</v>
      </c>
      <c r="D157" s="8"/>
      <c r="E157" s="8">
        <v>1</v>
      </c>
      <c r="F157" s="8"/>
      <c r="G157" s="9">
        <f t="shared" si="9"/>
        <v>0</v>
      </c>
      <c r="H157" s="41"/>
      <c r="I157" s="9">
        <f t="shared" si="10"/>
        <v>0</v>
      </c>
      <c r="J157" s="8"/>
      <c r="K157" s="9">
        <f t="shared" si="11"/>
        <v>0</v>
      </c>
      <c r="L157" s="9">
        <f t="shared" si="8"/>
        <v>0</v>
      </c>
    </row>
    <row r="158" spans="1:12" x14ac:dyDescent="0.3">
      <c r="A158" s="12"/>
      <c r="B158" s="34" t="s">
        <v>128</v>
      </c>
      <c r="C158" s="90" t="s">
        <v>18</v>
      </c>
      <c r="D158" s="8"/>
      <c r="E158" s="8">
        <v>1.3</v>
      </c>
      <c r="F158" s="8"/>
      <c r="G158" s="9">
        <f t="shared" si="9"/>
        <v>0</v>
      </c>
      <c r="H158" s="8"/>
      <c r="I158" s="9">
        <f t="shared" si="10"/>
        <v>0</v>
      </c>
      <c r="J158" s="8"/>
      <c r="K158" s="9">
        <f t="shared" si="11"/>
        <v>0</v>
      </c>
      <c r="L158" s="9">
        <f t="shared" si="8"/>
        <v>0</v>
      </c>
    </row>
    <row r="159" spans="1:12" x14ac:dyDescent="0.3">
      <c r="A159" s="12"/>
      <c r="B159" s="34" t="s">
        <v>129</v>
      </c>
      <c r="C159" s="90" t="s">
        <v>18</v>
      </c>
      <c r="D159" s="8"/>
      <c r="E159" s="8">
        <v>1</v>
      </c>
      <c r="F159" s="8"/>
      <c r="G159" s="9">
        <f t="shared" si="9"/>
        <v>0</v>
      </c>
      <c r="H159" s="8"/>
      <c r="I159" s="9">
        <f t="shared" si="10"/>
        <v>0</v>
      </c>
      <c r="J159" s="8"/>
      <c r="K159" s="9">
        <f t="shared" si="11"/>
        <v>0</v>
      </c>
      <c r="L159" s="9">
        <f t="shared" si="8"/>
        <v>0</v>
      </c>
    </row>
    <row r="160" spans="1:12" x14ac:dyDescent="0.3">
      <c r="A160" s="12"/>
      <c r="B160" s="67" t="s">
        <v>4</v>
      </c>
      <c r="C160" s="102" t="s">
        <v>1</v>
      </c>
      <c r="D160" s="8">
        <v>2</v>
      </c>
      <c r="E160" s="8">
        <f>E156*D160</f>
        <v>2</v>
      </c>
      <c r="F160" s="8"/>
      <c r="G160" s="9">
        <f t="shared" si="9"/>
        <v>0</v>
      </c>
      <c r="H160" s="8"/>
      <c r="I160" s="9">
        <f t="shared" si="10"/>
        <v>0</v>
      </c>
      <c r="J160" s="8"/>
      <c r="K160" s="9">
        <f t="shared" si="11"/>
        <v>0</v>
      </c>
      <c r="L160" s="9">
        <f t="shared" si="8"/>
        <v>0</v>
      </c>
    </row>
    <row r="161" spans="1:12" x14ac:dyDescent="0.3">
      <c r="A161" s="12">
        <v>27</v>
      </c>
      <c r="B161" s="20" t="s">
        <v>153</v>
      </c>
      <c r="C161" s="103" t="s">
        <v>18</v>
      </c>
      <c r="D161" s="15"/>
      <c r="E161" s="7">
        <v>8</v>
      </c>
      <c r="F161" s="8"/>
      <c r="G161" s="9">
        <f t="shared" si="9"/>
        <v>0</v>
      </c>
      <c r="H161" s="8"/>
      <c r="I161" s="9">
        <f t="shared" si="10"/>
        <v>0</v>
      </c>
      <c r="J161" s="8"/>
      <c r="K161" s="9">
        <f t="shared" si="11"/>
        <v>0</v>
      </c>
      <c r="L161" s="9">
        <f t="shared" si="8"/>
        <v>0</v>
      </c>
    </row>
    <row r="162" spans="1:12" x14ac:dyDescent="0.3">
      <c r="A162" s="12"/>
      <c r="B162" s="35" t="s">
        <v>14</v>
      </c>
      <c r="C162" s="90" t="s">
        <v>52</v>
      </c>
      <c r="D162" s="22">
        <v>1</v>
      </c>
      <c r="E162" s="22">
        <f>E161*D162</f>
        <v>8</v>
      </c>
      <c r="F162" s="37"/>
      <c r="G162" s="9">
        <f t="shared" si="9"/>
        <v>0</v>
      </c>
      <c r="H162" s="45"/>
      <c r="I162" s="9">
        <f t="shared" si="10"/>
        <v>0</v>
      </c>
      <c r="J162" s="37"/>
      <c r="K162" s="9">
        <f t="shared" si="11"/>
        <v>0</v>
      </c>
      <c r="L162" s="9">
        <f t="shared" si="8"/>
        <v>0</v>
      </c>
    </row>
    <row r="163" spans="1:12" x14ac:dyDescent="0.3">
      <c r="A163" s="12"/>
      <c r="B163" s="34" t="s">
        <v>154</v>
      </c>
      <c r="C163" s="90" t="s">
        <v>3</v>
      </c>
      <c r="D163" s="11"/>
      <c r="E163" s="8">
        <v>10</v>
      </c>
      <c r="F163" s="8"/>
      <c r="G163" s="9">
        <f t="shared" si="9"/>
        <v>0</v>
      </c>
      <c r="H163" s="8"/>
      <c r="I163" s="9">
        <f t="shared" si="10"/>
        <v>0</v>
      </c>
      <c r="J163" s="8"/>
      <c r="K163" s="9">
        <f t="shared" si="11"/>
        <v>0</v>
      </c>
      <c r="L163" s="9">
        <f t="shared" si="8"/>
        <v>0</v>
      </c>
    </row>
    <row r="164" spans="1:12" x14ac:dyDescent="0.3">
      <c r="A164" s="12"/>
      <c r="B164" s="67" t="s">
        <v>155</v>
      </c>
      <c r="C164" s="102" t="s">
        <v>34</v>
      </c>
      <c r="D164" s="11"/>
      <c r="E164" s="8">
        <v>1</v>
      </c>
      <c r="F164" s="8"/>
      <c r="G164" s="9">
        <f t="shared" si="9"/>
        <v>0</v>
      </c>
      <c r="H164" s="8"/>
      <c r="I164" s="9">
        <f t="shared" si="10"/>
        <v>0</v>
      </c>
      <c r="J164" s="8"/>
      <c r="K164" s="9">
        <f t="shared" si="11"/>
        <v>0</v>
      </c>
      <c r="L164" s="9">
        <f t="shared" si="8"/>
        <v>0</v>
      </c>
    </row>
    <row r="165" spans="1:12" x14ac:dyDescent="0.3">
      <c r="A165" s="12"/>
      <c r="B165" s="67" t="s">
        <v>4</v>
      </c>
      <c r="C165" s="102" t="s">
        <v>1</v>
      </c>
      <c r="D165" s="11">
        <v>1.5</v>
      </c>
      <c r="E165" s="8">
        <f>E161*D165</f>
        <v>12</v>
      </c>
      <c r="F165" s="8"/>
      <c r="G165" s="9">
        <f t="shared" si="9"/>
        <v>0</v>
      </c>
      <c r="H165" s="8"/>
      <c r="I165" s="9">
        <f t="shared" si="10"/>
        <v>0</v>
      </c>
      <c r="J165" s="8"/>
      <c r="K165" s="9">
        <f t="shared" si="11"/>
        <v>0</v>
      </c>
      <c r="L165" s="9">
        <f t="shared" si="8"/>
        <v>0</v>
      </c>
    </row>
    <row r="166" spans="1:12" x14ac:dyDescent="0.3">
      <c r="A166" s="12">
        <v>28</v>
      </c>
      <c r="B166" s="187" t="s">
        <v>151</v>
      </c>
      <c r="C166" s="119" t="s">
        <v>170</v>
      </c>
      <c r="D166" s="139">
        <v>1</v>
      </c>
      <c r="E166" s="139">
        <v>1.4</v>
      </c>
      <c r="F166" s="37"/>
      <c r="G166" s="9">
        <f t="shared" si="9"/>
        <v>0</v>
      </c>
      <c r="H166" s="45"/>
      <c r="I166" s="9">
        <f t="shared" si="10"/>
        <v>0</v>
      </c>
      <c r="J166" s="37"/>
      <c r="K166" s="9">
        <f t="shared" si="11"/>
        <v>0</v>
      </c>
      <c r="L166" s="9">
        <f t="shared" si="8"/>
        <v>0</v>
      </c>
    </row>
    <row r="167" spans="1:12" ht="27.6" x14ac:dyDescent="0.3">
      <c r="A167" s="12">
        <v>29</v>
      </c>
      <c r="B167" s="6" t="s">
        <v>156</v>
      </c>
      <c r="C167" s="103" t="s">
        <v>1</v>
      </c>
      <c r="D167" s="15"/>
      <c r="E167" s="7">
        <v>1</v>
      </c>
      <c r="F167" s="8"/>
      <c r="G167" s="9">
        <f t="shared" si="9"/>
        <v>0</v>
      </c>
      <c r="H167" s="8"/>
      <c r="I167" s="9">
        <f t="shared" si="10"/>
        <v>0</v>
      </c>
      <c r="J167" s="8"/>
      <c r="K167" s="9">
        <f t="shared" si="11"/>
        <v>0</v>
      </c>
      <c r="L167" s="9">
        <f t="shared" si="8"/>
        <v>0</v>
      </c>
    </row>
    <row r="168" spans="1:12" ht="27.6" x14ac:dyDescent="0.3">
      <c r="A168" s="12">
        <v>30</v>
      </c>
      <c r="B168" s="34" t="s">
        <v>87</v>
      </c>
      <c r="C168" s="90" t="s">
        <v>18</v>
      </c>
      <c r="D168" s="8"/>
      <c r="E168" s="8">
        <v>32</v>
      </c>
      <c r="F168" s="8"/>
      <c r="G168" s="9">
        <f t="shared" si="9"/>
        <v>0</v>
      </c>
      <c r="H168" s="8"/>
      <c r="I168" s="9">
        <f t="shared" si="10"/>
        <v>0</v>
      </c>
      <c r="J168" s="8"/>
      <c r="K168" s="9">
        <f t="shared" si="11"/>
        <v>0</v>
      </c>
      <c r="L168" s="9">
        <f t="shared" si="8"/>
        <v>0</v>
      </c>
    </row>
    <row r="169" spans="1:12" x14ac:dyDescent="0.3">
      <c r="A169" s="12"/>
      <c r="B169" s="70" t="s">
        <v>6</v>
      </c>
      <c r="C169" s="102"/>
      <c r="D169" s="11"/>
      <c r="E169" s="8"/>
      <c r="F169" s="22"/>
      <c r="G169" s="24">
        <f>SUM(G9:G168)</f>
        <v>0</v>
      </c>
      <c r="H169" s="13"/>
      <c r="I169" s="24">
        <f>SUM(I9:I168)</f>
        <v>0</v>
      </c>
      <c r="J169" s="13"/>
      <c r="K169" s="24">
        <f>SUM(K9:K168)</f>
        <v>0</v>
      </c>
      <c r="L169" s="24">
        <f>SUM(L9:L168)</f>
        <v>0</v>
      </c>
    </row>
    <row r="170" spans="1:12" x14ac:dyDescent="0.3">
      <c r="A170" s="12"/>
      <c r="B170" s="67" t="s">
        <v>5</v>
      </c>
      <c r="C170" s="108"/>
      <c r="D170" s="11"/>
      <c r="E170" s="8"/>
      <c r="F170" s="22"/>
      <c r="G170" s="8"/>
      <c r="H170" s="8"/>
      <c r="I170" s="8"/>
      <c r="J170" s="8"/>
      <c r="K170" s="9"/>
      <c r="L170" s="9">
        <f>G169*C170</f>
        <v>0</v>
      </c>
    </row>
    <row r="171" spans="1:12" x14ac:dyDescent="0.3">
      <c r="A171" s="69"/>
      <c r="B171" s="193" t="s">
        <v>6</v>
      </c>
      <c r="C171" s="102"/>
      <c r="D171" s="25"/>
      <c r="E171" s="26"/>
      <c r="F171" s="27"/>
      <c r="G171" s="26"/>
      <c r="H171" s="27"/>
      <c r="I171" s="27"/>
      <c r="J171" s="26"/>
      <c r="K171" s="28"/>
      <c r="L171" s="29">
        <f>L170+L169</f>
        <v>0</v>
      </c>
    </row>
    <row r="172" spans="1:12" x14ac:dyDescent="0.3">
      <c r="A172" s="69"/>
      <c r="B172" s="194" t="s">
        <v>7</v>
      </c>
      <c r="C172" s="109"/>
      <c r="D172" s="25"/>
      <c r="E172" s="26"/>
      <c r="F172" s="27"/>
      <c r="G172" s="26"/>
      <c r="H172" s="27"/>
      <c r="I172" s="27"/>
      <c r="J172" s="26"/>
      <c r="K172" s="28"/>
      <c r="L172" s="29">
        <f>L171*C172</f>
        <v>0</v>
      </c>
    </row>
    <row r="173" spans="1:12" x14ac:dyDescent="0.3">
      <c r="A173" s="69"/>
      <c r="B173" s="195" t="s">
        <v>6</v>
      </c>
      <c r="C173" s="110"/>
      <c r="D173" s="25"/>
      <c r="E173" s="26"/>
      <c r="F173" s="27"/>
      <c r="G173" s="26"/>
      <c r="H173" s="27"/>
      <c r="I173" s="27"/>
      <c r="J173" s="26"/>
      <c r="K173" s="28"/>
      <c r="L173" s="29">
        <f>L172+L171</f>
        <v>0</v>
      </c>
    </row>
    <row r="174" spans="1:12" x14ac:dyDescent="0.3">
      <c r="A174" s="12"/>
      <c r="B174" s="194" t="s">
        <v>88</v>
      </c>
      <c r="C174" s="109"/>
      <c r="D174" s="25"/>
      <c r="E174" s="8"/>
      <c r="F174" s="22"/>
      <c r="G174" s="8"/>
      <c r="H174" s="22"/>
      <c r="I174" s="22"/>
      <c r="J174" s="8"/>
      <c r="K174" s="9"/>
      <c r="L174" s="9">
        <f>L173*C174</f>
        <v>0</v>
      </c>
    </row>
    <row r="175" spans="1:12" x14ac:dyDescent="0.3">
      <c r="A175" s="12"/>
      <c r="B175" s="195" t="s">
        <v>6</v>
      </c>
      <c r="C175" s="110"/>
      <c r="D175" s="32"/>
      <c r="E175" s="8"/>
      <c r="F175" s="22"/>
      <c r="G175" s="8"/>
      <c r="H175" s="22"/>
      <c r="I175" s="22"/>
      <c r="J175" s="8"/>
      <c r="K175" s="9"/>
      <c r="L175" s="9">
        <f>L174+L173</f>
        <v>0</v>
      </c>
    </row>
    <row r="176" spans="1:12" x14ac:dyDescent="0.3">
      <c r="A176" s="12"/>
      <c r="B176" s="194" t="s">
        <v>8</v>
      </c>
      <c r="C176" s="108"/>
      <c r="D176" s="11"/>
      <c r="E176" s="8"/>
      <c r="F176" s="22"/>
      <c r="G176" s="8"/>
      <c r="H176" s="22"/>
      <c r="I176" s="22"/>
      <c r="J176" s="8"/>
      <c r="K176" s="9"/>
      <c r="L176" s="9">
        <f>L175*C176</f>
        <v>0</v>
      </c>
    </row>
    <row r="177" spans="1:12" x14ac:dyDescent="0.3">
      <c r="A177" s="12"/>
      <c r="B177" s="195" t="s">
        <v>81</v>
      </c>
      <c r="C177" s="102"/>
      <c r="D177" s="11"/>
      <c r="E177" s="8"/>
      <c r="F177" s="22"/>
      <c r="G177" s="8"/>
      <c r="H177" s="8"/>
      <c r="I177" s="8"/>
      <c r="J177" s="8"/>
      <c r="K177" s="9"/>
      <c r="L177" s="9">
        <f>L176+L175</f>
        <v>0</v>
      </c>
    </row>
    <row r="178" spans="1:12" x14ac:dyDescent="0.3">
      <c r="A178" s="12"/>
      <c r="B178" s="10" t="s">
        <v>82</v>
      </c>
      <c r="C178" s="108">
        <v>0.18</v>
      </c>
      <c r="D178" s="11"/>
      <c r="E178" s="11"/>
      <c r="F178" s="11"/>
      <c r="G178" s="11"/>
      <c r="H178" s="11"/>
      <c r="I178" s="11"/>
      <c r="J178" s="11"/>
      <c r="K178" s="11"/>
      <c r="L178" s="99">
        <f>L177*C178</f>
        <v>0</v>
      </c>
    </row>
    <row r="179" spans="1:12" x14ac:dyDescent="0.3">
      <c r="A179" s="12"/>
      <c r="B179" s="68" t="s">
        <v>11</v>
      </c>
      <c r="C179" s="5"/>
      <c r="D179" s="11"/>
      <c r="E179" s="11"/>
      <c r="F179" s="11"/>
      <c r="G179" s="11"/>
      <c r="H179" s="11"/>
      <c r="I179" s="11"/>
      <c r="J179" s="11"/>
      <c r="K179" s="11"/>
      <c r="L179" s="32">
        <f>SUM(L177:L178)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conditionalFormatting sqref="B53">
    <cfRule type="cellIs" dxfId="37" priority="1" stopIfTrue="1" operator="equal">
      <formula>8223.307275</formula>
    </cfRule>
  </conditionalFormatting>
  <conditionalFormatting sqref="B59">
    <cfRule type="cellIs" dxfId="36" priority="4" stopIfTrue="1" operator="equal">
      <formula>8223.307275</formula>
    </cfRule>
  </conditionalFormatting>
  <conditionalFormatting sqref="B64">
    <cfRule type="cellIs" dxfId="35" priority="3" stopIfTrue="1" operator="equal">
      <formula>8223.307275</formula>
    </cfRule>
  </conditionalFormatting>
  <conditionalFormatting sqref="C10">
    <cfRule type="cellIs" dxfId="34" priority="6" stopIfTrue="1" operator="equal">
      <formula>8223.307275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D308-C640-4953-9007-8D04C8AA37A7}">
  <sheetPr>
    <tabColor rgb="FF00B050"/>
  </sheetPr>
  <dimension ref="A1:L195"/>
  <sheetViews>
    <sheetView workbookViewId="0">
      <selection sqref="A1:XFD1048576"/>
    </sheetView>
  </sheetViews>
  <sheetFormatPr defaultColWidth="9.109375" defaultRowHeight="13.8" x14ac:dyDescent="0.3"/>
  <cols>
    <col min="1" max="1" width="4.33203125" style="70" customWidth="1"/>
    <col min="2" max="2" width="73.109375" style="1" customWidth="1"/>
    <col min="3" max="3" width="8.109375" style="2" customWidth="1"/>
    <col min="4" max="4" width="9.33203125" style="1" bestFit="1" customWidth="1"/>
    <col min="5" max="5" width="9.44140625" style="1" bestFit="1" customWidth="1"/>
    <col min="6" max="6" width="8.44140625" style="1" customWidth="1"/>
    <col min="7" max="7" width="12" style="1" customWidth="1"/>
    <col min="8" max="8" width="8.109375" style="2" customWidth="1"/>
    <col min="9" max="9" width="12.88671875" style="1" customWidth="1"/>
    <col min="10" max="10" width="7.6640625" style="1" customWidth="1"/>
    <col min="11" max="11" width="12.44140625" style="1" bestFit="1" customWidth="1"/>
    <col min="12" max="12" width="14.33203125" style="1" customWidth="1"/>
    <col min="13" max="16384" width="9.109375" style="1"/>
  </cols>
  <sheetData>
    <row r="1" spans="1:12" x14ac:dyDescent="0.3">
      <c r="A1" s="4"/>
      <c r="B1" s="4" t="s">
        <v>46</v>
      </c>
      <c r="C1" s="4"/>
      <c r="D1" s="4"/>
      <c r="E1" s="4"/>
    </row>
    <row r="2" spans="1:12" ht="21.6" customHeight="1" x14ac:dyDescent="0.3">
      <c r="A2" s="198" t="s">
        <v>130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ht="20.399999999999999" customHeight="1" x14ac:dyDescent="0.3">
      <c r="A3" s="76"/>
      <c r="B3" s="76" t="s">
        <v>47</v>
      </c>
      <c r="C3" s="76"/>
      <c r="D3" s="76"/>
      <c r="E3" s="76"/>
      <c r="F3" s="76"/>
      <c r="G3" s="3"/>
      <c r="H3" s="199" t="s">
        <v>12</v>
      </c>
      <c r="I3" s="199"/>
      <c r="J3" s="199"/>
      <c r="K3" s="209">
        <f>L195</f>
        <v>0</v>
      </c>
      <c r="L3" s="209"/>
    </row>
    <row r="4" spans="1:12" s="4" customFormat="1" ht="20.399999999999999" customHeight="1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ht="30" customHeight="1" x14ac:dyDescent="0.3">
      <c r="A5" s="201"/>
      <c r="B5" s="201"/>
      <c r="C5" s="201"/>
      <c r="D5" s="203"/>
      <c r="E5" s="203"/>
      <c r="F5" s="197" t="s">
        <v>44</v>
      </c>
      <c r="G5" s="197" t="s">
        <v>6</v>
      </c>
      <c r="H5" s="197" t="s">
        <v>44</v>
      </c>
      <c r="I5" s="197" t="s">
        <v>6</v>
      </c>
      <c r="J5" s="197" t="s">
        <v>44</v>
      </c>
      <c r="K5" s="197" t="s">
        <v>6</v>
      </c>
      <c r="L5" s="201"/>
    </row>
    <row r="6" spans="1:12" ht="12.75" customHeight="1" x14ac:dyDescent="0.3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</row>
    <row r="7" spans="1:12" ht="19.8" customHeight="1" x14ac:dyDescent="0.3">
      <c r="A7" s="78"/>
      <c r="B7" s="98" t="s">
        <v>61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19.8" customHeight="1" x14ac:dyDescent="0.3">
      <c r="A8" s="78"/>
      <c r="B8" s="97" t="s">
        <v>132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14</v>
      </c>
      <c r="F9" s="8"/>
      <c r="G9" s="9">
        <f t="shared" ref="G9:G83" si="0">F9*E9</f>
        <v>0</v>
      </c>
      <c r="H9" s="8"/>
      <c r="I9" s="9">
        <f t="shared" ref="I9:I83" si="1">H9*E9</f>
        <v>0</v>
      </c>
      <c r="J9" s="8"/>
      <c r="K9" s="9">
        <f t="shared" ref="K9:K83" si="2">J9*E9</f>
        <v>0</v>
      </c>
      <c r="L9" s="9">
        <f t="shared" ref="L9:L83" si="3">G9+I9+K9</f>
        <v>0</v>
      </c>
    </row>
    <row r="10" spans="1:12" ht="16.2" customHeight="1" x14ac:dyDescent="0.3">
      <c r="A10" s="12"/>
      <c r="B10" s="67" t="s">
        <v>64</v>
      </c>
      <c r="C10" s="101" t="s">
        <v>16</v>
      </c>
      <c r="D10" s="33"/>
      <c r="E10" s="8">
        <f>E9*0.07*0.12</f>
        <v>0.11760000000000001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ht="16.2" customHeight="1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0.70000000000000007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8.2" customHeight="1" x14ac:dyDescent="0.3">
      <c r="A12" s="12">
        <v>2</v>
      </c>
      <c r="B12" s="93" t="s">
        <v>85</v>
      </c>
      <c r="C12" s="103" t="s">
        <v>18</v>
      </c>
      <c r="D12" s="81"/>
      <c r="E12" s="94">
        <v>4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4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0.156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0.2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5.1999999999999998E-2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4.8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0.53200000000000003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ht="14.4" x14ac:dyDescent="0.3">
      <c r="A19" s="12">
        <v>3</v>
      </c>
      <c r="B19" s="80" t="s">
        <v>51</v>
      </c>
      <c r="C19" s="103" t="s">
        <v>18</v>
      </c>
      <c r="D19" s="81"/>
      <c r="E19" s="82">
        <v>52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364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13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ht="14.4" x14ac:dyDescent="0.3">
      <c r="A22" s="85">
        <v>4</v>
      </c>
      <c r="B22" s="86" t="s">
        <v>77</v>
      </c>
      <c r="C22" s="103" t="s">
        <v>148</v>
      </c>
      <c r="D22" s="87"/>
      <c r="E22" s="88">
        <v>47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47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47.94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47.47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2.35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33" customHeight="1" x14ac:dyDescent="0.3">
      <c r="A27" s="85">
        <v>5</v>
      </c>
      <c r="B27" s="86" t="s">
        <v>159</v>
      </c>
      <c r="C27" s="103" t="s">
        <v>28</v>
      </c>
      <c r="D27" s="87"/>
      <c r="E27" s="88">
        <v>14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14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14.14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0.56000000000000005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ht="18" customHeight="1" x14ac:dyDescent="0.3">
      <c r="A32" s="85">
        <v>6</v>
      </c>
      <c r="B32" s="86" t="s">
        <v>58</v>
      </c>
      <c r="C32" s="103" t="s">
        <v>28</v>
      </c>
      <c r="D32" s="87"/>
      <c r="E32" s="88">
        <v>54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54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54.54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5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1.08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2.16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8.2" customHeight="1" x14ac:dyDescent="0.3">
      <c r="A38" s="12">
        <v>7</v>
      </c>
      <c r="B38" s="6" t="s">
        <v>75</v>
      </c>
      <c r="C38" s="103" t="s">
        <v>18</v>
      </c>
      <c r="D38" s="7"/>
      <c r="E38" s="7">
        <v>9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ht="16.8" customHeight="1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9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9.4500000000000011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54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1.8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0.36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0.4194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24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24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ht="15" customHeight="1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25.200000000000003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144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4.8000000000000007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0.96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1.1184000000000001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ht="27.6" x14ac:dyDescent="0.3">
      <c r="A52" s="12">
        <v>9</v>
      </c>
      <c r="B52" s="19" t="s">
        <v>59</v>
      </c>
      <c r="C52" s="103" t="s">
        <v>18</v>
      </c>
      <c r="D52" s="49"/>
      <c r="E52" s="7">
        <v>8</v>
      </c>
      <c r="F52" s="8"/>
      <c r="G52" s="9">
        <f t="shared" si="0"/>
        <v>0</v>
      </c>
      <c r="H52" s="8"/>
      <c r="I52" s="9">
        <f t="shared" si="1"/>
        <v>0</v>
      </c>
      <c r="J52" s="8"/>
      <c r="K52" s="9">
        <f t="shared" si="2"/>
        <v>0</v>
      </c>
      <c r="L52" s="9">
        <f t="shared" si="3"/>
        <v>0</v>
      </c>
    </row>
    <row r="53" spans="1:12" x14ac:dyDescent="0.3">
      <c r="A53" s="12"/>
      <c r="B53" s="44" t="s">
        <v>14</v>
      </c>
      <c r="C53" s="90" t="s">
        <v>52</v>
      </c>
      <c r="D53" s="45">
        <v>1</v>
      </c>
      <c r="E53" s="45">
        <f>E52*D53</f>
        <v>8</v>
      </c>
      <c r="F53" s="45"/>
      <c r="G53" s="9">
        <f t="shared" si="0"/>
        <v>0</v>
      </c>
      <c r="H53" s="45"/>
      <c r="I53" s="9">
        <f t="shared" si="1"/>
        <v>0</v>
      </c>
      <c r="J53" s="45"/>
      <c r="K53" s="9">
        <f t="shared" si="2"/>
        <v>0</v>
      </c>
      <c r="L53" s="9">
        <f t="shared" si="3"/>
        <v>0</v>
      </c>
    </row>
    <row r="54" spans="1:12" x14ac:dyDescent="0.3">
      <c r="A54" s="12"/>
      <c r="B54" s="46" t="s">
        <v>60</v>
      </c>
      <c r="C54" s="90" t="s">
        <v>19</v>
      </c>
      <c r="D54" s="47">
        <v>12.5</v>
      </c>
      <c r="E54" s="45">
        <f>D54*E52</f>
        <v>100</v>
      </c>
      <c r="F54" s="45"/>
      <c r="G54" s="9">
        <f t="shared" si="0"/>
        <v>0</v>
      </c>
      <c r="H54" s="45"/>
      <c r="I54" s="9">
        <f t="shared" si="1"/>
        <v>0</v>
      </c>
      <c r="J54" s="45"/>
      <c r="K54" s="9">
        <f t="shared" si="2"/>
        <v>0</v>
      </c>
      <c r="L54" s="9">
        <f t="shared" si="3"/>
        <v>0</v>
      </c>
    </row>
    <row r="55" spans="1:12" x14ac:dyDescent="0.3">
      <c r="A55" s="12"/>
      <c r="B55" s="48" t="s">
        <v>20</v>
      </c>
      <c r="C55" s="90" t="s">
        <v>149</v>
      </c>
      <c r="D55" s="36">
        <v>0.13</v>
      </c>
      <c r="E55" s="45">
        <f>D55*E52</f>
        <v>1.04</v>
      </c>
      <c r="F55" s="45"/>
      <c r="G55" s="9">
        <f t="shared" si="0"/>
        <v>0</v>
      </c>
      <c r="H55" s="45"/>
      <c r="I55" s="9">
        <f t="shared" si="1"/>
        <v>0</v>
      </c>
      <c r="J55" s="45"/>
      <c r="K55" s="9">
        <f t="shared" si="2"/>
        <v>0</v>
      </c>
      <c r="L55" s="9">
        <f t="shared" si="3"/>
        <v>0</v>
      </c>
    </row>
    <row r="56" spans="1:12" x14ac:dyDescent="0.3">
      <c r="A56" s="12"/>
      <c r="B56" s="48" t="s">
        <v>21</v>
      </c>
      <c r="C56" s="90" t="s">
        <v>17</v>
      </c>
      <c r="D56" s="36">
        <v>3.1E-2</v>
      </c>
      <c r="E56" s="45">
        <f>D56*E53</f>
        <v>0.248</v>
      </c>
      <c r="F56" s="45"/>
      <c r="G56" s="9">
        <f t="shared" si="0"/>
        <v>0</v>
      </c>
      <c r="H56" s="45"/>
      <c r="I56" s="9">
        <f t="shared" si="1"/>
        <v>0</v>
      </c>
      <c r="J56" s="45"/>
      <c r="K56" s="9">
        <f t="shared" si="2"/>
        <v>0</v>
      </c>
      <c r="L56" s="9">
        <f t="shared" si="3"/>
        <v>0</v>
      </c>
    </row>
    <row r="57" spans="1:12" x14ac:dyDescent="0.3">
      <c r="A57" s="12"/>
      <c r="B57" s="48" t="s">
        <v>63</v>
      </c>
      <c r="C57" s="90" t="s">
        <v>19</v>
      </c>
      <c r="D57" s="36"/>
      <c r="E57" s="45">
        <v>3</v>
      </c>
      <c r="F57" s="45"/>
      <c r="G57" s="9">
        <f t="shared" si="0"/>
        <v>0</v>
      </c>
      <c r="H57" s="45"/>
      <c r="I57" s="9">
        <f t="shared" si="1"/>
        <v>0</v>
      </c>
      <c r="J57" s="45"/>
      <c r="K57" s="9">
        <f t="shared" si="2"/>
        <v>0</v>
      </c>
      <c r="L57" s="9">
        <f t="shared" si="3"/>
        <v>0</v>
      </c>
    </row>
    <row r="58" spans="1:12" x14ac:dyDescent="0.3">
      <c r="A58" s="12"/>
      <c r="B58" s="46" t="s">
        <v>22</v>
      </c>
      <c r="C58" s="90" t="s">
        <v>1</v>
      </c>
      <c r="D58" s="47">
        <v>0.16</v>
      </c>
      <c r="E58" s="45">
        <f>D58*E52</f>
        <v>1.28</v>
      </c>
      <c r="F58" s="37"/>
      <c r="G58" s="9">
        <f t="shared" si="0"/>
        <v>0</v>
      </c>
      <c r="H58" s="45"/>
      <c r="I58" s="9">
        <f t="shared" si="1"/>
        <v>0</v>
      </c>
      <c r="J58" s="45"/>
      <c r="K58" s="9">
        <f t="shared" si="2"/>
        <v>0</v>
      </c>
      <c r="L58" s="9">
        <f t="shared" si="3"/>
        <v>0</v>
      </c>
    </row>
    <row r="59" spans="1:12" ht="14.4" x14ac:dyDescent="0.3">
      <c r="A59" s="12">
        <v>10</v>
      </c>
      <c r="B59" s="19" t="s">
        <v>62</v>
      </c>
      <c r="C59" s="103" t="s">
        <v>18</v>
      </c>
      <c r="D59" s="49"/>
      <c r="E59" s="7">
        <v>4</v>
      </c>
      <c r="F59" s="8"/>
      <c r="G59" s="9">
        <f t="shared" si="0"/>
        <v>0</v>
      </c>
      <c r="H59" s="8"/>
      <c r="I59" s="9">
        <f t="shared" si="1"/>
        <v>0</v>
      </c>
      <c r="J59" s="8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4" t="s">
        <v>14</v>
      </c>
      <c r="C60" s="90" t="s">
        <v>52</v>
      </c>
      <c r="D60" s="45">
        <v>1</v>
      </c>
      <c r="E60" s="45">
        <f>E59*D60</f>
        <v>4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6" t="s">
        <v>60</v>
      </c>
      <c r="C61" s="90" t="s">
        <v>19</v>
      </c>
      <c r="D61" s="47">
        <v>12.5</v>
      </c>
      <c r="E61" s="45">
        <f>D61*E59</f>
        <v>50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8" t="s">
        <v>20</v>
      </c>
      <c r="C62" s="90" t="s">
        <v>149</v>
      </c>
      <c r="D62" s="36">
        <v>0.13</v>
      </c>
      <c r="E62" s="45">
        <f>D62*E59</f>
        <v>0.52</v>
      </c>
      <c r="F62" s="45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/>
      <c r="B63" s="48" t="s">
        <v>21</v>
      </c>
      <c r="C63" s="90" t="s">
        <v>17</v>
      </c>
      <c r="D63" s="36">
        <v>3.1E-2</v>
      </c>
      <c r="E63" s="45">
        <f>D63*E60</f>
        <v>0.124</v>
      </c>
      <c r="F63" s="45"/>
      <c r="G63" s="9">
        <f t="shared" si="0"/>
        <v>0</v>
      </c>
      <c r="H63" s="45"/>
      <c r="I63" s="9">
        <f t="shared" si="1"/>
        <v>0</v>
      </c>
      <c r="J63" s="45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6" t="s">
        <v>22</v>
      </c>
      <c r="C64" s="90" t="s">
        <v>1</v>
      </c>
      <c r="D64" s="47">
        <v>0.16</v>
      </c>
      <c r="E64" s="45">
        <f>D64*E59</f>
        <v>0.64</v>
      </c>
      <c r="F64" s="37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ht="27.6" x14ac:dyDescent="0.3">
      <c r="A65" s="12">
        <v>11</v>
      </c>
      <c r="B65" s="19" t="s">
        <v>67</v>
      </c>
      <c r="C65" s="103" t="s">
        <v>18</v>
      </c>
      <c r="D65" s="49"/>
      <c r="E65" s="7">
        <v>8</v>
      </c>
      <c r="F65" s="8"/>
      <c r="G65" s="9">
        <f t="shared" si="0"/>
        <v>0</v>
      </c>
      <c r="H65" s="8"/>
      <c r="I65" s="9">
        <f t="shared" si="1"/>
        <v>0</v>
      </c>
      <c r="J65" s="8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4" t="s">
        <v>14</v>
      </c>
      <c r="C66" s="90" t="s">
        <v>52</v>
      </c>
      <c r="D66" s="45">
        <v>1</v>
      </c>
      <c r="E66" s="45">
        <f>E65*D66</f>
        <v>8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8" t="s">
        <v>20</v>
      </c>
      <c r="C67" s="90" t="s">
        <v>149</v>
      </c>
      <c r="D67" s="36">
        <v>0.25</v>
      </c>
      <c r="E67" s="45">
        <f>D67*E65</f>
        <v>2</v>
      </c>
      <c r="F67" s="45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/>
      <c r="B68" s="48" t="s">
        <v>21</v>
      </c>
      <c r="C68" s="90" t="s">
        <v>17</v>
      </c>
      <c r="D68" s="36">
        <v>3.1E-2</v>
      </c>
      <c r="E68" s="45">
        <f>D68*E66</f>
        <v>0.248</v>
      </c>
      <c r="F68" s="45"/>
      <c r="G68" s="9">
        <f t="shared" si="0"/>
        <v>0</v>
      </c>
      <c r="H68" s="45"/>
      <c r="I68" s="9">
        <f t="shared" si="1"/>
        <v>0</v>
      </c>
      <c r="J68" s="45"/>
      <c r="K68" s="9">
        <f t="shared" si="2"/>
        <v>0</v>
      </c>
      <c r="L68" s="9">
        <f t="shared" si="3"/>
        <v>0</v>
      </c>
    </row>
    <row r="69" spans="1:12" x14ac:dyDescent="0.3">
      <c r="A69" s="12"/>
      <c r="B69" s="46" t="s">
        <v>22</v>
      </c>
      <c r="C69" s="90" t="s">
        <v>1</v>
      </c>
      <c r="D69" s="47">
        <v>0.16</v>
      </c>
      <c r="E69" s="45">
        <f>D69*E65</f>
        <v>1.28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ht="14.4" x14ac:dyDescent="0.3">
      <c r="A70" s="12">
        <v>12</v>
      </c>
      <c r="B70" s="19" t="s">
        <v>68</v>
      </c>
      <c r="C70" s="103" t="s">
        <v>18</v>
      </c>
      <c r="D70" s="49"/>
      <c r="E70" s="7">
        <v>9</v>
      </c>
      <c r="F70" s="8"/>
      <c r="G70" s="9">
        <f t="shared" si="0"/>
        <v>0</v>
      </c>
      <c r="H70" s="8"/>
      <c r="I70" s="9">
        <f t="shared" si="1"/>
        <v>0</v>
      </c>
      <c r="J70" s="8"/>
      <c r="K70" s="9">
        <f t="shared" si="2"/>
        <v>0</v>
      </c>
      <c r="L70" s="9">
        <f t="shared" si="3"/>
        <v>0</v>
      </c>
    </row>
    <row r="71" spans="1:12" x14ac:dyDescent="0.3">
      <c r="A71" s="12"/>
      <c r="B71" s="44" t="s">
        <v>14</v>
      </c>
      <c r="C71" s="90" t="s">
        <v>52</v>
      </c>
      <c r="D71" s="45">
        <v>1</v>
      </c>
      <c r="E71" s="45">
        <f>E70*D71</f>
        <v>9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x14ac:dyDescent="0.3">
      <c r="A72" s="12"/>
      <c r="B72" s="48" t="s">
        <v>20</v>
      </c>
      <c r="C72" s="90" t="s">
        <v>149</v>
      </c>
      <c r="D72" s="36">
        <v>0.15</v>
      </c>
      <c r="E72" s="45">
        <f>D72*E70</f>
        <v>1.3499999999999999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48" t="s">
        <v>21</v>
      </c>
      <c r="C73" s="90" t="s">
        <v>17</v>
      </c>
      <c r="D73" s="36">
        <v>3.1E-2</v>
      </c>
      <c r="E73" s="45">
        <f>D73*E71</f>
        <v>0.27900000000000003</v>
      </c>
      <c r="F73" s="45"/>
      <c r="G73" s="9">
        <f t="shared" si="0"/>
        <v>0</v>
      </c>
      <c r="H73" s="45"/>
      <c r="I73" s="9">
        <f t="shared" si="1"/>
        <v>0</v>
      </c>
      <c r="J73" s="45"/>
      <c r="K73" s="9">
        <f t="shared" si="2"/>
        <v>0</v>
      </c>
      <c r="L73" s="9">
        <f t="shared" si="3"/>
        <v>0</v>
      </c>
    </row>
    <row r="74" spans="1:12" x14ac:dyDescent="0.3">
      <c r="A74" s="12"/>
      <c r="B74" s="46" t="s">
        <v>22</v>
      </c>
      <c r="C74" s="90" t="s">
        <v>1</v>
      </c>
      <c r="D74" s="47">
        <v>0.16</v>
      </c>
      <c r="E74" s="45">
        <f>D74*E70</f>
        <v>1.44</v>
      </c>
      <c r="F74" s="37"/>
      <c r="G74" s="9">
        <f t="shared" si="0"/>
        <v>0</v>
      </c>
      <c r="H74" s="45"/>
      <c r="I74" s="9">
        <f t="shared" si="1"/>
        <v>0</v>
      </c>
      <c r="J74" s="45"/>
      <c r="K74" s="9">
        <f t="shared" si="2"/>
        <v>0</v>
      </c>
      <c r="L74" s="9">
        <f t="shared" si="3"/>
        <v>0</v>
      </c>
    </row>
    <row r="75" spans="1:12" x14ac:dyDescent="0.3">
      <c r="A75" s="12">
        <v>13</v>
      </c>
      <c r="B75" s="6" t="s">
        <v>69</v>
      </c>
      <c r="C75" s="103" t="s">
        <v>18</v>
      </c>
      <c r="D75" s="7"/>
      <c r="E75" s="7">
        <v>3</v>
      </c>
      <c r="F75" s="8"/>
      <c r="G75" s="9">
        <f t="shared" si="0"/>
        <v>0</v>
      </c>
      <c r="H75" s="8"/>
      <c r="I75" s="9">
        <f t="shared" si="1"/>
        <v>0</v>
      </c>
      <c r="J75" s="8"/>
      <c r="K75" s="9">
        <f t="shared" si="2"/>
        <v>0</v>
      </c>
      <c r="L75" s="9">
        <f t="shared" si="3"/>
        <v>0</v>
      </c>
    </row>
    <row r="76" spans="1:12" x14ac:dyDescent="0.3">
      <c r="A76" s="12"/>
      <c r="B76" s="50" t="s">
        <v>14</v>
      </c>
      <c r="C76" s="90" t="s">
        <v>18</v>
      </c>
      <c r="D76" s="22">
        <v>1</v>
      </c>
      <c r="E76" s="22">
        <f>E75*D76</f>
        <v>3</v>
      </c>
      <c r="F76" s="41"/>
      <c r="G76" s="9">
        <f t="shared" si="0"/>
        <v>0</v>
      </c>
      <c r="H76" s="22"/>
      <c r="I76" s="9">
        <f t="shared" si="1"/>
        <v>0</v>
      </c>
      <c r="J76" s="22"/>
      <c r="K76" s="9">
        <f t="shared" si="2"/>
        <v>0</v>
      </c>
      <c r="L76" s="9">
        <f t="shared" si="3"/>
        <v>0</v>
      </c>
    </row>
    <row r="77" spans="1:12" x14ac:dyDescent="0.3">
      <c r="A77" s="12"/>
      <c r="B77" s="10" t="s">
        <v>70</v>
      </c>
      <c r="C77" s="90" t="s">
        <v>18</v>
      </c>
      <c r="D77" s="11"/>
      <c r="E77" s="8">
        <v>4</v>
      </c>
      <c r="F77" s="8"/>
      <c r="G77" s="9">
        <f t="shared" si="0"/>
        <v>0</v>
      </c>
      <c r="H77" s="8"/>
      <c r="I77" s="9">
        <f t="shared" si="1"/>
        <v>0</v>
      </c>
      <c r="J77" s="8"/>
      <c r="K77" s="9">
        <f t="shared" si="2"/>
        <v>0</v>
      </c>
      <c r="L77" s="9">
        <f t="shared" si="3"/>
        <v>0</v>
      </c>
    </row>
    <row r="78" spans="1:12" x14ac:dyDescent="0.3">
      <c r="A78" s="12"/>
      <c r="B78" s="46" t="s">
        <v>13</v>
      </c>
      <c r="C78" s="90" t="s">
        <v>1</v>
      </c>
      <c r="D78" s="51">
        <v>0.3</v>
      </c>
      <c r="E78" s="22">
        <f>E62*D78</f>
        <v>0.156</v>
      </c>
      <c r="F78" s="22"/>
      <c r="G78" s="9">
        <f t="shared" si="0"/>
        <v>0</v>
      </c>
      <c r="H78" s="22"/>
      <c r="I78" s="9">
        <f t="shared" si="1"/>
        <v>0</v>
      </c>
      <c r="J78" s="22"/>
      <c r="K78" s="9">
        <f t="shared" si="2"/>
        <v>0</v>
      </c>
      <c r="L78" s="9">
        <f t="shared" si="3"/>
        <v>0</v>
      </c>
    </row>
    <row r="79" spans="1:12" x14ac:dyDescent="0.3">
      <c r="A79" s="12">
        <v>14</v>
      </c>
      <c r="B79" s="6" t="s">
        <v>71</v>
      </c>
      <c r="C79" s="103" t="s">
        <v>18</v>
      </c>
      <c r="D79" s="7"/>
      <c r="E79" s="7">
        <v>48</v>
      </c>
      <c r="F79" s="8"/>
      <c r="G79" s="9">
        <f t="shared" si="0"/>
        <v>0</v>
      </c>
      <c r="H79" s="8"/>
      <c r="I79" s="9">
        <f t="shared" si="1"/>
        <v>0</v>
      </c>
      <c r="J79" s="8"/>
      <c r="K79" s="9">
        <f t="shared" si="2"/>
        <v>0</v>
      </c>
      <c r="L79" s="9">
        <f t="shared" si="3"/>
        <v>0</v>
      </c>
    </row>
    <row r="80" spans="1:12" x14ac:dyDescent="0.3">
      <c r="A80" s="12"/>
      <c r="B80" s="50" t="s">
        <v>14</v>
      </c>
      <c r="C80" s="90" t="s">
        <v>18</v>
      </c>
      <c r="D80" s="22">
        <v>1</v>
      </c>
      <c r="E80" s="22">
        <f>E79*D80</f>
        <v>48</v>
      </c>
      <c r="F80" s="41"/>
      <c r="G80" s="9">
        <f t="shared" si="0"/>
        <v>0</v>
      </c>
      <c r="H80" s="22"/>
      <c r="I80" s="9">
        <f t="shared" si="1"/>
        <v>0</v>
      </c>
      <c r="J80" s="22"/>
      <c r="K80" s="9">
        <f t="shared" si="2"/>
        <v>0</v>
      </c>
      <c r="L80" s="9">
        <f t="shared" si="3"/>
        <v>0</v>
      </c>
    </row>
    <row r="81" spans="1:12" x14ac:dyDescent="0.3">
      <c r="A81" s="12"/>
      <c r="B81" s="96" t="s">
        <v>72</v>
      </c>
      <c r="C81" s="90" t="s">
        <v>18</v>
      </c>
      <c r="D81" s="11">
        <v>1.05</v>
      </c>
      <c r="E81" s="8">
        <f>D81*E79</f>
        <v>50.400000000000006</v>
      </c>
      <c r="F81" s="8"/>
      <c r="G81" s="9">
        <f t="shared" si="0"/>
        <v>0</v>
      </c>
      <c r="H81" s="8"/>
      <c r="I81" s="9">
        <f t="shared" si="1"/>
        <v>0</v>
      </c>
      <c r="J81" s="8"/>
      <c r="K81" s="9">
        <f t="shared" si="2"/>
        <v>0</v>
      </c>
      <c r="L81" s="9">
        <f t="shared" si="3"/>
        <v>0</v>
      </c>
    </row>
    <row r="82" spans="1:12" ht="14.4" x14ac:dyDescent="0.3">
      <c r="A82" s="12"/>
      <c r="B82" s="52" t="s">
        <v>45</v>
      </c>
      <c r="C82" s="105" t="s">
        <v>19</v>
      </c>
      <c r="D82" s="54"/>
      <c r="E82" s="41">
        <v>8</v>
      </c>
      <c r="F82" s="41"/>
      <c r="G82" s="9">
        <f t="shared" si="0"/>
        <v>0</v>
      </c>
      <c r="H82" s="55"/>
      <c r="I82" s="9">
        <f t="shared" si="1"/>
        <v>0</v>
      </c>
      <c r="J82" s="55"/>
      <c r="K82" s="9">
        <f t="shared" si="2"/>
        <v>0</v>
      </c>
      <c r="L82" s="9">
        <f t="shared" si="3"/>
        <v>0</v>
      </c>
    </row>
    <row r="83" spans="1:12" ht="15" customHeight="1" x14ac:dyDescent="0.3">
      <c r="A83" s="12"/>
      <c r="B83" s="46" t="s">
        <v>13</v>
      </c>
      <c r="C83" s="90" t="s">
        <v>1</v>
      </c>
      <c r="D83" s="51"/>
      <c r="E83" s="22">
        <v>1</v>
      </c>
      <c r="F83" s="22"/>
      <c r="G83" s="9">
        <f t="shared" si="0"/>
        <v>0</v>
      </c>
      <c r="H83" s="22"/>
      <c r="I83" s="9">
        <f t="shared" si="1"/>
        <v>0</v>
      </c>
      <c r="J83" s="22"/>
      <c r="K83" s="9">
        <f t="shared" si="2"/>
        <v>0</v>
      </c>
      <c r="L83" s="9">
        <f t="shared" si="3"/>
        <v>0</v>
      </c>
    </row>
    <row r="84" spans="1:12" x14ac:dyDescent="0.3">
      <c r="A84" s="12">
        <v>15</v>
      </c>
      <c r="B84" s="20" t="s">
        <v>73</v>
      </c>
      <c r="C84" s="103" t="s">
        <v>18</v>
      </c>
      <c r="D84" s="7"/>
      <c r="E84" s="7">
        <v>62</v>
      </c>
      <c r="F84" s="8"/>
      <c r="G84" s="9">
        <f t="shared" ref="G84:G147" si="4">F84*E84</f>
        <v>0</v>
      </c>
      <c r="H84" s="8"/>
      <c r="I84" s="9">
        <f t="shared" ref="I84:I147" si="5">H84*E84</f>
        <v>0</v>
      </c>
      <c r="J84" s="8"/>
      <c r="K84" s="9">
        <f t="shared" ref="K84:K147" si="6">J84*E84</f>
        <v>0</v>
      </c>
      <c r="L84" s="9">
        <f t="shared" ref="L84:L147" si="7">G84+I84+K84</f>
        <v>0</v>
      </c>
    </row>
    <row r="85" spans="1:12" x14ac:dyDescent="0.3">
      <c r="A85" s="12"/>
      <c r="B85" s="35" t="s">
        <v>14</v>
      </c>
      <c r="C85" s="90" t="s">
        <v>52</v>
      </c>
      <c r="D85" s="22">
        <v>1</v>
      </c>
      <c r="E85" s="22">
        <f>E84*D85</f>
        <v>62</v>
      </c>
      <c r="F85" s="37"/>
      <c r="G85" s="9">
        <f t="shared" si="4"/>
        <v>0</v>
      </c>
      <c r="H85" s="45"/>
      <c r="I85" s="9">
        <f t="shared" si="5"/>
        <v>0</v>
      </c>
      <c r="J85" s="45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8" t="s">
        <v>15</v>
      </c>
      <c r="C86" s="104" t="s">
        <v>1</v>
      </c>
      <c r="D86" s="40">
        <v>2.1999999999999999E-2</v>
      </c>
      <c r="E86" s="37">
        <f>E84*D86</f>
        <v>1.3639999999999999</v>
      </c>
      <c r="F86" s="37"/>
      <c r="G86" s="9">
        <f t="shared" si="4"/>
        <v>0</v>
      </c>
      <c r="H86" s="37"/>
      <c r="I86" s="9">
        <f t="shared" si="5"/>
        <v>0</v>
      </c>
      <c r="J86" s="37"/>
      <c r="K86" s="9">
        <f t="shared" si="6"/>
        <v>0</v>
      </c>
      <c r="L86" s="9">
        <f t="shared" si="7"/>
        <v>0</v>
      </c>
    </row>
    <row r="87" spans="1:12" x14ac:dyDescent="0.3">
      <c r="A87" s="12"/>
      <c r="B87" s="57" t="s">
        <v>23</v>
      </c>
      <c r="C87" s="105" t="s">
        <v>18</v>
      </c>
      <c r="D87" s="58">
        <v>1.05</v>
      </c>
      <c r="E87" s="45">
        <f>D87*E84</f>
        <v>65.100000000000009</v>
      </c>
      <c r="F87" s="45"/>
      <c r="G87" s="9">
        <f t="shared" si="4"/>
        <v>0</v>
      </c>
      <c r="H87" s="45"/>
      <c r="I87" s="9">
        <f t="shared" si="5"/>
        <v>0</v>
      </c>
      <c r="J87" s="45"/>
      <c r="K87" s="9">
        <f t="shared" si="6"/>
        <v>0</v>
      </c>
      <c r="L87" s="9">
        <f t="shared" si="7"/>
        <v>0</v>
      </c>
    </row>
    <row r="88" spans="1:12" ht="27.6" x14ac:dyDescent="0.3">
      <c r="A88" s="12"/>
      <c r="B88" s="35" t="s">
        <v>74</v>
      </c>
      <c r="C88" s="90" t="s">
        <v>18</v>
      </c>
      <c r="D88" s="22">
        <v>1</v>
      </c>
      <c r="E88" s="45">
        <f>E84*D88</f>
        <v>62</v>
      </c>
      <c r="F88" s="45"/>
      <c r="G88" s="9">
        <f t="shared" si="4"/>
        <v>0</v>
      </c>
      <c r="H88" s="45"/>
      <c r="I88" s="9">
        <f t="shared" si="5"/>
        <v>0</v>
      </c>
      <c r="J88" s="45"/>
      <c r="K88" s="9">
        <f t="shared" si="6"/>
        <v>0</v>
      </c>
      <c r="L88" s="9">
        <f t="shared" si="7"/>
        <v>0</v>
      </c>
    </row>
    <row r="89" spans="1:12" x14ac:dyDescent="0.3">
      <c r="A89" s="12"/>
      <c r="B89" s="10" t="s">
        <v>70</v>
      </c>
      <c r="C89" s="90" t="s">
        <v>18</v>
      </c>
      <c r="D89" s="11"/>
      <c r="E89" s="8">
        <v>58</v>
      </c>
      <c r="F89" s="8"/>
      <c r="G89" s="9">
        <f t="shared" si="4"/>
        <v>0</v>
      </c>
      <c r="H89" s="8"/>
      <c r="I89" s="9">
        <f t="shared" si="5"/>
        <v>0</v>
      </c>
      <c r="J89" s="8"/>
      <c r="K89" s="9">
        <f t="shared" si="6"/>
        <v>0</v>
      </c>
      <c r="L89" s="9">
        <f t="shared" si="7"/>
        <v>0</v>
      </c>
    </row>
    <row r="90" spans="1:12" x14ac:dyDescent="0.3">
      <c r="A90" s="12"/>
      <c r="B90" s="56" t="s">
        <v>13</v>
      </c>
      <c r="C90" s="90" t="s">
        <v>1</v>
      </c>
      <c r="D90" s="51">
        <v>0.1</v>
      </c>
      <c r="E90" s="45">
        <f>E84*D90</f>
        <v>6.2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>
        <v>16</v>
      </c>
      <c r="B91" s="14" t="s">
        <v>83</v>
      </c>
      <c r="C91" s="103" t="s">
        <v>18</v>
      </c>
      <c r="D91" s="15"/>
      <c r="E91" s="7">
        <f>2.2*0.75*2+2.2*0.8</f>
        <v>5.0600000000000005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35" t="s">
        <v>14</v>
      </c>
      <c r="C92" s="90" t="s">
        <v>52</v>
      </c>
      <c r="D92" s="22">
        <v>1</v>
      </c>
      <c r="E92" s="22">
        <f>E91*D92</f>
        <v>5.0600000000000005</v>
      </c>
      <c r="F92" s="37"/>
      <c r="G92" s="9">
        <f t="shared" si="4"/>
        <v>0</v>
      </c>
      <c r="H92" s="45"/>
      <c r="I92" s="9">
        <f t="shared" si="5"/>
        <v>0</v>
      </c>
      <c r="J92" s="37"/>
      <c r="K92" s="9">
        <f t="shared" si="6"/>
        <v>0</v>
      </c>
      <c r="L92" s="9">
        <f t="shared" si="7"/>
        <v>0</v>
      </c>
    </row>
    <row r="93" spans="1:12" x14ac:dyDescent="0.3">
      <c r="A93" s="12"/>
      <c r="B93" s="38" t="s">
        <v>15</v>
      </c>
      <c r="C93" s="104" t="s">
        <v>1</v>
      </c>
      <c r="D93" s="40">
        <v>0.13</v>
      </c>
      <c r="E93" s="37">
        <f>E91*D93</f>
        <v>0.65780000000000005</v>
      </c>
      <c r="F93" s="37"/>
      <c r="G93" s="9">
        <f t="shared" si="4"/>
        <v>0</v>
      </c>
      <c r="H93" s="37"/>
      <c r="I93" s="9">
        <f t="shared" si="5"/>
        <v>0</v>
      </c>
      <c r="J93" s="37"/>
      <c r="K93" s="9">
        <f t="shared" si="6"/>
        <v>0</v>
      </c>
      <c r="L93" s="9">
        <f t="shared" si="7"/>
        <v>0</v>
      </c>
    </row>
    <row r="94" spans="1:12" ht="27.6" x14ac:dyDescent="0.3">
      <c r="A94" s="12"/>
      <c r="B94" s="18" t="s">
        <v>92</v>
      </c>
      <c r="C94" s="90" t="s">
        <v>34</v>
      </c>
      <c r="D94" s="11"/>
      <c r="E94" s="8">
        <v>3</v>
      </c>
      <c r="F94" s="8"/>
      <c r="G94" s="9">
        <f t="shared" si="4"/>
        <v>0</v>
      </c>
      <c r="H94" s="8"/>
      <c r="I94" s="9">
        <f t="shared" si="5"/>
        <v>0</v>
      </c>
      <c r="J94" s="8"/>
      <c r="K94" s="9">
        <f t="shared" si="6"/>
        <v>0</v>
      </c>
      <c r="L94" s="9">
        <f t="shared" si="7"/>
        <v>0</v>
      </c>
    </row>
    <row r="95" spans="1:12" x14ac:dyDescent="0.3">
      <c r="A95" s="12"/>
      <c r="B95" s="10" t="s">
        <v>63</v>
      </c>
      <c r="C95" s="102" t="s">
        <v>2</v>
      </c>
      <c r="D95" s="11"/>
      <c r="E95" s="8">
        <v>2</v>
      </c>
      <c r="F95" s="8"/>
      <c r="G95" s="9">
        <f t="shared" si="4"/>
        <v>0</v>
      </c>
      <c r="H95" s="8"/>
      <c r="I95" s="9">
        <f t="shared" si="5"/>
        <v>0</v>
      </c>
      <c r="J95" s="8"/>
      <c r="K95" s="9">
        <f t="shared" si="6"/>
        <v>0</v>
      </c>
      <c r="L95" s="9">
        <f t="shared" si="7"/>
        <v>0</v>
      </c>
    </row>
    <row r="96" spans="1:12" x14ac:dyDescent="0.3">
      <c r="A96" s="12"/>
      <c r="B96" s="10" t="s">
        <v>4</v>
      </c>
      <c r="C96" s="102" t="s">
        <v>1</v>
      </c>
      <c r="D96" s="11">
        <v>0.2</v>
      </c>
      <c r="E96" s="8">
        <f>E91*D96</f>
        <v>1.0120000000000002</v>
      </c>
      <c r="F96" s="8"/>
      <c r="G96" s="9">
        <f t="shared" si="4"/>
        <v>0</v>
      </c>
      <c r="H96" s="8"/>
      <c r="I96" s="9">
        <f t="shared" si="5"/>
        <v>0</v>
      </c>
      <c r="J96" s="8"/>
      <c r="K96" s="9">
        <f t="shared" si="6"/>
        <v>0</v>
      </c>
      <c r="L96" s="9">
        <f t="shared" si="7"/>
        <v>0</v>
      </c>
    </row>
    <row r="97" spans="1:12" x14ac:dyDescent="0.3">
      <c r="A97" s="12">
        <v>17</v>
      </c>
      <c r="B97" s="14" t="s">
        <v>133</v>
      </c>
      <c r="C97" s="103" t="s">
        <v>18</v>
      </c>
      <c r="D97" s="15"/>
      <c r="E97" s="7">
        <v>4</v>
      </c>
      <c r="F97" s="8"/>
      <c r="G97" s="9">
        <f t="shared" si="4"/>
        <v>0</v>
      </c>
      <c r="H97" s="8"/>
      <c r="I97" s="9">
        <f t="shared" si="5"/>
        <v>0</v>
      </c>
      <c r="J97" s="8"/>
      <c r="K97" s="9">
        <f t="shared" si="6"/>
        <v>0</v>
      </c>
      <c r="L97" s="9">
        <f t="shared" si="7"/>
        <v>0</v>
      </c>
    </row>
    <row r="98" spans="1:12" x14ac:dyDescent="0.3">
      <c r="A98" s="12"/>
      <c r="B98" s="35" t="s">
        <v>14</v>
      </c>
      <c r="C98" s="90" t="s">
        <v>52</v>
      </c>
      <c r="D98" s="22">
        <v>1</v>
      </c>
      <c r="E98" s="22">
        <f>E97*D98</f>
        <v>4</v>
      </c>
      <c r="F98" s="37"/>
      <c r="G98" s="9">
        <f t="shared" si="4"/>
        <v>0</v>
      </c>
      <c r="H98" s="45"/>
      <c r="I98" s="9">
        <f t="shared" si="5"/>
        <v>0</v>
      </c>
      <c r="J98" s="37"/>
      <c r="K98" s="9">
        <f t="shared" si="6"/>
        <v>0</v>
      </c>
      <c r="L98" s="9">
        <f t="shared" si="7"/>
        <v>0</v>
      </c>
    </row>
    <row r="99" spans="1:12" x14ac:dyDescent="0.3">
      <c r="A99" s="12"/>
      <c r="B99" s="18" t="s">
        <v>135</v>
      </c>
      <c r="C99" s="90" t="s">
        <v>3</v>
      </c>
      <c r="D99" s="11"/>
      <c r="E99" s="8">
        <f>E97*0.35</f>
        <v>1.4</v>
      </c>
      <c r="F99" s="8"/>
      <c r="G99" s="9">
        <f t="shared" si="4"/>
        <v>0</v>
      </c>
      <c r="H99" s="8"/>
      <c r="I99" s="9">
        <f t="shared" si="5"/>
        <v>0</v>
      </c>
      <c r="J99" s="8"/>
      <c r="K99" s="9">
        <f t="shared" si="6"/>
        <v>0</v>
      </c>
      <c r="L99" s="9">
        <f t="shared" si="7"/>
        <v>0</v>
      </c>
    </row>
    <row r="100" spans="1:12" x14ac:dyDescent="0.3">
      <c r="A100" s="12"/>
      <c r="B100" s="10" t="s">
        <v>134</v>
      </c>
      <c r="C100" s="102" t="s">
        <v>2</v>
      </c>
      <c r="D100" s="11"/>
      <c r="E100" s="8">
        <f>E99*0.3</f>
        <v>0.42</v>
      </c>
      <c r="F100" s="8"/>
      <c r="G100" s="9">
        <f t="shared" si="4"/>
        <v>0</v>
      </c>
      <c r="H100" s="8"/>
      <c r="I100" s="9">
        <f t="shared" si="5"/>
        <v>0</v>
      </c>
      <c r="J100" s="8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10" t="s">
        <v>4</v>
      </c>
      <c r="C101" s="102" t="s">
        <v>1</v>
      </c>
      <c r="D101" s="11">
        <v>0.2</v>
      </c>
      <c r="E101" s="8">
        <f>E97*D101</f>
        <v>0.8</v>
      </c>
      <c r="F101" s="8"/>
      <c r="G101" s="9">
        <f t="shared" si="4"/>
        <v>0</v>
      </c>
      <c r="H101" s="8"/>
      <c r="I101" s="9">
        <f t="shared" si="5"/>
        <v>0</v>
      </c>
      <c r="J101" s="8"/>
      <c r="K101" s="9">
        <f t="shared" si="6"/>
        <v>0</v>
      </c>
      <c r="L101" s="9">
        <f t="shared" si="7"/>
        <v>0</v>
      </c>
    </row>
    <row r="102" spans="1:12" x14ac:dyDescent="0.3">
      <c r="A102" s="12">
        <v>18</v>
      </c>
      <c r="B102" s="6" t="s">
        <v>139</v>
      </c>
      <c r="C102" s="103" t="s">
        <v>18</v>
      </c>
      <c r="D102" s="7"/>
      <c r="E102" s="7">
        <v>240</v>
      </c>
      <c r="F102" s="8"/>
      <c r="G102" s="9">
        <f t="shared" si="4"/>
        <v>0</v>
      </c>
      <c r="H102" s="8"/>
      <c r="I102" s="9">
        <f t="shared" si="5"/>
        <v>0</v>
      </c>
      <c r="J102" s="8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35" t="s">
        <v>14</v>
      </c>
      <c r="C103" s="90" t="s">
        <v>52</v>
      </c>
      <c r="D103" s="22">
        <v>1</v>
      </c>
      <c r="E103" s="22">
        <f>E102*D103</f>
        <v>240</v>
      </c>
      <c r="F103" s="37"/>
      <c r="G103" s="9">
        <f t="shared" si="4"/>
        <v>0</v>
      </c>
      <c r="H103" s="22"/>
      <c r="I103" s="9">
        <f t="shared" si="5"/>
        <v>0</v>
      </c>
      <c r="J103" s="22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8" t="s">
        <v>15</v>
      </c>
      <c r="C104" s="104" t="s">
        <v>1</v>
      </c>
      <c r="D104" s="40">
        <v>8.0000000000000002E-3</v>
      </c>
      <c r="E104" s="37">
        <f>D104*E102</f>
        <v>1.92</v>
      </c>
      <c r="F104" s="37"/>
      <c r="G104" s="9">
        <f t="shared" si="4"/>
        <v>0</v>
      </c>
      <c r="H104" s="37"/>
      <c r="I104" s="9">
        <f t="shared" si="5"/>
        <v>0</v>
      </c>
      <c r="J104" s="37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59" t="s">
        <v>24</v>
      </c>
      <c r="C105" s="90" t="s">
        <v>3</v>
      </c>
      <c r="D105" s="51">
        <v>0.45</v>
      </c>
      <c r="E105" s="45">
        <f>E102*D105</f>
        <v>108</v>
      </c>
      <c r="F105" s="45"/>
      <c r="G105" s="9">
        <f t="shared" si="4"/>
        <v>0</v>
      </c>
      <c r="H105" s="45"/>
      <c r="I105" s="9">
        <f t="shared" si="5"/>
        <v>0</v>
      </c>
      <c r="J105" s="45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59" t="s">
        <v>25</v>
      </c>
      <c r="C106" s="90" t="s">
        <v>18</v>
      </c>
      <c r="D106" s="51">
        <v>8.9999999999999993E-3</v>
      </c>
      <c r="E106" s="60">
        <f>E102*D106</f>
        <v>2.1599999999999997</v>
      </c>
      <c r="F106" s="45"/>
      <c r="G106" s="9">
        <f t="shared" si="4"/>
        <v>0</v>
      </c>
      <c r="H106" s="45"/>
      <c r="I106" s="9">
        <f t="shared" si="5"/>
        <v>0</v>
      </c>
      <c r="J106" s="45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61" t="s">
        <v>80</v>
      </c>
      <c r="C107" s="90" t="s">
        <v>3</v>
      </c>
      <c r="D107" s="22">
        <v>0.63</v>
      </c>
      <c r="E107" s="45">
        <f>E102*D107</f>
        <v>151.19999999999999</v>
      </c>
      <c r="F107" s="45"/>
      <c r="G107" s="9">
        <f t="shared" si="4"/>
        <v>0</v>
      </c>
      <c r="H107" s="45"/>
      <c r="I107" s="9">
        <f t="shared" si="5"/>
        <v>0</v>
      </c>
      <c r="J107" s="45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61" t="s">
        <v>26</v>
      </c>
      <c r="C108" s="90" t="s">
        <v>3</v>
      </c>
      <c r="D108" s="51">
        <v>0.12</v>
      </c>
      <c r="E108" s="45">
        <f>E102*D108</f>
        <v>28.799999999999997</v>
      </c>
      <c r="F108" s="45"/>
      <c r="G108" s="9">
        <f t="shared" si="4"/>
        <v>0</v>
      </c>
      <c r="H108" s="45"/>
      <c r="I108" s="9">
        <f t="shared" si="5"/>
        <v>0</v>
      </c>
      <c r="J108" s="45"/>
      <c r="K108" s="9">
        <f t="shared" si="6"/>
        <v>0</v>
      </c>
      <c r="L108" s="9">
        <f t="shared" si="7"/>
        <v>0</v>
      </c>
    </row>
    <row r="109" spans="1:12" x14ac:dyDescent="0.3">
      <c r="A109" s="12"/>
      <c r="B109" s="62" t="s">
        <v>27</v>
      </c>
      <c r="C109" s="90" t="s">
        <v>28</v>
      </c>
      <c r="D109" s="22">
        <v>0.6</v>
      </c>
      <c r="E109" s="45">
        <f>E102*D109</f>
        <v>144</v>
      </c>
      <c r="F109" s="45"/>
      <c r="G109" s="9">
        <f t="shared" si="4"/>
        <v>0</v>
      </c>
      <c r="H109" s="45"/>
      <c r="I109" s="9">
        <f t="shared" si="5"/>
        <v>0</v>
      </c>
      <c r="J109" s="45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63" t="s">
        <v>29</v>
      </c>
      <c r="C110" s="105" t="s">
        <v>19</v>
      </c>
      <c r="D110" s="53"/>
      <c r="E110" s="37">
        <v>10</v>
      </c>
      <c r="F110" s="37"/>
      <c r="G110" s="9">
        <f t="shared" si="4"/>
        <v>0</v>
      </c>
      <c r="H110" s="64"/>
      <c r="I110" s="9">
        <f t="shared" si="5"/>
        <v>0</v>
      </c>
      <c r="J110" s="64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62" t="s">
        <v>30</v>
      </c>
      <c r="C111" s="90" t="s">
        <v>28</v>
      </c>
      <c r="D111" s="51">
        <v>0.26</v>
      </c>
      <c r="E111" s="45">
        <f>E102*D111</f>
        <v>62.400000000000006</v>
      </c>
      <c r="F111" s="45"/>
      <c r="G111" s="9">
        <f t="shared" si="4"/>
        <v>0</v>
      </c>
      <c r="H111" s="45"/>
      <c r="I111" s="9">
        <f t="shared" si="5"/>
        <v>0</v>
      </c>
      <c r="J111" s="45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62" t="s">
        <v>31</v>
      </c>
      <c r="C112" s="90" t="s">
        <v>1</v>
      </c>
      <c r="D112" s="51">
        <v>7.0000000000000001E-3</v>
      </c>
      <c r="E112" s="45">
        <f>E102*D112</f>
        <v>1.68</v>
      </c>
      <c r="F112" s="45"/>
      <c r="G112" s="9">
        <f t="shared" si="4"/>
        <v>0</v>
      </c>
      <c r="H112" s="45"/>
      <c r="I112" s="9">
        <f t="shared" si="5"/>
        <v>0</v>
      </c>
      <c r="J112" s="45"/>
      <c r="K112" s="9">
        <f t="shared" si="6"/>
        <v>0</v>
      </c>
      <c r="L112" s="9">
        <f t="shared" si="7"/>
        <v>0</v>
      </c>
    </row>
    <row r="113" spans="1:12" x14ac:dyDescent="0.3">
      <c r="A113" s="12">
        <v>19</v>
      </c>
      <c r="B113" s="73" t="s">
        <v>89</v>
      </c>
      <c r="C113" s="106" t="s">
        <v>19</v>
      </c>
      <c r="D113" s="15"/>
      <c r="E113" s="15">
        <v>44</v>
      </c>
      <c r="F113" s="11"/>
      <c r="G113" s="9">
        <f t="shared" si="4"/>
        <v>0</v>
      </c>
      <c r="H113" s="11"/>
      <c r="I113" s="9">
        <f t="shared" si="5"/>
        <v>0</v>
      </c>
      <c r="J113" s="11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10" t="s">
        <v>0</v>
      </c>
      <c r="C114" s="102" t="s">
        <v>19</v>
      </c>
      <c r="D114" s="11"/>
      <c r="E114" s="11">
        <v>44</v>
      </c>
      <c r="F114" s="11"/>
      <c r="G114" s="9">
        <f t="shared" si="4"/>
        <v>0</v>
      </c>
      <c r="H114" s="45"/>
      <c r="I114" s="9">
        <f t="shared" si="5"/>
        <v>0</v>
      </c>
      <c r="J114" s="11"/>
      <c r="K114" s="9">
        <f t="shared" si="6"/>
        <v>0</v>
      </c>
      <c r="L114" s="9">
        <f t="shared" si="7"/>
        <v>0</v>
      </c>
    </row>
    <row r="115" spans="1:12" x14ac:dyDescent="0.3">
      <c r="A115" s="12"/>
      <c r="B115" s="10" t="s">
        <v>93</v>
      </c>
      <c r="C115" s="102" t="s">
        <v>19</v>
      </c>
      <c r="D115" s="11"/>
      <c r="E115" s="11">
        <v>3</v>
      </c>
      <c r="F115" s="11"/>
      <c r="G115" s="9">
        <f t="shared" si="4"/>
        <v>0</v>
      </c>
      <c r="H115" s="11"/>
      <c r="I115" s="9">
        <f t="shared" si="5"/>
        <v>0</v>
      </c>
      <c r="J115" s="11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10" t="s">
        <v>94</v>
      </c>
      <c r="C116" s="102" t="s">
        <v>19</v>
      </c>
      <c r="D116" s="11"/>
      <c r="E116" s="11">
        <v>3</v>
      </c>
      <c r="F116" s="11"/>
      <c r="G116" s="9">
        <f t="shared" si="4"/>
        <v>0</v>
      </c>
      <c r="H116" s="11"/>
      <c r="I116" s="9">
        <f t="shared" si="5"/>
        <v>0</v>
      </c>
      <c r="J116" s="11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10" t="s">
        <v>95</v>
      </c>
      <c r="C117" s="102" t="s">
        <v>19</v>
      </c>
      <c r="D117" s="11"/>
      <c r="E117" s="11">
        <v>1</v>
      </c>
      <c r="F117" s="11"/>
      <c r="G117" s="9">
        <f t="shared" si="4"/>
        <v>0</v>
      </c>
      <c r="H117" s="11"/>
      <c r="I117" s="9">
        <f t="shared" si="5"/>
        <v>0</v>
      </c>
      <c r="J117" s="1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10" t="s">
        <v>96</v>
      </c>
      <c r="C118" s="102" t="s">
        <v>19</v>
      </c>
      <c r="D118" s="11"/>
      <c r="E118" s="11">
        <v>10</v>
      </c>
      <c r="F118" s="11"/>
      <c r="G118" s="9">
        <f t="shared" si="4"/>
        <v>0</v>
      </c>
      <c r="H118" s="11"/>
      <c r="I118" s="9">
        <f t="shared" si="5"/>
        <v>0</v>
      </c>
      <c r="J118" s="11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0" t="s">
        <v>97</v>
      </c>
      <c r="C119" s="102" t="s">
        <v>19</v>
      </c>
      <c r="D119" s="11"/>
      <c r="E119" s="11">
        <v>4</v>
      </c>
      <c r="F119" s="11"/>
      <c r="G119" s="9">
        <f t="shared" si="4"/>
        <v>0</v>
      </c>
      <c r="H119" s="11"/>
      <c r="I119" s="9">
        <f t="shared" si="5"/>
        <v>0</v>
      </c>
      <c r="J119" s="11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10" t="s">
        <v>98</v>
      </c>
      <c r="C120" s="102" t="s">
        <v>19</v>
      </c>
      <c r="D120" s="11"/>
      <c r="E120" s="11">
        <v>1</v>
      </c>
      <c r="F120" s="11"/>
      <c r="G120" s="9">
        <f t="shared" si="4"/>
        <v>0</v>
      </c>
      <c r="H120" s="11"/>
      <c r="I120" s="9">
        <f t="shared" si="5"/>
        <v>0</v>
      </c>
      <c r="J120" s="1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10" t="s">
        <v>99</v>
      </c>
      <c r="C121" s="102" t="s">
        <v>19</v>
      </c>
      <c r="D121" s="11"/>
      <c r="E121" s="11">
        <v>5</v>
      </c>
      <c r="F121" s="11"/>
      <c r="G121" s="9">
        <f t="shared" si="4"/>
        <v>0</v>
      </c>
      <c r="H121" s="11"/>
      <c r="I121" s="9">
        <f t="shared" si="5"/>
        <v>0</v>
      </c>
      <c r="J121" s="1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10" t="s">
        <v>100</v>
      </c>
      <c r="C122" s="102" t="s">
        <v>19</v>
      </c>
      <c r="D122" s="11"/>
      <c r="E122" s="11">
        <v>12</v>
      </c>
      <c r="F122" s="11"/>
      <c r="G122" s="9">
        <f t="shared" si="4"/>
        <v>0</v>
      </c>
      <c r="H122" s="11"/>
      <c r="I122" s="9">
        <f t="shared" si="5"/>
        <v>0</v>
      </c>
      <c r="J122" s="11"/>
      <c r="K122" s="9">
        <f t="shared" si="6"/>
        <v>0</v>
      </c>
      <c r="L122" s="9">
        <f t="shared" si="7"/>
        <v>0</v>
      </c>
    </row>
    <row r="123" spans="1:12" ht="27.6" x14ac:dyDescent="0.3">
      <c r="A123" s="12"/>
      <c r="B123" s="18" t="s">
        <v>101</v>
      </c>
      <c r="C123" s="102" t="s">
        <v>19</v>
      </c>
      <c r="D123" s="11"/>
      <c r="E123" s="11">
        <v>2</v>
      </c>
      <c r="F123" s="11"/>
      <c r="G123" s="9">
        <f t="shared" si="4"/>
        <v>0</v>
      </c>
      <c r="H123" s="11"/>
      <c r="I123" s="9">
        <f t="shared" si="5"/>
        <v>0</v>
      </c>
      <c r="J123" s="11"/>
      <c r="K123" s="9">
        <f t="shared" si="6"/>
        <v>0</v>
      </c>
      <c r="L123" s="9">
        <f t="shared" si="7"/>
        <v>0</v>
      </c>
    </row>
    <row r="124" spans="1:12" x14ac:dyDescent="0.3">
      <c r="A124" s="12"/>
      <c r="B124" s="10" t="s">
        <v>102</v>
      </c>
      <c r="C124" s="102" t="s">
        <v>19</v>
      </c>
      <c r="D124" s="11"/>
      <c r="E124" s="11">
        <v>1</v>
      </c>
      <c r="F124" s="11"/>
      <c r="G124" s="9">
        <f t="shared" si="4"/>
        <v>0</v>
      </c>
      <c r="H124" s="11"/>
      <c r="I124" s="9">
        <f t="shared" si="5"/>
        <v>0</v>
      </c>
      <c r="J124" s="11"/>
      <c r="K124" s="9">
        <f t="shared" si="6"/>
        <v>0</v>
      </c>
      <c r="L124" s="9">
        <f t="shared" si="7"/>
        <v>0</v>
      </c>
    </row>
    <row r="125" spans="1:12" ht="27.6" x14ac:dyDescent="0.3">
      <c r="A125" s="12"/>
      <c r="B125" s="34" t="s">
        <v>171</v>
      </c>
      <c r="C125" s="102" t="s">
        <v>19</v>
      </c>
      <c r="D125" s="11"/>
      <c r="E125" s="11">
        <v>2</v>
      </c>
      <c r="F125" s="11"/>
      <c r="G125" s="9">
        <f t="shared" si="4"/>
        <v>0</v>
      </c>
      <c r="H125" s="11"/>
      <c r="I125" s="9">
        <f t="shared" si="5"/>
        <v>0</v>
      </c>
      <c r="J125" s="11"/>
      <c r="K125" s="9">
        <f t="shared" si="6"/>
        <v>0</v>
      </c>
      <c r="L125" s="9">
        <f t="shared" si="7"/>
        <v>0</v>
      </c>
    </row>
    <row r="126" spans="1:12" x14ac:dyDescent="0.3">
      <c r="A126" s="12"/>
      <c r="B126" s="10" t="s">
        <v>90</v>
      </c>
      <c r="C126" s="102" t="s">
        <v>1</v>
      </c>
      <c r="D126" s="11">
        <v>0.8</v>
      </c>
      <c r="E126" s="11">
        <f>E114*D126</f>
        <v>35.200000000000003</v>
      </c>
      <c r="F126" s="11"/>
      <c r="G126" s="9">
        <f t="shared" si="4"/>
        <v>0</v>
      </c>
      <c r="H126" s="11"/>
      <c r="I126" s="9">
        <f t="shared" si="5"/>
        <v>0</v>
      </c>
      <c r="J126" s="11"/>
      <c r="K126" s="9">
        <f t="shared" si="6"/>
        <v>0</v>
      </c>
      <c r="L126" s="9">
        <f t="shared" si="7"/>
        <v>0</v>
      </c>
    </row>
    <row r="127" spans="1:12" x14ac:dyDescent="0.3">
      <c r="A127" s="12">
        <v>20</v>
      </c>
      <c r="B127" s="14" t="s">
        <v>110</v>
      </c>
      <c r="C127" s="103" t="s">
        <v>34</v>
      </c>
      <c r="D127" s="15"/>
      <c r="E127" s="7">
        <v>3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12"/>
      <c r="B128" s="35" t="s">
        <v>14</v>
      </c>
      <c r="C128" s="90" t="s">
        <v>34</v>
      </c>
      <c r="D128" s="22">
        <v>1</v>
      </c>
      <c r="E128" s="22">
        <f>E127*D128</f>
        <v>3</v>
      </c>
      <c r="F128" s="37"/>
      <c r="G128" s="9">
        <f t="shared" si="4"/>
        <v>0</v>
      </c>
      <c r="H128" s="45"/>
      <c r="I128" s="9">
        <f t="shared" si="5"/>
        <v>0</v>
      </c>
      <c r="J128" s="37"/>
      <c r="K128" s="9">
        <f t="shared" si="6"/>
        <v>0</v>
      </c>
      <c r="L128" s="9">
        <f t="shared" si="7"/>
        <v>0</v>
      </c>
    </row>
    <row r="129" spans="1:12" x14ac:dyDescent="0.3">
      <c r="A129" s="12"/>
      <c r="B129" s="38" t="s">
        <v>15</v>
      </c>
      <c r="C129" s="104" t="s">
        <v>1</v>
      </c>
      <c r="D129" s="40">
        <v>1.2</v>
      </c>
      <c r="E129" s="37">
        <f>E127*D129</f>
        <v>3.5999999999999996</v>
      </c>
      <c r="F129" s="37"/>
      <c r="G129" s="9">
        <f t="shared" si="4"/>
        <v>0</v>
      </c>
      <c r="H129" s="37"/>
      <c r="I129" s="9">
        <f t="shared" si="5"/>
        <v>0</v>
      </c>
      <c r="J129" s="37"/>
      <c r="K129" s="9">
        <f t="shared" si="6"/>
        <v>0</v>
      </c>
      <c r="L129" s="9">
        <f t="shared" si="7"/>
        <v>0</v>
      </c>
    </row>
    <row r="130" spans="1:12" ht="27.6" x14ac:dyDescent="0.3">
      <c r="A130" s="12"/>
      <c r="B130" s="18" t="s">
        <v>104</v>
      </c>
      <c r="C130" s="90" t="s">
        <v>34</v>
      </c>
      <c r="D130" s="11"/>
      <c r="E130" s="8">
        <v>1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ht="27.6" x14ac:dyDescent="0.3">
      <c r="A131" s="12"/>
      <c r="B131" s="18" t="s">
        <v>105</v>
      </c>
      <c r="C131" s="90" t="s">
        <v>34</v>
      </c>
      <c r="D131" s="11"/>
      <c r="E131" s="8">
        <v>2</v>
      </c>
      <c r="F131" s="8"/>
      <c r="G131" s="9">
        <f t="shared" si="4"/>
        <v>0</v>
      </c>
      <c r="H131" s="8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10" t="s">
        <v>4</v>
      </c>
      <c r="C132" s="102" t="s">
        <v>1</v>
      </c>
      <c r="D132" s="11">
        <v>2</v>
      </c>
      <c r="E132" s="8">
        <f>E127*D132</f>
        <v>6</v>
      </c>
      <c r="F132" s="8"/>
      <c r="G132" s="9">
        <f t="shared" si="4"/>
        <v>0</v>
      </c>
      <c r="H132" s="8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x14ac:dyDescent="0.3">
      <c r="A133" s="12">
        <v>21</v>
      </c>
      <c r="B133" s="14" t="s">
        <v>112</v>
      </c>
      <c r="C133" s="103" t="s">
        <v>34</v>
      </c>
      <c r="D133" s="15"/>
      <c r="E133" s="7">
        <v>2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35" t="s">
        <v>14</v>
      </c>
      <c r="C134" s="90" t="s">
        <v>34</v>
      </c>
      <c r="D134" s="22">
        <v>1</v>
      </c>
      <c r="E134" s="22">
        <f>E133*D134</f>
        <v>2</v>
      </c>
      <c r="F134" s="37"/>
      <c r="G134" s="9">
        <f t="shared" si="4"/>
        <v>0</v>
      </c>
      <c r="H134" s="45"/>
      <c r="I134" s="9">
        <f t="shared" si="5"/>
        <v>0</v>
      </c>
      <c r="J134" s="37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38" t="s">
        <v>15</v>
      </c>
      <c r="C135" s="104" t="s">
        <v>1</v>
      </c>
      <c r="D135" s="40">
        <v>1.2</v>
      </c>
      <c r="E135" s="37">
        <f>E133*D135</f>
        <v>2.4</v>
      </c>
      <c r="F135" s="37"/>
      <c r="G135" s="9">
        <f t="shared" si="4"/>
        <v>0</v>
      </c>
      <c r="H135" s="37"/>
      <c r="I135" s="9">
        <f t="shared" si="5"/>
        <v>0</v>
      </c>
      <c r="J135" s="37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18" t="s">
        <v>111</v>
      </c>
      <c r="C136" s="90" t="s">
        <v>34</v>
      </c>
      <c r="D136" s="11"/>
      <c r="E136" s="8">
        <v>2</v>
      </c>
      <c r="F136" s="8"/>
      <c r="G136" s="9">
        <f t="shared" si="4"/>
        <v>0</v>
      </c>
      <c r="H136" s="8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18" t="s">
        <v>90</v>
      </c>
      <c r="C137" s="90" t="s">
        <v>34</v>
      </c>
      <c r="D137" s="11"/>
      <c r="E137" s="8">
        <v>2</v>
      </c>
      <c r="F137" s="8"/>
      <c r="G137" s="9">
        <f t="shared" si="4"/>
        <v>0</v>
      </c>
      <c r="H137" s="8"/>
      <c r="I137" s="9">
        <f t="shared" si="5"/>
        <v>0</v>
      </c>
      <c r="J137" s="8"/>
      <c r="K137" s="9">
        <f t="shared" si="6"/>
        <v>0</v>
      </c>
      <c r="L137" s="9">
        <f t="shared" si="7"/>
        <v>0</v>
      </c>
    </row>
    <row r="138" spans="1:12" x14ac:dyDescent="0.3">
      <c r="A138" s="68">
        <v>22</v>
      </c>
      <c r="B138" s="14" t="s">
        <v>91</v>
      </c>
      <c r="C138" s="106" t="s">
        <v>34</v>
      </c>
      <c r="D138" s="7"/>
      <c r="E138" s="7">
        <v>2</v>
      </c>
      <c r="F138" s="8"/>
      <c r="G138" s="9">
        <f t="shared" si="4"/>
        <v>0</v>
      </c>
      <c r="H138" s="8"/>
      <c r="I138" s="9">
        <f t="shared" si="5"/>
        <v>0</v>
      </c>
      <c r="J138" s="8"/>
      <c r="K138" s="9">
        <f t="shared" si="6"/>
        <v>0</v>
      </c>
      <c r="L138" s="9">
        <f t="shared" si="7"/>
        <v>0</v>
      </c>
    </row>
    <row r="139" spans="1:12" x14ac:dyDescent="0.3">
      <c r="A139" s="68"/>
      <c r="B139" s="10" t="s">
        <v>9</v>
      </c>
      <c r="C139" s="102" t="s">
        <v>34</v>
      </c>
      <c r="D139" s="8"/>
      <c r="E139" s="8">
        <v>2</v>
      </c>
      <c r="F139" s="8"/>
      <c r="G139" s="9">
        <f t="shared" si="4"/>
        <v>0</v>
      </c>
      <c r="H139" s="41"/>
      <c r="I139" s="9">
        <f t="shared" si="5"/>
        <v>0</v>
      </c>
      <c r="J139" s="8"/>
      <c r="K139" s="9">
        <f t="shared" si="6"/>
        <v>0</v>
      </c>
      <c r="L139" s="9">
        <f t="shared" si="7"/>
        <v>0</v>
      </c>
    </row>
    <row r="140" spans="1:12" ht="27.6" x14ac:dyDescent="0.3">
      <c r="A140" s="68"/>
      <c r="B140" s="18" t="s">
        <v>106</v>
      </c>
      <c r="C140" s="102" t="s">
        <v>34</v>
      </c>
      <c r="D140" s="8"/>
      <c r="E140" s="8">
        <v>1</v>
      </c>
      <c r="F140" s="8"/>
      <c r="G140" s="9">
        <f t="shared" si="4"/>
        <v>0</v>
      </c>
      <c r="H140" s="8"/>
      <c r="I140" s="9">
        <f t="shared" si="5"/>
        <v>0</v>
      </c>
      <c r="J140" s="8"/>
      <c r="K140" s="9">
        <f t="shared" si="6"/>
        <v>0</v>
      </c>
      <c r="L140" s="9">
        <f t="shared" si="7"/>
        <v>0</v>
      </c>
    </row>
    <row r="141" spans="1:12" ht="27.6" x14ac:dyDescent="0.3">
      <c r="A141" s="68"/>
      <c r="B141" s="18" t="s">
        <v>107</v>
      </c>
      <c r="C141" s="107" t="s">
        <v>10</v>
      </c>
      <c r="D141" s="8"/>
      <c r="E141" s="8">
        <v>1</v>
      </c>
      <c r="F141" s="8"/>
      <c r="G141" s="9">
        <f t="shared" si="4"/>
        <v>0</v>
      </c>
      <c r="H141" s="8"/>
      <c r="I141" s="9">
        <f t="shared" si="5"/>
        <v>0</v>
      </c>
      <c r="J141" s="8"/>
      <c r="K141" s="9">
        <f t="shared" si="6"/>
        <v>0</v>
      </c>
      <c r="L141" s="9">
        <f t="shared" si="7"/>
        <v>0</v>
      </c>
    </row>
    <row r="142" spans="1:12" x14ac:dyDescent="0.3">
      <c r="A142" s="68"/>
      <c r="B142" s="10" t="s">
        <v>108</v>
      </c>
      <c r="C142" s="102" t="s">
        <v>10</v>
      </c>
      <c r="D142" s="8"/>
      <c r="E142" s="8">
        <v>1</v>
      </c>
      <c r="F142" s="8"/>
      <c r="G142" s="9">
        <f t="shared" si="4"/>
        <v>0</v>
      </c>
      <c r="H142" s="8"/>
      <c r="I142" s="9">
        <f t="shared" si="5"/>
        <v>0</v>
      </c>
      <c r="J142" s="8"/>
      <c r="K142" s="9">
        <f t="shared" si="6"/>
        <v>0</v>
      </c>
      <c r="L142" s="9">
        <f t="shared" si="7"/>
        <v>0</v>
      </c>
    </row>
    <row r="143" spans="1:12" x14ac:dyDescent="0.3">
      <c r="A143" s="68"/>
      <c r="B143" s="10" t="s">
        <v>4</v>
      </c>
      <c r="C143" s="102" t="s">
        <v>1</v>
      </c>
      <c r="D143" s="8">
        <v>2</v>
      </c>
      <c r="E143" s="8">
        <f>E138*D143</f>
        <v>4</v>
      </c>
      <c r="F143" s="8"/>
      <c r="G143" s="9">
        <f t="shared" si="4"/>
        <v>0</v>
      </c>
      <c r="H143" s="8"/>
      <c r="I143" s="9">
        <f t="shared" si="5"/>
        <v>0</v>
      </c>
      <c r="J143" s="8"/>
      <c r="K143" s="9">
        <f t="shared" si="6"/>
        <v>0</v>
      </c>
      <c r="L143" s="9">
        <f t="shared" si="7"/>
        <v>0</v>
      </c>
    </row>
    <row r="144" spans="1:12" x14ac:dyDescent="0.3">
      <c r="A144" s="68">
        <v>23</v>
      </c>
      <c r="B144" s="14" t="s">
        <v>109</v>
      </c>
      <c r="C144" s="106" t="s">
        <v>34</v>
      </c>
      <c r="D144" s="7"/>
      <c r="E144" s="7">
        <v>1</v>
      </c>
      <c r="F144" s="8"/>
      <c r="G144" s="9">
        <f t="shared" si="4"/>
        <v>0</v>
      </c>
      <c r="H144" s="8"/>
      <c r="I144" s="9">
        <f t="shared" si="5"/>
        <v>0</v>
      </c>
      <c r="J144" s="8"/>
      <c r="K144" s="9">
        <f t="shared" si="6"/>
        <v>0</v>
      </c>
      <c r="L144" s="9">
        <f t="shared" si="7"/>
        <v>0</v>
      </c>
    </row>
    <row r="145" spans="1:12" x14ac:dyDescent="0.3">
      <c r="A145" s="68"/>
      <c r="B145" s="10" t="s">
        <v>9</v>
      </c>
      <c r="C145" s="102" t="s">
        <v>34</v>
      </c>
      <c r="D145" s="8"/>
      <c r="E145" s="8">
        <v>1</v>
      </c>
      <c r="F145" s="8"/>
      <c r="G145" s="9">
        <f t="shared" si="4"/>
        <v>0</v>
      </c>
      <c r="H145" s="41"/>
      <c r="I145" s="9">
        <f t="shared" si="5"/>
        <v>0</v>
      </c>
      <c r="J145" s="8"/>
      <c r="K145" s="9">
        <f t="shared" si="6"/>
        <v>0</v>
      </c>
      <c r="L145" s="9">
        <f t="shared" si="7"/>
        <v>0</v>
      </c>
    </row>
    <row r="146" spans="1:12" x14ac:dyDescent="0.3">
      <c r="A146" s="68"/>
      <c r="B146" s="18" t="s">
        <v>140</v>
      </c>
      <c r="C146" s="102" t="s">
        <v>34</v>
      </c>
      <c r="D146" s="8"/>
      <c r="E146" s="8">
        <v>1</v>
      </c>
      <c r="F146" s="8"/>
      <c r="G146" s="9">
        <f t="shared" si="4"/>
        <v>0</v>
      </c>
      <c r="H146" s="8"/>
      <c r="I146" s="9">
        <f t="shared" si="5"/>
        <v>0</v>
      </c>
      <c r="J146" s="8"/>
      <c r="K146" s="9">
        <f t="shared" si="6"/>
        <v>0</v>
      </c>
      <c r="L146" s="9">
        <f t="shared" si="7"/>
        <v>0</v>
      </c>
    </row>
    <row r="147" spans="1:12" x14ac:dyDescent="0.3">
      <c r="A147" s="68"/>
      <c r="B147" s="10" t="s">
        <v>4</v>
      </c>
      <c r="C147" s="102" t="s">
        <v>1</v>
      </c>
      <c r="D147" s="8">
        <v>0.37</v>
      </c>
      <c r="E147" s="8">
        <f>E144*D147</f>
        <v>0.37</v>
      </c>
      <c r="F147" s="8"/>
      <c r="G147" s="9">
        <f t="shared" si="4"/>
        <v>0</v>
      </c>
      <c r="H147" s="8"/>
      <c r="I147" s="9">
        <f t="shared" si="5"/>
        <v>0</v>
      </c>
      <c r="J147" s="8"/>
      <c r="K147" s="9">
        <f t="shared" si="6"/>
        <v>0</v>
      </c>
      <c r="L147" s="9">
        <f t="shared" si="7"/>
        <v>0</v>
      </c>
    </row>
    <row r="148" spans="1:12" x14ac:dyDescent="0.3">
      <c r="A148" s="12">
        <v>24</v>
      </c>
      <c r="B148" s="14" t="s">
        <v>113</v>
      </c>
      <c r="C148" s="106" t="s">
        <v>34</v>
      </c>
      <c r="D148" s="7"/>
      <c r="E148" s="7">
        <v>1</v>
      </c>
      <c r="F148" s="8"/>
      <c r="G148" s="9">
        <f t="shared" ref="G148:G184" si="8">F148*E148</f>
        <v>0</v>
      </c>
      <c r="H148" s="8"/>
      <c r="I148" s="9">
        <f t="shared" ref="I148:I184" si="9">H148*E148</f>
        <v>0</v>
      </c>
      <c r="J148" s="8"/>
      <c r="K148" s="9">
        <f t="shared" ref="K148:K184" si="10">J148*E148</f>
        <v>0</v>
      </c>
      <c r="L148" s="9">
        <f t="shared" ref="L148:L184" si="11">G148+I148+K148</f>
        <v>0</v>
      </c>
    </row>
    <row r="149" spans="1:12" x14ac:dyDescent="0.3">
      <c r="A149" s="12"/>
      <c r="B149" s="10" t="s">
        <v>9</v>
      </c>
      <c r="C149" s="102" t="s">
        <v>34</v>
      </c>
      <c r="D149" s="8"/>
      <c r="E149" s="8">
        <v>2</v>
      </c>
      <c r="F149" s="8"/>
      <c r="G149" s="9">
        <f t="shared" si="8"/>
        <v>0</v>
      </c>
      <c r="H149" s="41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ht="27.6" x14ac:dyDescent="0.3">
      <c r="A150" s="12"/>
      <c r="B150" s="18" t="s">
        <v>114</v>
      </c>
      <c r="C150" s="102" t="s">
        <v>34</v>
      </c>
      <c r="D150" s="8"/>
      <c r="E150" s="8">
        <v>1</v>
      </c>
      <c r="F150" s="8"/>
      <c r="G150" s="9">
        <f t="shared" si="8"/>
        <v>0</v>
      </c>
      <c r="H150" s="8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2"/>
      <c r="B151" s="10" t="s">
        <v>4</v>
      </c>
      <c r="C151" s="102" t="s">
        <v>1</v>
      </c>
      <c r="D151" s="8">
        <v>2</v>
      </c>
      <c r="E151" s="8">
        <f>E148*D151</f>
        <v>2</v>
      </c>
      <c r="F151" s="8"/>
      <c r="G151" s="9">
        <f t="shared" si="8"/>
        <v>0</v>
      </c>
      <c r="H151" s="8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2">
        <v>25</v>
      </c>
      <c r="B152" s="14" t="s">
        <v>115</v>
      </c>
      <c r="C152" s="106" t="s">
        <v>34</v>
      </c>
      <c r="D152" s="7"/>
      <c r="E152" s="7">
        <v>1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2"/>
      <c r="B153" s="10" t="s">
        <v>9</v>
      </c>
      <c r="C153" s="102" t="s">
        <v>34</v>
      </c>
      <c r="D153" s="8"/>
      <c r="E153" s="8">
        <v>2</v>
      </c>
      <c r="F153" s="8"/>
      <c r="G153" s="9">
        <f t="shared" si="8"/>
        <v>0</v>
      </c>
      <c r="H153" s="41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ht="27.6" x14ac:dyDescent="0.3">
      <c r="A154" s="12"/>
      <c r="B154" s="18" t="s">
        <v>116</v>
      </c>
      <c r="C154" s="90" t="s">
        <v>52</v>
      </c>
      <c r="D154" s="8"/>
      <c r="E154" s="8">
        <v>4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10" t="s">
        <v>4</v>
      </c>
      <c r="C155" s="102" t="s">
        <v>1</v>
      </c>
      <c r="D155" s="8">
        <v>2</v>
      </c>
      <c r="E155" s="8">
        <f>E152*D155</f>
        <v>2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x14ac:dyDescent="0.3">
      <c r="A156" s="12">
        <v>26</v>
      </c>
      <c r="B156" s="16" t="s">
        <v>172</v>
      </c>
      <c r="C156" s="106" t="s">
        <v>34</v>
      </c>
      <c r="D156" s="7"/>
      <c r="E156" s="7">
        <v>2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2"/>
      <c r="B157" s="10" t="s">
        <v>9</v>
      </c>
      <c r="C157" s="102" t="s">
        <v>34</v>
      </c>
      <c r="D157" s="8"/>
      <c r="E157" s="8">
        <v>2</v>
      </c>
      <c r="F157" s="8"/>
      <c r="G157" s="9">
        <f t="shared" si="8"/>
        <v>0</v>
      </c>
      <c r="H157" s="41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/>
      <c r="B158" s="18" t="s">
        <v>118</v>
      </c>
      <c r="C158" s="107" t="s">
        <v>34</v>
      </c>
      <c r="D158" s="8"/>
      <c r="E158" s="8">
        <v>1</v>
      </c>
      <c r="F158" s="8"/>
      <c r="G158" s="9">
        <f t="shared" si="8"/>
        <v>0</v>
      </c>
      <c r="H158" s="8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0" t="s">
        <v>117</v>
      </c>
      <c r="C159" s="107" t="s">
        <v>34</v>
      </c>
      <c r="D159" s="8"/>
      <c r="E159" s="8">
        <v>1</v>
      </c>
      <c r="F159" s="8"/>
      <c r="G159" s="9">
        <f t="shared" si="8"/>
        <v>0</v>
      </c>
      <c r="H159" s="8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0" t="s">
        <v>4</v>
      </c>
      <c r="C160" s="102" t="s">
        <v>1</v>
      </c>
      <c r="D160" s="8">
        <v>2</v>
      </c>
      <c r="E160" s="8">
        <f>E158*D160</f>
        <v>2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>
        <v>27</v>
      </c>
      <c r="B161" s="14" t="s">
        <v>119</v>
      </c>
      <c r="C161" s="106" t="s">
        <v>34</v>
      </c>
      <c r="D161" s="7"/>
      <c r="E161" s="7">
        <v>1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/>
      <c r="B162" s="10" t="s">
        <v>9</v>
      </c>
      <c r="C162" s="102" t="s">
        <v>34</v>
      </c>
      <c r="D162" s="8"/>
      <c r="E162" s="8">
        <v>1</v>
      </c>
      <c r="F162" s="8"/>
      <c r="G162" s="9">
        <f t="shared" si="8"/>
        <v>0</v>
      </c>
      <c r="H162" s="41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ht="27.6" x14ac:dyDescent="0.3">
      <c r="A163" s="12"/>
      <c r="B163" s="18" t="s">
        <v>121</v>
      </c>
      <c r="C163" s="107" t="s">
        <v>34</v>
      </c>
      <c r="D163" s="8"/>
      <c r="E163" s="8">
        <v>1</v>
      </c>
      <c r="F163" s="8"/>
      <c r="G163" s="9">
        <f t="shared" si="8"/>
        <v>0</v>
      </c>
      <c r="H163" s="8"/>
      <c r="I163" s="9">
        <f t="shared" si="9"/>
        <v>0</v>
      </c>
      <c r="J163" s="8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18" t="s">
        <v>120</v>
      </c>
      <c r="C164" s="107" t="s">
        <v>10</v>
      </c>
      <c r="D164" s="8"/>
      <c r="E164" s="8">
        <v>1</v>
      </c>
      <c r="F164" s="8"/>
      <c r="G164" s="9">
        <f t="shared" si="8"/>
        <v>0</v>
      </c>
      <c r="H164" s="8"/>
      <c r="I164" s="9">
        <f t="shared" si="9"/>
        <v>0</v>
      </c>
      <c r="J164" s="8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0" t="s">
        <v>4</v>
      </c>
      <c r="C165" s="102" t="s">
        <v>1</v>
      </c>
      <c r="D165" s="8">
        <v>5</v>
      </c>
      <c r="E165" s="8">
        <f>E161*D165</f>
        <v>5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>
        <v>28</v>
      </c>
      <c r="B166" s="14" t="s">
        <v>122</v>
      </c>
      <c r="C166" s="106" t="s">
        <v>34</v>
      </c>
      <c r="D166" s="7"/>
      <c r="E166" s="7">
        <v>4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x14ac:dyDescent="0.3">
      <c r="A167" s="12"/>
      <c r="B167" s="10" t="s">
        <v>9</v>
      </c>
      <c r="C167" s="102" t="s">
        <v>34</v>
      </c>
      <c r="D167" s="8"/>
      <c r="E167" s="8">
        <v>4</v>
      </c>
      <c r="F167" s="8"/>
      <c r="G167" s="9">
        <f t="shared" si="8"/>
        <v>0</v>
      </c>
      <c r="H167" s="41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x14ac:dyDescent="0.3">
      <c r="A168" s="12"/>
      <c r="B168" s="18" t="s">
        <v>123</v>
      </c>
      <c r="C168" s="107" t="s">
        <v>34</v>
      </c>
      <c r="D168" s="8"/>
      <c r="E168" s="8">
        <v>2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x14ac:dyDescent="0.3">
      <c r="A169" s="12"/>
      <c r="B169" s="18" t="s">
        <v>125</v>
      </c>
      <c r="C169" s="107" t="s">
        <v>34</v>
      </c>
      <c r="D169" s="8"/>
      <c r="E169" s="8">
        <v>1</v>
      </c>
      <c r="F169" s="8"/>
      <c r="G169" s="9">
        <f t="shared" si="8"/>
        <v>0</v>
      </c>
      <c r="H169" s="8"/>
      <c r="I169" s="9">
        <f t="shared" si="9"/>
        <v>0</v>
      </c>
      <c r="J169" s="8"/>
      <c r="K169" s="9">
        <f t="shared" si="10"/>
        <v>0</v>
      </c>
      <c r="L169" s="9">
        <f t="shared" si="11"/>
        <v>0</v>
      </c>
    </row>
    <row r="170" spans="1:12" x14ac:dyDescent="0.3">
      <c r="A170" s="12"/>
      <c r="B170" s="18" t="s">
        <v>126</v>
      </c>
      <c r="C170" s="107" t="s">
        <v>34</v>
      </c>
      <c r="D170" s="8"/>
      <c r="E170" s="8">
        <v>1</v>
      </c>
      <c r="F170" s="8"/>
      <c r="G170" s="9">
        <f t="shared" si="8"/>
        <v>0</v>
      </c>
      <c r="H170" s="8"/>
      <c r="I170" s="9">
        <f t="shared" si="9"/>
        <v>0</v>
      </c>
      <c r="J170" s="8"/>
      <c r="K170" s="9">
        <f t="shared" si="10"/>
        <v>0</v>
      </c>
      <c r="L170" s="9">
        <f t="shared" si="11"/>
        <v>0</v>
      </c>
    </row>
    <row r="171" spans="1:12" x14ac:dyDescent="0.3">
      <c r="A171" s="12"/>
      <c r="B171" s="18" t="s">
        <v>127</v>
      </c>
      <c r="C171" s="107" t="s">
        <v>34</v>
      </c>
      <c r="D171" s="8"/>
      <c r="E171" s="8">
        <v>8</v>
      </c>
      <c r="F171" s="8"/>
      <c r="G171" s="9">
        <f t="shared" si="8"/>
        <v>0</v>
      </c>
      <c r="H171" s="8"/>
      <c r="I171" s="9">
        <f t="shared" si="9"/>
        <v>0</v>
      </c>
      <c r="J171" s="8"/>
      <c r="K171" s="9">
        <f t="shared" si="10"/>
        <v>0</v>
      </c>
      <c r="L171" s="9">
        <f t="shared" si="11"/>
        <v>0</v>
      </c>
    </row>
    <row r="172" spans="1:12" x14ac:dyDescent="0.3">
      <c r="A172" s="12"/>
      <c r="B172" s="10" t="s">
        <v>4</v>
      </c>
      <c r="C172" s="102" t="s">
        <v>1</v>
      </c>
      <c r="D172" s="8">
        <v>5</v>
      </c>
      <c r="E172" s="8">
        <f>E166*D172</f>
        <v>20</v>
      </c>
      <c r="F172" s="8"/>
      <c r="G172" s="9">
        <f t="shared" si="8"/>
        <v>0</v>
      </c>
      <c r="H172" s="8"/>
      <c r="I172" s="9">
        <f t="shared" si="9"/>
        <v>0</v>
      </c>
      <c r="J172" s="8"/>
      <c r="K172" s="9">
        <f t="shared" si="10"/>
        <v>0</v>
      </c>
      <c r="L172" s="9">
        <f t="shared" si="11"/>
        <v>0</v>
      </c>
    </row>
    <row r="173" spans="1:12" x14ac:dyDescent="0.3">
      <c r="A173" s="12">
        <v>29</v>
      </c>
      <c r="B173" s="14" t="s">
        <v>124</v>
      </c>
      <c r="C173" s="106" t="s">
        <v>34</v>
      </c>
      <c r="D173" s="7"/>
      <c r="E173" s="7">
        <v>1</v>
      </c>
      <c r="F173" s="8"/>
      <c r="G173" s="9">
        <f t="shared" si="8"/>
        <v>0</v>
      </c>
      <c r="H173" s="8"/>
      <c r="I173" s="9">
        <f t="shared" si="9"/>
        <v>0</v>
      </c>
      <c r="J173" s="8"/>
      <c r="K173" s="9">
        <f t="shared" si="10"/>
        <v>0</v>
      </c>
      <c r="L173" s="9">
        <f t="shared" si="11"/>
        <v>0</v>
      </c>
    </row>
    <row r="174" spans="1:12" x14ac:dyDescent="0.3">
      <c r="A174" s="12"/>
      <c r="B174" s="10" t="s">
        <v>9</v>
      </c>
      <c r="C174" s="117" t="s">
        <v>34</v>
      </c>
      <c r="D174" s="8"/>
      <c r="E174" s="8">
        <v>1</v>
      </c>
      <c r="F174" s="8"/>
      <c r="G174" s="9">
        <f t="shared" si="8"/>
        <v>0</v>
      </c>
      <c r="H174" s="41"/>
      <c r="I174" s="9">
        <f t="shared" si="9"/>
        <v>0</v>
      </c>
      <c r="J174" s="8"/>
      <c r="K174" s="9">
        <f t="shared" si="10"/>
        <v>0</v>
      </c>
      <c r="L174" s="9">
        <f t="shared" si="11"/>
        <v>0</v>
      </c>
    </row>
    <row r="175" spans="1:12" x14ac:dyDescent="0.3">
      <c r="A175" s="12"/>
      <c r="B175" s="18" t="s">
        <v>128</v>
      </c>
      <c r="C175" s="90" t="s">
        <v>52</v>
      </c>
      <c r="D175" s="8"/>
      <c r="E175" s="8">
        <v>1.3</v>
      </c>
      <c r="F175" s="8"/>
      <c r="G175" s="9">
        <f t="shared" si="8"/>
        <v>0</v>
      </c>
      <c r="H175" s="8"/>
      <c r="I175" s="9">
        <f t="shared" si="9"/>
        <v>0</v>
      </c>
      <c r="J175" s="8"/>
      <c r="K175" s="9">
        <f t="shared" si="10"/>
        <v>0</v>
      </c>
      <c r="L175" s="9">
        <f t="shared" si="11"/>
        <v>0</v>
      </c>
    </row>
    <row r="176" spans="1:12" x14ac:dyDescent="0.3">
      <c r="A176" s="12"/>
      <c r="B176" s="18" t="s">
        <v>129</v>
      </c>
      <c r="C176" s="90" t="s">
        <v>52</v>
      </c>
      <c r="D176" s="8"/>
      <c r="E176" s="8">
        <v>1</v>
      </c>
      <c r="F176" s="8"/>
      <c r="G176" s="9">
        <f t="shared" si="8"/>
        <v>0</v>
      </c>
      <c r="H176" s="8"/>
      <c r="I176" s="9">
        <f t="shared" si="9"/>
        <v>0</v>
      </c>
      <c r="J176" s="8"/>
      <c r="K176" s="9">
        <f t="shared" si="10"/>
        <v>0</v>
      </c>
      <c r="L176" s="9">
        <f t="shared" si="11"/>
        <v>0</v>
      </c>
    </row>
    <row r="177" spans="1:12" x14ac:dyDescent="0.3">
      <c r="A177" s="12"/>
      <c r="B177" s="10" t="s">
        <v>4</v>
      </c>
      <c r="C177" s="102" t="s">
        <v>1</v>
      </c>
      <c r="D177" s="8">
        <v>2</v>
      </c>
      <c r="E177" s="8">
        <f>E173*D177</f>
        <v>2</v>
      </c>
      <c r="F177" s="8"/>
      <c r="G177" s="9">
        <f t="shared" si="8"/>
        <v>0</v>
      </c>
      <c r="H177" s="8"/>
      <c r="I177" s="9">
        <f t="shared" si="9"/>
        <v>0</v>
      </c>
      <c r="J177" s="8"/>
      <c r="K177" s="9">
        <f t="shared" si="10"/>
        <v>0</v>
      </c>
      <c r="L177" s="9">
        <f t="shared" si="11"/>
        <v>0</v>
      </c>
    </row>
    <row r="178" spans="1:12" x14ac:dyDescent="0.3">
      <c r="A178" s="12">
        <v>30</v>
      </c>
      <c r="B178" s="14" t="s">
        <v>153</v>
      </c>
      <c r="C178" s="103" t="s">
        <v>18</v>
      </c>
      <c r="D178" s="15"/>
      <c r="E178" s="7">
        <v>12</v>
      </c>
      <c r="F178" s="8"/>
      <c r="G178" s="9">
        <f t="shared" si="8"/>
        <v>0</v>
      </c>
      <c r="H178" s="8"/>
      <c r="I178" s="9">
        <f t="shared" si="9"/>
        <v>0</v>
      </c>
      <c r="J178" s="8"/>
      <c r="K178" s="9">
        <f t="shared" si="10"/>
        <v>0</v>
      </c>
      <c r="L178" s="9">
        <f t="shared" si="11"/>
        <v>0</v>
      </c>
    </row>
    <row r="179" spans="1:12" x14ac:dyDescent="0.3">
      <c r="A179" s="12"/>
      <c r="B179" s="35" t="s">
        <v>14</v>
      </c>
      <c r="C179" s="90" t="s">
        <v>52</v>
      </c>
      <c r="D179" s="22">
        <v>1</v>
      </c>
      <c r="E179" s="22">
        <f>E178*D179</f>
        <v>12</v>
      </c>
      <c r="F179" s="37"/>
      <c r="G179" s="9">
        <f t="shared" si="8"/>
        <v>0</v>
      </c>
      <c r="H179" s="45"/>
      <c r="I179" s="9">
        <f t="shared" si="9"/>
        <v>0</v>
      </c>
      <c r="J179" s="37"/>
      <c r="K179" s="9">
        <f t="shared" si="10"/>
        <v>0</v>
      </c>
      <c r="L179" s="9">
        <f t="shared" si="11"/>
        <v>0</v>
      </c>
    </row>
    <row r="180" spans="1:12" x14ac:dyDescent="0.3">
      <c r="A180" s="12"/>
      <c r="B180" s="18" t="s">
        <v>154</v>
      </c>
      <c r="C180" s="90" t="s">
        <v>3</v>
      </c>
      <c r="D180" s="11"/>
      <c r="E180" s="8">
        <f>E178</f>
        <v>12</v>
      </c>
      <c r="F180" s="8"/>
      <c r="G180" s="9">
        <f t="shared" si="8"/>
        <v>0</v>
      </c>
      <c r="H180" s="8"/>
      <c r="I180" s="9">
        <f t="shared" si="9"/>
        <v>0</v>
      </c>
      <c r="J180" s="8"/>
      <c r="K180" s="9">
        <f t="shared" si="10"/>
        <v>0</v>
      </c>
      <c r="L180" s="9">
        <f t="shared" si="11"/>
        <v>0</v>
      </c>
    </row>
    <row r="181" spans="1:12" x14ac:dyDescent="0.3">
      <c r="A181" s="12"/>
      <c r="B181" s="10" t="s">
        <v>155</v>
      </c>
      <c r="C181" s="102" t="s">
        <v>34</v>
      </c>
      <c r="D181" s="11"/>
      <c r="E181" s="8">
        <v>1</v>
      </c>
      <c r="F181" s="8"/>
      <c r="G181" s="9">
        <f t="shared" si="8"/>
        <v>0</v>
      </c>
      <c r="H181" s="8"/>
      <c r="I181" s="9">
        <f t="shared" si="9"/>
        <v>0</v>
      </c>
      <c r="J181" s="8"/>
      <c r="K181" s="9">
        <f t="shared" si="10"/>
        <v>0</v>
      </c>
      <c r="L181" s="9">
        <f t="shared" si="11"/>
        <v>0</v>
      </c>
    </row>
    <row r="182" spans="1:12" x14ac:dyDescent="0.3">
      <c r="A182" s="12"/>
      <c r="B182" s="10" t="s">
        <v>4</v>
      </c>
      <c r="C182" s="102" t="s">
        <v>1</v>
      </c>
      <c r="D182" s="11">
        <v>1.5</v>
      </c>
      <c r="E182" s="8">
        <f>E178*D182</f>
        <v>18</v>
      </c>
      <c r="F182" s="8"/>
      <c r="G182" s="9">
        <f t="shared" si="8"/>
        <v>0</v>
      </c>
      <c r="H182" s="8"/>
      <c r="I182" s="9">
        <f t="shared" si="9"/>
        <v>0</v>
      </c>
      <c r="J182" s="8"/>
      <c r="K182" s="9">
        <f t="shared" si="10"/>
        <v>0</v>
      </c>
      <c r="L182" s="9">
        <f t="shared" si="11"/>
        <v>0</v>
      </c>
    </row>
    <row r="183" spans="1:12" ht="27.6" x14ac:dyDescent="0.3">
      <c r="A183" s="12">
        <v>31</v>
      </c>
      <c r="B183" s="16" t="s">
        <v>156</v>
      </c>
      <c r="C183" s="103" t="s">
        <v>1</v>
      </c>
      <c r="D183" s="15"/>
      <c r="E183" s="7">
        <v>1</v>
      </c>
      <c r="F183" s="8"/>
      <c r="G183" s="9">
        <f t="shared" si="8"/>
        <v>0</v>
      </c>
      <c r="H183" s="8"/>
      <c r="I183" s="9">
        <f t="shared" si="9"/>
        <v>0</v>
      </c>
      <c r="J183" s="8"/>
      <c r="K183" s="9">
        <f t="shared" si="10"/>
        <v>0</v>
      </c>
      <c r="L183" s="9">
        <f t="shared" si="11"/>
        <v>0</v>
      </c>
    </row>
    <row r="184" spans="1:12" ht="27.6" x14ac:dyDescent="0.3">
      <c r="A184" s="12">
        <v>32</v>
      </c>
      <c r="B184" s="34" t="s">
        <v>87</v>
      </c>
      <c r="C184" s="90" t="s">
        <v>18</v>
      </c>
      <c r="D184" s="8"/>
      <c r="E184" s="8">
        <v>58</v>
      </c>
      <c r="F184" s="8"/>
      <c r="G184" s="9">
        <f t="shared" si="8"/>
        <v>0</v>
      </c>
      <c r="H184" s="8"/>
      <c r="I184" s="9">
        <f t="shared" si="9"/>
        <v>0</v>
      </c>
      <c r="J184" s="8"/>
      <c r="K184" s="9">
        <f t="shared" si="10"/>
        <v>0</v>
      </c>
      <c r="L184" s="9">
        <f t="shared" si="11"/>
        <v>0</v>
      </c>
    </row>
    <row r="185" spans="1:12" x14ac:dyDescent="0.3">
      <c r="A185" s="12"/>
      <c r="B185" s="23" t="s">
        <v>6</v>
      </c>
      <c r="C185" s="102"/>
      <c r="D185" s="11"/>
      <c r="E185" s="8"/>
      <c r="F185" s="22"/>
      <c r="G185" s="24">
        <f>SUM(G9:G184)</f>
        <v>0</v>
      </c>
      <c r="H185" s="13"/>
      <c r="I185" s="24">
        <f>SUM(I9:I184)</f>
        <v>0</v>
      </c>
      <c r="J185" s="13"/>
      <c r="K185" s="24">
        <f>SUM(K9:K184)</f>
        <v>0</v>
      </c>
      <c r="L185" s="24">
        <f>G185+I185+K185</f>
        <v>0</v>
      </c>
    </row>
    <row r="186" spans="1:12" x14ac:dyDescent="0.3">
      <c r="A186" s="12"/>
      <c r="B186" s="10" t="s">
        <v>5</v>
      </c>
      <c r="C186" s="108"/>
      <c r="D186" s="11"/>
      <c r="E186" s="8"/>
      <c r="F186" s="22"/>
      <c r="G186" s="8"/>
      <c r="H186" s="8"/>
      <c r="I186" s="8"/>
      <c r="J186" s="8"/>
      <c r="K186" s="9"/>
      <c r="L186" s="9">
        <f>G185*C186</f>
        <v>0</v>
      </c>
    </row>
    <row r="187" spans="1:12" x14ac:dyDescent="0.3">
      <c r="A187" s="69"/>
      <c r="B187" s="5" t="s">
        <v>6</v>
      </c>
      <c r="C187" s="102"/>
      <c r="D187" s="25"/>
      <c r="E187" s="26"/>
      <c r="F187" s="27"/>
      <c r="G187" s="26"/>
      <c r="H187" s="27"/>
      <c r="I187" s="27"/>
      <c r="J187" s="26"/>
      <c r="K187" s="28"/>
      <c r="L187" s="29">
        <f>L186+L185</f>
        <v>0</v>
      </c>
    </row>
    <row r="188" spans="1:12" x14ac:dyDescent="0.3">
      <c r="A188" s="69"/>
      <c r="B188" s="30" t="s">
        <v>7</v>
      </c>
      <c r="C188" s="109"/>
      <c r="D188" s="25"/>
      <c r="E188" s="26"/>
      <c r="F188" s="27"/>
      <c r="G188" s="26"/>
      <c r="H188" s="27"/>
      <c r="I188" s="27"/>
      <c r="J188" s="26"/>
      <c r="K188" s="28"/>
      <c r="L188" s="29">
        <f>L187*C188</f>
        <v>0</v>
      </c>
    </row>
    <row r="189" spans="1:12" x14ac:dyDescent="0.3">
      <c r="A189" s="69"/>
      <c r="B189" s="31" t="s">
        <v>6</v>
      </c>
      <c r="C189" s="110"/>
      <c r="D189" s="25"/>
      <c r="E189" s="26"/>
      <c r="F189" s="27"/>
      <c r="G189" s="26"/>
      <c r="H189" s="27"/>
      <c r="I189" s="27"/>
      <c r="J189" s="26"/>
      <c r="K189" s="28"/>
      <c r="L189" s="29">
        <f>L188+L187</f>
        <v>0</v>
      </c>
    </row>
    <row r="190" spans="1:12" x14ac:dyDescent="0.3">
      <c r="A190" s="12"/>
      <c r="B190" s="30" t="s">
        <v>88</v>
      </c>
      <c r="C190" s="109"/>
      <c r="D190" s="25"/>
      <c r="E190" s="8"/>
      <c r="F190" s="22"/>
      <c r="G190" s="8"/>
      <c r="H190" s="22"/>
      <c r="I190" s="22"/>
      <c r="J190" s="8"/>
      <c r="K190" s="9"/>
      <c r="L190" s="9">
        <f>L189*C190</f>
        <v>0</v>
      </c>
    </row>
    <row r="191" spans="1:12" x14ac:dyDescent="0.3">
      <c r="A191" s="12"/>
      <c r="B191" s="31" t="s">
        <v>6</v>
      </c>
      <c r="C191" s="110"/>
      <c r="D191" s="32"/>
      <c r="E191" s="8"/>
      <c r="F191" s="22"/>
      <c r="G191" s="8"/>
      <c r="H191" s="22"/>
      <c r="I191" s="22"/>
      <c r="J191" s="8"/>
      <c r="K191" s="9"/>
      <c r="L191" s="9">
        <f>L190+L189</f>
        <v>0</v>
      </c>
    </row>
    <row r="192" spans="1:12" x14ac:dyDescent="0.3">
      <c r="A192" s="12"/>
      <c r="B192" s="30" t="s">
        <v>8</v>
      </c>
      <c r="C192" s="108"/>
      <c r="D192" s="11"/>
      <c r="E192" s="8"/>
      <c r="F192" s="22"/>
      <c r="G192" s="8"/>
      <c r="H192" s="22"/>
      <c r="I192" s="22"/>
      <c r="J192" s="8"/>
      <c r="K192" s="9"/>
      <c r="L192" s="9">
        <f>L191*C192</f>
        <v>0</v>
      </c>
    </row>
    <row r="193" spans="1:12" x14ac:dyDescent="0.3">
      <c r="A193" s="12"/>
      <c r="B193" s="31" t="s">
        <v>81</v>
      </c>
      <c r="C193" s="102"/>
      <c r="D193" s="11"/>
      <c r="E193" s="8"/>
      <c r="F193" s="22"/>
      <c r="G193" s="8"/>
      <c r="H193" s="8"/>
      <c r="I193" s="8"/>
      <c r="J193" s="8"/>
      <c r="K193" s="9"/>
      <c r="L193" s="9">
        <f>L192+L191</f>
        <v>0</v>
      </c>
    </row>
    <row r="194" spans="1:12" x14ac:dyDescent="0.3">
      <c r="A194" s="12"/>
      <c r="B194" s="10" t="s">
        <v>82</v>
      </c>
      <c r="C194" s="108">
        <v>0.18</v>
      </c>
      <c r="D194" s="11"/>
      <c r="E194" s="11"/>
      <c r="F194" s="11"/>
      <c r="G194" s="11"/>
      <c r="H194" s="11"/>
      <c r="I194" s="11"/>
      <c r="J194" s="11"/>
      <c r="K194" s="11"/>
      <c r="L194" s="99">
        <f>L193*C194</f>
        <v>0</v>
      </c>
    </row>
    <row r="195" spans="1:12" x14ac:dyDescent="0.3">
      <c r="A195" s="12"/>
      <c r="B195" s="68" t="s">
        <v>11</v>
      </c>
      <c r="C195" s="102"/>
      <c r="D195" s="11"/>
      <c r="E195" s="11"/>
      <c r="F195" s="11"/>
      <c r="G195" s="11"/>
      <c r="H195" s="11"/>
      <c r="I195" s="11"/>
      <c r="J195" s="11"/>
      <c r="K195" s="11"/>
      <c r="L195" s="32">
        <f>SUM(L193:L194)</f>
        <v>0</v>
      </c>
    </row>
  </sheetData>
  <mergeCells count="12">
    <mergeCell ref="J4:K4"/>
    <mergeCell ref="L4:L5"/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</mergeCells>
  <conditionalFormatting sqref="B53">
    <cfRule type="cellIs" dxfId="4" priority="5" stopIfTrue="1" operator="equal">
      <formula>8223.307275</formula>
    </cfRule>
  </conditionalFormatting>
  <conditionalFormatting sqref="B60">
    <cfRule type="cellIs" dxfId="3" priority="3" stopIfTrue="1" operator="equal">
      <formula>8223.307275</formula>
    </cfRule>
  </conditionalFormatting>
  <conditionalFormatting sqref="B66">
    <cfRule type="cellIs" dxfId="2" priority="2" stopIfTrue="1" operator="equal">
      <formula>8223.307275</formula>
    </cfRule>
  </conditionalFormatting>
  <conditionalFormatting sqref="B71">
    <cfRule type="cellIs" dxfId="1" priority="1" stopIfTrue="1" operator="equal">
      <formula>8223.307275</formula>
    </cfRule>
  </conditionalFormatting>
  <conditionalFormatting sqref="C10">
    <cfRule type="cellIs" dxfId="0" priority="4" stopIfTrue="1" operator="equal">
      <formula>8223.307275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180"/>
  <sheetViews>
    <sheetView topLeftCell="A144" workbookViewId="0">
      <selection activeCell="C170" sqref="C170:C176"/>
    </sheetView>
  </sheetViews>
  <sheetFormatPr defaultColWidth="9.109375" defaultRowHeight="14.4" x14ac:dyDescent="0.3"/>
  <cols>
    <col min="1" max="1" width="4.88671875" style="74" customWidth="1"/>
    <col min="2" max="2" width="71" style="72" customWidth="1"/>
    <col min="3" max="3" width="9.33203125" style="72" bestFit="1" customWidth="1"/>
    <col min="4" max="6" width="9.44140625" style="72" bestFit="1" customWidth="1"/>
    <col min="7" max="7" width="12.109375" style="72" bestFit="1" customWidth="1"/>
    <col min="8" max="8" width="9.44140625" style="72" bestFit="1" customWidth="1"/>
    <col min="9" max="9" width="13.5546875" style="72" customWidth="1"/>
    <col min="10" max="10" width="9.44140625" style="72" bestFit="1" customWidth="1"/>
    <col min="11" max="11" width="12.77734375" style="72" customWidth="1"/>
    <col min="12" max="12" width="13.5546875" style="72" customWidth="1"/>
    <col min="13" max="16384" width="9.109375" style="72"/>
  </cols>
  <sheetData>
    <row r="1" spans="1:12" x14ac:dyDescent="0.3">
      <c r="A1" s="4"/>
      <c r="B1" s="4" t="s">
        <v>46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98" t="s">
        <v>130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x14ac:dyDescent="0.3">
      <c r="A3" s="76"/>
      <c r="B3" s="76" t="s">
        <v>47</v>
      </c>
      <c r="C3" s="76"/>
      <c r="D3" s="76"/>
      <c r="E3" s="76"/>
      <c r="F3" s="76"/>
      <c r="G3" s="3"/>
      <c r="H3" s="199" t="s">
        <v>12</v>
      </c>
      <c r="I3" s="199"/>
      <c r="J3" s="199"/>
      <c r="K3" s="209">
        <f>L180</f>
        <v>0</v>
      </c>
      <c r="L3" s="209"/>
    </row>
    <row r="4" spans="1:12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x14ac:dyDescent="0.3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</row>
    <row r="7" spans="1:12" ht="21" customHeight="1" x14ac:dyDescent="0.3">
      <c r="A7" s="78"/>
      <c r="B7" s="98" t="s">
        <v>144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21" customHeight="1" x14ac:dyDescent="0.3">
      <c r="A8" s="78"/>
      <c r="B8" s="97" t="s">
        <v>132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12</v>
      </c>
      <c r="F9" s="8"/>
      <c r="G9" s="9">
        <f t="shared" ref="G9:G72" si="0">F9*E9</f>
        <v>0</v>
      </c>
      <c r="H9" s="8"/>
      <c r="I9" s="9">
        <f t="shared" ref="I9:I72" si="1">H9*E9</f>
        <v>0</v>
      </c>
      <c r="J9" s="8"/>
      <c r="K9" s="9">
        <f t="shared" ref="K9:K72" si="2">J9*E9</f>
        <v>0</v>
      </c>
      <c r="L9" s="9">
        <f t="shared" ref="L9:L72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0.1008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0.60000000000000009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2.8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2.8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0.10919999999999999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0.13999999999999999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3.6399999999999995E-2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3.36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0.37240000000000001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x14ac:dyDescent="0.3">
      <c r="A19" s="12">
        <v>3</v>
      </c>
      <c r="B19" s="80" t="s">
        <v>51</v>
      </c>
      <c r="C19" s="103" t="s">
        <v>18</v>
      </c>
      <c r="D19" s="81"/>
      <c r="E19" s="82">
        <v>37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259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9.25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33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33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33.660000000000004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33.33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1.6500000000000001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86" t="s">
        <v>159</v>
      </c>
      <c r="C27" s="103" t="s">
        <v>28</v>
      </c>
      <c r="D27" s="87"/>
      <c r="E27" s="88">
        <v>12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12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12.120000000000001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0.48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38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38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38.380000000000003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5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0.76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1.52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7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7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7.3500000000000005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42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1.4000000000000001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0.28000000000000003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0.32620000000000005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20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20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157</v>
      </c>
      <c r="C47" s="105" t="s">
        <v>18</v>
      </c>
      <c r="D47" s="53">
        <v>1.05</v>
      </c>
      <c r="E47" s="41">
        <f>D47*E45</f>
        <v>21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120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4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0.8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0.93200000000000005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x14ac:dyDescent="0.3">
      <c r="A52" s="120">
        <v>9</v>
      </c>
      <c r="B52" s="125" t="s">
        <v>62</v>
      </c>
      <c r="C52" s="126" t="s">
        <v>18</v>
      </c>
      <c r="D52" s="127"/>
      <c r="E52" s="128">
        <v>3</v>
      </c>
      <c r="F52" s="129"/>
      <c r="G52" s="9">
        <f t="shared" si="0"/>
        <v>0</v>
      </c>
      <c r="H52" s="129"/>
      <c r="I52" s="9">
        <f t="shared" si="1"/>
        <v>0</v>
      </c>
      <c r="J52" s="129"/>
      <c r="K52" s="9">
        <f t="shared" si="2"/>
        <v>0</v>
      </c>
      <c r="L52" s="9">
        <f t="shared" si="3"/>
        <v>0</v>
      </c>
    </row>
    <row r="53" spans="1:12" x14ac:dyDescent="0.3">
      <c r="A53" s="120"/>
      <c r="B53" s="130" t="s">
        <v>14</v>
      </c>
      <c r="C53" s="131" t="s">
        <v>166</v>
      </c>
      <c r="D53" s="132">
        <v>1</v>
      </c>
      <c r="E53" s="132">
        <f>E52*D53</f>
        <v>3</v>
      </c>
      <c r="F53" s="132"/>
      <c r="G53" s="9">
        <f t="shared" si="0"/>
        <v>0</v>
      </c>
      <c r="H53" s="132"/>
      <c r="I53" s="9">
        <f t="shared" si="1"/>
        <v>0</v>
      </c>
      <c r="J53" s="132"/>
      <c r="K53" s="9">
        <f t="shared" si="2"/>
        <v>0</v>
      </c>
      <c r="L53" s="9">
        <f t="shared" si="3"/>
        <v>0</v>
      </c>
    </row>
    <row r="54" spans="1:12" x14ac:dyDescent="0.3">
      <c r="A54" s="120"/>
      <c r="B54" s="133" t="s">
        <v>60</v>
      </c>
      <c r="C54" s="131" t="s">
        <v>19</v>
      </c>
      <c r="D54" s="134">
        <v>12.5</v>
      </c>
      <c r="E54" s="132">
        <f>D54*E52</f>
        <v>37.5</v>
      </c>
      <c r="F54" s="132"/>
      <c r="G54" s="9">
        <f t="shared" si="0"/>
        <v>0</v>
      </c>
      <c r="H54" s="132"/>
      <c r="I54" s="9">
        <f t="shared" si="1"/>
        <v>0</v>
      </c>
      <c r="J54" s="132"/>
      <c r="K54" s="9">
        <f t="shared" si="2"/>
        <v>0</v>
      </c>
      <c r="L54" s="9">
        <f t="shared" si="3"/>
        <v>0</v>
      </c>
    </row>
    <row r="55" spans="1:12" x14ac:dyDescent="0.3">
      <c r="A55" s="120"/>
      <c r="B55" s="133" t="s">
        <v>20</v>
      </c>
      <c r="C55" s="131" t="s">
        <v>167</v>
      </c>
      <c r="D55" s="135">
        <v>0.13</v>
      </c>
      <c r="E55" s="132">
        <f>D55*E52</f>
        <v>0.39</v>
      </c>
      <c r="F55" s="132"/>
      <c r="G55" s="9">
        <f t="shared" si="0"/>
        <v>0</v>
      </c>
      <c r="H55" s="132"/>
      <c r="I55" s="9">
        <f t="shared" si="1"/>
        <v>0</v>
      </c>
      <c r="J55" s="132"/>
      <c r="K55" s="9">
        <f t="shared" si="2"/>
        <v>0</v>
      </c>
      <c r="L55" s="9">
        <f t="shared" si="3"/>
        <v>0</v>
      </c>
    </row>
    <row r="56" spans="1:12" x14ac:dyDescent="0.3">
      <c r="A56" s="120"/>
      <c r="B56" s="133" t="s">
        <v>21</v>
      </c>
      <c r="C56" s="131" t="s">
        <v>17</v>
      </c>
      <c r="D56" s="135">
        <v>3.1E-2</v>
      </c>
      <c r="E56" s="132">
        <f>D56*E53</f>
        <v>9.2999999999999999E-2</v>
      </c>
      <c r="F56" s="132"/>
      <c r="G56" s="9">
        <f t="shared" si="0"/>
        <v>0</v>
      </c>
      <c r="H56" s="132"/>
      <c r="I56" s="9">
        <f t="shared" si="1"/>
        <v>0</v>
      </c>
      <c r="J56" s="132"/>
      <c r="K56" s="9">
        <f t="shared" si="2"/>
        <v>0</v>
      </c>
      <c r="L56" s="9">
        <f t="shared" si="3"/>
        <v>0</v>
      </c>
    </row>
    <row r="57" spans="1:12" x14ac:dyDescent="0.3">
      <c r="A57" s="120"/>
      <c r="B57" s="133" t="s">
        <v>22</v>
      </c>
      <c r="C57" s="131" t="s">
        <v>1</v>
      </c>
      <c r="D57" s="134">
        <v>0.16</v>
      </c>
      <c r="E57" s="132">
        <f>D57*E52</f>
        <v>0.48</v>
      </c>
      <c r="F57" s="124"/>
      <c r="G57" s="9">
        <f t="shared" si="0"/>
        <v>0</v>
      </c>
      <c r="H57" s="132"/>
      <c r="I57" s="9">
        <f t="shared" si="1"/>
        <v>0</v>
      </c>
      <c r="J57" s="132"/>
      <c r="K57" s="9">
        <f t="shared" si="2"/>
        <v>0</v>
      </c>
      <c r="L57" s="9">
        <f t="shared" si="3"/>
        <v>0</v>
      </c>
    </row>
    <row r="58" spans="1:12" ht="27.6" x14ac:dyDescent="0.3">
      <c r="A58" s="12">
        <v>10</v>
      </c>
      <c r="B58" s="19" t="s">
        <v>67</v>
      </c>
      <c r="C58" s="103" t="s">
        <v>18</v>
      </c>
      <c r="D58" s="49"/>
      <c r="E58" s="7">
        <v>11</v>
      </c>
      <c r="F58" s="8"/>
      <c r="G58" s="9">
        <f t="shared" si="0"/>
        <v>0</v>
      </c>
      <c r="H58" s="8"/>
      <c r="I58" s="9">
        <f t="shared" si="1"/>
        <v>0</v>
      </c>
      <c r="J58" s="8"/>
      <c r="K58" s="9">
        <f t="shared" si="2"/>
        <v>0</v>
      </c>
      <c r="L58" s="9">
        <f t="shared" si="3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11</v>
      </c>
      <c r="F59" s="45"/>
      <c r="G59" s="9">
        <f t="shared" si="0"/>
        <v>0</v>
      </c>
      <c r="H59" s="45"/>
      <c r="I59" s="9">
        <f t="shared" si="1"/>
        <v>0</v>
      </c>
      <c r="J59" s="45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2.75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0.34099999999999997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1.76</v>
      </c>
      <c r="F62" s="37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>
        <v>11</v>
      </c>
      <c r="B63" s="19" t="s">
        <v>68</v>
      </c>
      <c r="C63" s="103" t="s">
        <v>18</v>
      </c>
      <c r="D63" s="49"/>
      <c r="E63" s="7">
        <v>8</v>
      </c>
      <c r="F63" s="8"/>
      <c r="G63" s="9">
        <f t="shared" si="0"/>
        <v>0</v>
      </c>
      <c r="H63" s="8"/>
      <c r="I63" s="9">
        <f t="shared" si="1"/>
        <v>0</v>
      </c>
      <c r="J63" s="8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8</v>
      </c>
      <c r="F64" s="45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1.2</v>
      </c>
      <c r="F65" s="45"/>
      <c r="G65" s="9">
        <f t="shared" si="0"/>
        <v>0</v>
      </c>
      <c r="H65" s="45"/>
      <c r="I65" s="9">
        <f t="shared" si="1"/>
        <v>0</v>
      </c>
      <c r="J65" s="45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0.248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1.28</v>
      </c>
      <c r="F67" s="37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39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39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0.85799999999999998</v>
      </c>
      <c r="F70" s="37"/>
      <c r="G70" s="9">
        <f t="shared" si="0"/>
        <v>0</v>
      </c>
      <c r="H70" s="37"/>
      <c r="I70" s="9">
        <f t="shared" si="1"/>
        <v>0</v>
      </c>
      <c r="J70" s="37"/>
      <c r="K70" s="9">
        <f t="shared" si="2"/>
        <v>0</v>
      </c>
      <c r="L70" s="9">
        <f t="shared" si="3"/>
        <v>0</v>
      </c>
    </row>
    <row r="71" spans="1:12" x14ac:dyDescent="0.3">
      <c r="A71" s="12"/>
      <c r="B71" s="57" t="s">
        <v>23</v>
      </c>
      <c r="C71" s="105" t="s">
        <v>18</v>
      </c>
      <c r="D71" s="58">
        <v>1.05</v>
      </c>
      <c r="E71" s="45">
        <f>D71*E68</f>
        <v>40.950000000000003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ht="27.6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39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56" t="s">
        <v>13</v>
      </c>
      <c r="C73" s="90" t="s">
        <v>1</v>
      </c>
      <c r="D73" s="51">
        <v>0.1</v>
      </c>
      <c r="E73" s="45">
        <f>E68*D73</f>
        <v>3.9000000000000004</v>
      </c>
      <c r="F73" s="45"/>
      <c r="G73" s="9">
        <f t="shared" ref="G73:G136" si="4">F73*E73</f>
        <v>0</v>
      </c>
      <c r="H73" s="45"/>
      <c r="I73" s="9">
        <f t="shared" ref="I73:I136" si="5">H73*E73</f>
        <v>0</v>
      </c>
      <c r="J73" s="45"/>
      <c r="K73" s="9">
        <f t="shared" ref="K73:K136" si="6">J73*E73</f>
        <v>0</v>
      </c>
      <c r="L73" s="9">
        <f t="shared" ref="L73:L136" si="7">G73+I73+K73</f>
        <v>0</v>
      </c>
    </row>
    <row r="74" spans="1:12" ht="27.6" x14ac:dyDescent="0.3">
      <c r="A74" s="12">
        <v>13</v>
      </c>
      <c r="B74" s="16" t="s">
        <v>145</v>
      </c>
      <c r="C74" s="103" t="s">
        <v>18</v>
      </c>
      <c r="D74" s="15"/>
      <c r="E74" s="7">
        <f>2.2*0.75+2.2*0.8</f>
        <v>3.41</v>
      </c>
      <c r="F74" s="8"/>
      <c r="G74" s="9">
        <f t="shared" si="4"/>
        <v>0</v>
      </c>
      <c r="H74" s="8"/>
      <c r="I74" s="9">
        <f t="shared" si="5"/>
        <v>0</v>
      </c>
      <c r="J74" s="8"/>
      <c r="K74" s="9">
        <f t="shared" si="6"/>
        <v>0</v>
      </c>
      <c r="L74" s="9">
        <f t="shared" si="7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3.41</v>
      </c>
      <c r="F75" s="37"/>
      <c r="G75" s="9">
        <f t="shared" si="4"/>
        <v>0</v>
      </c>
      <c r="H75" s="45"/>
      <c r="I75" s="9">
        <f t="shared" si="5"/>
        <v>0</v>
      </c>
      <c r="J75" s="37"/>
      <c r="K75" s="9">
        <f t="shared" si="6"/>
        <v>0</v>
      </c>
      <c r="L75" s="9">
        <f t="shared" si="7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0.44330000000000003</v>
      </c>
      <c r="F76" s="37"/>
      <c r="G76" s="9">
        <f t="shared" si="4"/>
        <v>0</v>
      </c>
      <c r="H76" s="37"/>
      <c r="I76" s="9">
        <f t="shared" si="5"/>
        <v>0</v>
      </c>
      <c r="J76" s="37"/>
      <c r="K76" s="9">
        <f t="shared" si="6"/>
        <v>0</v>
      </c>
      <c r="L76" s="9">
        <f t="shared" si="7"/>
        <v>0</v>
      </c>
    </row>
    <row r="77" spans="1:12" ht="27.6" x14ac:dyDescent="0.3">
      <c r="A77" s="12"/>
      <c r="B77" s="18" t="s">
        <v>146</v>
      </c>
      <c r="C77" s="90" t="s">
        <v>34</v>
      </c>
      <c r="D77" s="11"/>
      <c r="E77" s="8">
        <v>2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10" t="s">
        <v>63</v>
      </c>
      <c r="C78" s="102" t="s">
        <v>2</v>
      </c>
      <c r="D78" s="11"/>
      <c r="E78" s="8">
        <v>2</v>
      </c>
      <c r="F78" s="8"/>
      <c r="G78" s="9">
        <f t="shared" si="4"/>
        <v>0</v>
      </c>
      <c r="H78" s="8"/>
      <c r="I78" s="9">
        <f t="shared" si="5"/>
        <v>0</v>
      </c>
      <c r="J78" s="8"/>
      <c r="K78" s="9">
        <f t="shared" si="6"/>
        <v>0</v>
      </c>
      <c r="L78" s="9">
        <f t="shared" si="7"/>
        <v>0</v>
      </c>
    </row>
    <row r="79" spans="1:12" x14ac:dyDescent="0.3">
      <c r="A79" s="12"/>
      <c r="B79" s="10" t="s">
        <v>4</v>
      </c>
      <c r="C79" s="102" t="s">
        <v>1</v>
      </c>
      <c r="D79" s="11">
        <v>0.2</v>
      </c>
      <c r="E79" s="8">
        <f>E74*D79</f>
        <v>0.68200000000000005</v>
      </c>
      <c r="F79" s="8"/>
      <c r="G79" s="9">
        <f t="shared" si="4"/>
        <v>0</v>
      </c>
      <c r="H79" s="8"/>
      <c r="I79" s="9">
        <f t="shared" si="5"/>
        <v>0</v>
      </c>
      <c r="J79" s="8"/>
      <c r="K79" s="9">
        <f t="shared" si="6"/>
        <v>0</v>
      </c>
      <c r="L79" s="9">
        <f t="shared" si="7"/>
        <v>0</v>
      </c>
    </row>
    <row r="80" spans="1:12" x14ac:dyDescent="0.3">
      <c r="A80" s="12">
        <v>14</v>
      </c>
      <c r="B80" s="14" t="s">
        <v>133</v>
      </c>
      <c r="C80" s="103" t="s">
        <v>18</v>
      </c>
      <c r="D80" s="15"/>
      <c r="E80" s="7">
        <v>4</v>
      </c>
      <c r="F80" s="8"/>
      <c r="G80" s="9">
        <f t="shared" si="4"/>
        <v>0</v>
      </c>
      <c r="H80" s="8"/>
      <c r="I80" s="9">
        <f t="shared" si="5"/>
        <v>0</v>
      </c>
      <c r="J80" s="8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5" t="s">
        <v>14</v>
      </c>
      <c r="C81" s="90" t="s">
        <v>52</v>
      </c>
      <c r="D81" s="22">
        <v>1</v>
      </c>
      <c r="E81" s="22">
        <f>E80*D81</f>
        <v>4</v>
      </c>
      <c r="F81" s="37"/>
      <c r="G81" s="9">
        <f t="shared" si="4"/>
        <v>0</v>
      </c>
      <c r="H81" s="45"/>
      <c r="I81" s="9">
        <f t="shared" si="5"/>
        <v>0</v>
      </c>
      <c r="J81" s="37"/>
      <c r="K81" s="9">
        <f t="shared" si="6"/>
        <v>0</v>
      </c>
      <c r="L81" s="9">
        <f t="shared" si="7"/>
        <v>0</v>
      </c>
    </row>
    <row r="82" spans="1:12" x14ac:dyDescent="0.3">
      <c r="A82" s="12"/>
      <c r="B82" s="18" t="s">
        <v>135</v>
      </c>
      <c r="C82" s="90" t="s">
        <v>3</v>
      </c>
      <c r="D82" s="11"/>
      <c r="E82" s="8">
        <f>E80*0.35</f>
        <v>1.4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10" t="s">
        <v>134</v>
      </c>
      <c r="C83" s="102" t="s">
        <v>2</v>
      </c>
      <c r="D83" s="11"/>
      <c r="E83" s="8">
        <f>E82*0.3</f>
        <v>0.42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10" t="s">
        <v>4</v>
      </c>
      <c r="C84" s="102" t="s">
        <v>1</v>
      </c>
      <c r="D84" s="11">
        <v>0.2</v>
      </c>
      <c r="E84" s="8">
        <f>E80*D84</f>
        <v>0.8</v>
      </c>
      <c r="F84" s="8"/>
      <c r="G84" s="9">
        <f t="shared" si="4"/>
        <v>0</v>
      </c>
      <c r="H84" s="8"/>
      <c r="I84" s="9">
        <f t="shared" si="5"/>
        <v>0</v>
      </c>
      <c r="J84" s="8"/>
      <c r="K84" s="9">
        <f t="shared" si="6"/>
        <v>0</v>
      </c>
      <c r="L84" s="9">
        <f t="shared" si="7"/>
        <v>0</v>
      </c>
    </row>
    <row r="85" spans="1:12" x14ac:dyDescent="0.3">
      <c r="A85" s="12">
        <v>15</v>
      </c>
      <c r="B85" s="6" t="s">
        <v>139</v>
      </c>
      <c r="C85" s="103" t="s">
        <v>18</v>
      </c>
      <c r="D85" s="7"/>
      <c r="E85" s="7">
        <v>155</v>
      </c>
      <c r="F85" s="8"/>
      <c r="G85" s="9">
        <f t="shared" si="4"/>
        <v>0</v>
      </c>
      <c r="H85" s="8"/>
      <c r="I85" s="9">
        <f t="shared" si="5"/>
        <v>0</v>
      </c>
      <c r="J85" s="8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5" t="s">
        <v>14</v>
      </c>
      <c r="C86" s="90" t="s">
        <v>52</v>
      </c>
      <c r="D86" s="22">
        <v>1</v>
      </c>
      <c r="E86" s="22">
        <f>E85*D86</f>
        <v>155</v>
      </c>
      <c r="F86" s="37"/>
      <c r="G86" s="9">
        <f t="shared" si="4"/>
        <v>0</v>
      </c>
      <c r="H86" s="22"/>
      <c r="I86" s="9">
        <f t="shared" si="5"/>
        <v>0</v>
      </c>
      <c r="J86" s="22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8" t="s">
        <v>15</v>
      </c>
      <c r="C87" s="104" t="s">
        <v>1</v>
      </c>
      <c r="D87" s="40">
        <v>8.0000000000000002E-3</v>
      </c>
      <c r="E87" s="37">
        <f>D87*E85</f>
        <v>1.24</v>
      </c>
      <c r="F87" s="37"/>
      <c r="G87" s="9">
        <f t="shared" si="4"/>
        <v>0</v>
      </c>
      <c r="H87" s="37"/>
      <c r="I87" s="9">
        <f t="shared" si="5"/>
        <v>0</v>
      </c>
      <c r="J87" s="37"/>
      <c r="K87" s="9">
        <f t="shared" si="6"/>
        <v>0</v>
      </c>
      <c r="L87" s="9">
        <f t="shared" si="7"/>
        <v>0</v>
      </c>
    </row>
    <row r="88" spans="1:12" x14ac:dyDescent="0.3">
      <c r="A88" s="12"/>
      <c r="B88" s="59" t="s">
        <v>24</v>
      </c>
      <c r="C88" s="90" t="s">
        <v>3</v>
      </c>
      <c r="D88" s="51">
        <v>0.45</v>
      </c>
      <c r="E88" s="45">
        <f>E85*D88</f>
        <v>69.75</v>
      </c>
      <c r="F88" s="45"/>
      <c r="G88" s="9">
        <f t="shared" si="4"/>
        <v>0</v>
      </c>
      <c r="H88" s="45"/>
      <c r="I88" s="9">
        <f t="shared" si="5"/>
        <v>0</v>
      </c>
      <c r="J88" s="45"/>
      <c r="K88" s="9">
        <f t="shared" si="6"/>
        <v>0</v>
      </c>
      <c r="L88" s="9">
        <f t="shared" si="7"/>
        <v>0</v>
      </c>
    </row>
    <row r="89" spans="1:12" x14ac:dyDescent="0.3">
      <c r="A89" s="12"/>
      <c r="B89" s="59" t="s">
        <v>25</v>
      </c>
      <c r="C89" s="90" t="s">
        <v>18</v>
      </c>
      <c r="D89" s="51">
        <v>8.9999999999999993E-3</v>
      </c>
      <c r="E89" s="60">
        <f>E85*D89</f>
        <v>1.3949999999999998</v>
      </c>
      <c r="F89" s="45"/>
      <c r="G89" s="9">
        <f t="shared" si="4"/>
        <v>0</v>
      </c>
      <c r="H89" s="45"/>
      <c r="I89" s="9">
        <f t="shared" si="5"/>
        <v>0</v>
      </c>
      <c r="J89" s="45"/>
      <c r="K89" s="9">
        <f t="shared" si="6"/>
        <v>0</v>
      </c>
      <c r="L89" s="9">
        <f t="shared" si="7"/>
        <v>0</v>
      </c>
    </row>
    <row r="90" spans="1:12" x14ac:dyDescent="0.3">
      <c r="A90" s="12"/>
      <c r="B90" s="61" t="s">
        <v>80</v>
      </c>
      <c r="C90" s="90" t="s">
        <v>3</v>
      </c>
      <c r="D90" s="22">
        <v>0.63</v>
      </c>
      <c r="E90" s="45">
        <f>E85*D90</f>
        <v>97.65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/>
      <c r="B91" s="61" t="s">
        <v>26</v>
      </c>
      <c r="C91" s="90" t="s">
        <v>3</v>
      </c>
      <c r="D91" s="51">
        <v>0.12</v>
      </c>
      <c r="E91" s="45">
        <f>E85*D91</f>
        <v>18.599999999999998</v>
      </c>
      <c r="F91" s="45"/>
      <c r="G91" s="9">
        <f t="shared" si="4"/>
        <v>0</v>
      </c>
      <c r="H91" s="45"/>
      <c r="I91" s="9">
        <f t="shared" si="5"/>
        <v>0</v>
      </c>
      <c r="J91" s="45"/>
      <c r="K91" s="9">
        <f t="shared" si="6"/>
        <v>0</v>
      </c>
      <c r="L91" s="9">
        <f t="shared" si="7"/>
        <v>0</v>
      </c>
    </row>
    <row r="92" spans="1:12" x14ac:dyDescent="0.3">
      <c r="A92" s="12"/>
      <c r="B92" s="62" t="s">
        <v>27</v>
      </c>
      <c r="C92" s="90" t="s">
        <v>28</v>
      </c>
      <c r="D92" s="22">
        <v>0.6</v>
      </c>
      <c r="E92" s="45">
        <f>E85*D92</f>
        <v>93</v>
      </c>
      <c r="F92" s="45"/>
      <c r="G92" s="9">
        <f t="shared" si="4"/>
        <v>0</v>
      </c>
      <c r="H92" s="45"/>
      <c r="I92" s="9">
        <f t="shared" si="5"/>
        <v>0</v>
      </c>
      <c r="J92" s="45"/>
      <c r="K92" s="9">
        <f t="shared" si="6"/>
        <v>0</v>
      </c>
      <c r="L92" s="9">
        <f t="shared" si="7"/>
        <v>0</v>
      </c>
    </row>
    <row r="93" spans="1:12" x14ac:dyDescent="0.3">
      <c r="A93" s="12"/>
      <c r="B93" s="63" t="s">
        <v>29</v>
      </c>
      <c r="C93" s="105" t="s">
        <v>19</v>
      </c>
      <c r="D93" s="53"/>
      <c r="E93" s="37">
        <v>10</v>
      </c>
      <c r="F93" s="37"/>
      <c r="G93" s="9">
        <f t="shared" si="4"/>
        <v>0</v>
      </c>
      <c r="H93" s="64"/>
      <c r="I93" s="9">
        <f t="shared" si="5"/>
        <v>0</v>
      </c>
      <c r="J93" s="64"/>
      <c r="K93" s="9">
        <f t="shared" si="6"/>
        <v>0</v>
      </c>
      <c r="L93" s="9">
        <f t="shared" si="7"/>
        <v>0</v>
      </c>
    </row>
    <row r="94" spans="1:12" x14ac:dyDescent="0.3">
      <c r="A94" s="12"/>
      <c r="B94" s="62" t="s">
        <v>30</v>
      </c>
      <c r="C94" s="90" t="s">
        <v>28</v>
      </c>
      <c r="D94" s="51">
        <v>0.26</v>
      </c>
      <c r="E94" s="45">
        <f>E85*D94</f>
        <v>40.300000000000004</v>
      </c>
      <c r="F94" s="45"/>
      <c r="G94" s="9">
        <f t="shared" si="4"/>
        <v>0</v>
      </c>
      <c r="H94" s="45"/>
      <c r="I94" s="9">
        <f t="shared" si="5"/>
        <v>0</v>
      </c>
      <c r="J94" s="45"/>
      <c r="K94" s="9">
        <f t="shared" si="6"/>
        <v>0</v>
      </c>
      <c r="L94" s="9">
        <f t="shared" si="7"/>
        <v>0</v>
      </c>
    </row>
    <row r="95" spans="1:12" x14ac:dyDescent="0.3">
      <c r="A95" s="12"/>
      <c r="B95" s="62" t="s">
        <v>31</v>
      </c>
      <c r="C95" s="90" t="s">
        <v>1</v>
      </c>
      <c r="D95" s="51">
        <v>7.0000000000000001E-3</v>
      </c>
      <c r="E95" s="45">
        <f>E85*D95</f>
        <v>1.085</v>
      </c>
      <c r="F95" s="45"/>
      <c r="G95" s="9">
        <f t="shared" si="4"/>
        <v>0</v>
      </c>
      <c r="H95" s="45"/>
      <c r="I95" s="9">
        <f t="shared" si="5"/>
        <v>0</v>
      </c>
      <c r="J95" s="45"/>
      <c r="K95" s="9">
        <f t="shared" si="6"/>
        <v>0</v>
      </c>
      <c r="L95" s="9">
        <f t="shared" si="7"/>
        <v>0</v>
      </c>
    </row>
    <row r="96" spans="1:12" x14ac:dyDescent="0.3">
      <c r="A96" s="12">
        <v>16</v>
      </c>
      <c r="B96" s="73" t="s">
        <v>89</v>
      </c>
      <c r="C96" s="106" t="s">
        <v>19</v>
      </c>
      <c r="D96" s="15"/>
      <c r="E96" s="15">
        <v>39</v>
      </c>
      <c r="F96" s="11"/>
      <c r="G96" s="9">
        <f t="shared" si="4"/>
        <v>0</v>
      </c>
      <c r="H96" s="11"/>
      <c r="I96" s="9">
        <f t="shared" si="5"/>
        <v>0</v>
      </c>
      <c r="J96" s="11"/>
      <c r="K96" s="9">
        <f t="shared" si="6"/>
        <v>0</v>
      </c>
      <c r="L96" s="9">
        <f t="shared" si="7"/>
        <v>0</v>
      </c>
    </row>
    <row r="97" spans="1:12" x14ac:dyDescent="0.3">
      <c r="A97" s="12"/>
      <c r="B97" s="10" t="s">
        <v>0</v>
      </c>
      <c r="C97" s="102" t="s">
        <v>19</v>
      </c>
      <c r="D97" s="11"/>
      <c r="E97" s="11">
        <f>E96</f>
        <v>39</v>
      </c>
      <c r="F97" s="11"/>
      <c r="G97" s="9">
        <f t="shared" si="4"/>
        <v>0</v>
      </c>
      <c r="H97" s="45"/>
      <c r="I97" s="9">
        <f t="shared" si="5"/>
        <v>0</v>
      </c>
      <c r="J97" s="11"/>
      <c r="K97" s="9">
        <f t="shared" si="6"/>
        <v>0</v>
      </c>
      <c r="L97" s="9">
        <f t="shared" si="7"/>
        <v>0</v>
      </c>
    </row>
    <row r="98" spans="1:12" x14ac:dyDescent="0.3">
      <c r="A98" s="12"/>
      <c r="B98" s="10" t="s">
        <v>93</v>
      </c>
      <c r="C98" s="102" t="s">
        <v>19</v>
      </c>
      <c r="D98" s="11"/>
      <c r="E98" s="11">
        <v>3</v>
      </c>
      <c r="F98" s="11"/>
      <c r="G98" s="9">
        <f t="shared" si="4"/>
        <v>0</v>
      </c>
      <c r="H98" s="11"/>
      <c r="I98" s="9">
        <f t="shared" si="5"/>
        <v>0</v>
      </c>
      <c r="J98" s="1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10" t="s">
        <v>94</v>
      </c>
      <c r="C99" s="102" t="s">
        <v>19</v>
      </c>
      <c r="D99" s="11"/>
      <c r="E99" s="11">
        <v>3</v>
      </c>
      <c r="F99" s="11"/>
      <c r="G99" s="9">
        <f t="shared" si="4"/>
        <v>0</v>
      </c>
      <c r="H99" s="11"/>
      <c r="I99" s="9">
        <f t="shared" si="5"/>
        <v>0</v>
      </c>
      <c r="J99" s="11"/>
      <c r="K99" s="9">
        <f t="shared" si="6"/>
        <v>0</v>
      </c>
      <c r="L99" s="9">
        <f t="shared" si="7"/>
        <v>0</v>
      </c>
    </row>
    <row r="100" spans="1:12" x14ac:dyDescent="0.3">
      <c r="A100" s="12"/>
      <c r="B100" s="10" t="s">
        <v>95</v>
      </c>
      <c r="C100" s="102" t="s">
        <v>19</v>
      </c>
      <c r="D100" s="11"/>
      <c r="E100" s="11">
        <v>1</v>
      </c>
      <c r="F100" s="11"/>
      <c r="G100" s="9">
        <f t="shared" si="4"/>
        <v>0</v>
      </c>
      <c r="H100" s="11"/>
      <c r="I100" s="9">
        <f t="shared" si="5"/>
        <v>0</v>
      </c>
      <c r="J100" s="11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10" t="s">
        <v>96</v>
      </c>
      <c r="C101" s="102" t="s">
        <v>19</v>
      </c>
      <c r="D101" s="11"/>
      <c r="E101" s="11">
        <v>8</v>
      </c>
      <c r="F101" s="11"/>
      <c r="G101" s="9">
        <f t="shared" si="4"/>
        <v>0</v>
      </c>
      <c r="H101" s="11"/>
      <c r="I101" s="9">
        <f t="shared" si="5"/>
        <v>0</v>
      </c>
      <c r="J101" s="11"/>
      <c r="K101" s="9">
        <f t="shared" si="6"/>
        <v>0</v>
      </c>
      <c r="L101" s="9">
        <f t="shared" si="7"/>
        <v>0</v>
      </c>
    </row>
    <row r="102" spans="1:12" x14ac:dyDescent="0.3">
      <c r="A102" s="12"/>
      <c r="B102" s="10" t="s">
        <v>97</v>
      </c>
      <c r="C102" s="102" t="s">
        <v>19</v>
      </c>
      <c r="D102" s="11"/>
      <c r="E102" s="11">
        <v>3</v>
      </c>
      <c r="F102" s="11"/>
      <c r="G102" s="9">
        <f t="shared" si="4"/>
        <v>0</v>
      </c>
      <c r="H102" s="11"/>
      <c r="I102" s="9">
        <f t="shared" si="5"/>
        <v>0</v>
      </c>
      <c r="J102" s="1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10" t="s">
        <v>98</v>
      </c>
      <c r="C103" s="102" t="s">
        <v>19</v>
      </c>
      <c r="D103" s="11"/>
      <c r="E103" s="11">
        <v>1</v>
      </c>
      <c r="F103" s="11"/>
      <c r="G103" s="9">
        <f t="shared" si="4"/>
        <v>0</v>
      </c>
      <c r="H103" s="11"/>
      <c r="I103" s="9">
        <f t="shared" si="5"/>
        <v>0</v>
      </c>
      <c r="J103" s="1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10" t="s">
        <v>99</v>
      </c>
      <c r="C104" s="102" t="s">
        <v>19</v>
      </c>
      <c r="D104" s="11"/>
      <c r="E104" s="11">
        <v>3</v>
      </c>
      <c r="F104" s="11"/>
      <c r="G104" s="9">
        <f t="shared" si="4"/>
        <v>0</v>
      </c>
      <c r="H104" s="11"/>
      <c r="I104" s="9">
        <f t="shared" si="5"/>
        <v>0</v>
      </c>
      <c r="J104" s="11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10" t="s">
        <v>100</v>
      </c>
      <c r="C105" s="102" t="s">
        <v>19</v>
      </c>
      <c r="D105" s="11"/>
      <c r="E105" s="11">
        <v>12</v>
      </c>
      <c r="F105" s="11"/>
      <c r="G105" s="9">
        <f t="shared" si="4"/>
        <v>0</v>
      </c>
      <c r="H105" s="11"/>
      <c r="I105" s="9">
        <f t="shared" si="5"/>
        <v>0</v>
      </c>
      <c r="J105" s="11"/>
      <c r="K105" s="9">
        <f t="shared" si="6"/>
        <v>0</v>
      </c>
      <c r="L105" s="9">
        <f t="shared" si="7"/>
        <v>0</v>
      </c>
    </row>
    <row r="106" spans="1:12" ht="27.6" x14ac:dyDescent="0.3">
      <c r="A106" s="12"/>
      <c r="B106" s="18" t="s">
        <v>101</v>
      </c>
      <c r="C106" s="107" t="s">
        <v>19</v>
      </c>
      <c r="D106" s="8"/>
      <c r="E106" s="8">
        <v>2</v>
      </c>
      <c r="F106" s="8"/>
      <c r="G106" s="9">
        <f t="shared" si="4"/>
        <v>0</v>
      </c>
      <c r="H106" s="11"/>
      <c r="I106" s="9">
        <f t="shared" si="5"/>
        <v>0</v>
      </c>
      <c r="J106" s="11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10" t="s">
        <v>102</v>
      </c>
      <c r="C107" s="102" t="s">
        <v>19</v>
      </c>
      <c r="D107" s="11"/>
      <c r="E107" s="11">
        <v>1</v>
      </c>
      <c r="F107" s="11"/>
      <c r="G107" s="9">
        <f t="shared" si="4"/>
        <v>0</v>
      </c>
      <c r="H107" s="11"/>
      <c r="I107" s="9">
        <f t="shared" si="5"/>
        <v>0</v>
      </c>
      <c r="J107" s="11"/>
      <c r="K107" s="9">
        <f t="shared" si="6"/>
        <v>0</v>
      </c>
      <c r="L107" s="9">
        <f t="shared" si="7"/>
        <v>0</v>
      </c>
    </row>
    <row r="108" spans="1:12" ht="27.6" x14ac:dyDescent="0.3">
      <c r="A108" s="12"/>
      <c r="B108" s="34" t="s">
        <v>171</v>
      </c>
      <c r="C108" s="102" t="s">
        <v>19</v>
      </c>
      <c r="D108" s="11"/>
      <c r="E108" s="11">
        <v>2</v>
      </c>
      <c r="F108" s="11"/>
      <c r="G108" s="9">
        <f t="shared" si="4"/>
        <v>0</v>
      </c>
      <c r="H108" s="11"/>
      <c r="I108" s="9">
        <f t="shared" si="5"/>
        <v>0</v>
      </c>
      <c r="J108" s="11"/>
      <c r="K108" s="9">
        <f t="shared" si="6"/>
        <v>0</v>
      </c>
      <c r="L108" s="9">
        <f t="shared" si="7"/>
        <v>0</v>
      </c>
    </row>
    <row r="109" spans="1:12" x14ac:dyDescent="0.3">
      <c r="A109" s="12"/>
      <c r="B109" s="10" t="s">
        <v>90</v>
      </c>
      <c r="C109" s="102" t="s">
        <v>1</v>
      </c>
      <c r="D109" s="11">
        <v>0.8</v>
      </c>
      <c r="E109" s="11">
        <f>E97*D109</f>
        <v>31.200000000000003</v>
      </c>
      <c r="F109" s="11"/>
      <c r="G109" s="9">
        <f t="shared" si="4"/>
        <v>0</v>
      </c>
      <c r="H109" s="11"/>
      <c r="I109" s="9">
        <f t="shared" si="5"/>
        <v>0</v>
      </c>
      <c r="J109" s="11"/>
      <c r="K109" s="9">
        <f t="shared" si="6"/>
        <v>0</v>
      </c>
      <c r="L109" s="9">
        <f t="shared" si="7"/>
        <v>0</v>
      </c>
    </row>
    <row r="110" spans="1:12" x14ac:dyDescent="0.3">
      <c r="A110" s="12">
        <v>17</v>
      </c>
      <c r="B110" s="14" t="s">
        <v>110</v>
      </c>
      <c r="C110" s="103" t="s">
        <v>34</v>
      </c>
      <c r="D110" s="15"/>
      <c r="E110" s="7">
        <v>2</v>
      </c>
      <c r="F110" s="8"/>
      <c r="G110" s="9">
        <f t="shared" si="4"/>
        <v>0</v>
      </c>
      <c r="H110" s="8"/>
      <c r="I110" s="9">
        <f t="shared" si="5"/>
        <v>0</v>
      </c>
      <c r="J110" s="8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35" t="s">
        <v>14</v>
      </c>
      <c r="C111" s="90" t="s">
        <v>34</v>
      </c>
      <c r="D111" s="22">
        <v>1</v>
      </c>
      <c r="E111" s="22">
        <f>E110*D111</f>
        <v>2</v>
      </c>
      <c r="F111" s="37"/>
      <c r="G111" s="9">
        <f t="shared" si="4"/>
        <v>0</v>
      </c>
      <c r="H111" s="45"/>
      <c r="I111" s="9">
        <f t="shared" si="5"/>
        <v>0</v>
      </c>
      <c r="J111" s="37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38" t="s">
        <v>15</v>
      </c>
      <c r="C112" s="104" t="s">
        <v>1</v>
      </c>
      <c r="D112" s="40">
        <v>1.2</v>
      </c>
      <c r="E112" s="37">
        <f>E110*D112</f>
        <v>2.4</v>
      </c>
      <c r="F112" s="37"/>
      <c r="G112" s="9">
        <f t="shared" si="4"/>
        <v>0</v>
      </c>
      <c r="H112" s="37"/>
      <c r="I112" s="9">
        <f t="shared" si="5"/>
        <v>0</v>
      </c>
      <c r="J112" s="37"/>
      <c r="K112" s="9">
        <f t="shared" si="6"/>
        <v>0</v>
      </c>
      <c r="L112" s="9">
        <f t="shared" si="7"/>
        <v>0</v>
      </c>
    </row>
    <row r="113" spans="1:12" ht="27.6" x14ac:dyDescent="0.3">
      <c r="A113" s="12"/>
      <c r="B113" s="18" t="s">
        <v>104</v>
      </c>
      <c r="C113" s="90" t="s">
        <v>34</v>
      </c>
      <c r="D113" s="11"/>
      <c r="E113" s="8">
        <v>1</v>
      </c>
      <c r="F113" s="8"/>
      <c r="G113" s="9">
        <f t="shared" si="4"/>
        <v>0</v>
      </c>
      <c r="H113" s="8"/>
      <c r="I113" s="9">
        <f t="shared" si="5"/>
        <v>0</v>
      </c>
      <c r="J113" s="8"/>
      <c r="K113" s="9">
        <f t="shared" si="6"/>
        <v>0</v>
      </c>
      <c r="L113" s="9">
        <f t="shared" si="7"/>
        <v>0</v>
      </c>
    </row>
    <row r="114" spans="1:12" ht="27.6" x14ac:dyDescent="0.3">
      <c r="A114" s="12"/>
      <c r="B114" s="18" t="s">
        <v>105</v>
      </c>
      <c r="C114" s="90" t="s">
        <v>34</v>
      </c>
      <c r="D114" s="11"/>
      <c r="E114" s="8">
        <v>1</v>
      </c>
      <c r="F114" s="8"/>
      <c r="G114" s="9">
        <f t="shared" si="4"/>
        <v>0</v>
      </c>
      <c r="H114" s="8"/>
      <c r="I114" s="9">
        <f t="shared" si="5"/>
        <v>0</v>
      </c>
      <c r="J114" s="8"/>
      <c r="K114" s="9">
        <f t="shared" si="6"/>
        <v>0</v>
      </c>
      <c r="L114" s="9">
        <f t="shared" si="7"/>
        <v>0</v>
      </c>
    </row>
    <row r="115" spans="1:12" x14ac:dyDescent="0.3">
      <c r="A115" s="12"/>
      <c r="B115" s="10" t="s">
        <v>4</v>
      </c>
      <c r="C115" s="102" t="s">
        <v>1</v>
      </c>
      <c r="D115" s="11">
        <v>2</v>
      </c>
      <c r="E115" s="8">
        <f>E110*D115</f>
        <v>4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>
        <v>18</v>
      </c>
      <c r="B116" s="14" t="s">
        <v>112</v>
      </c>
      <c r="C116" s="103" t="s">
        <v>34</v>
      </c>
      <c r="D116" s="15"/>
      <c r="E116" s="7">
        <v>2</v>
      </c>
      <c r="F116" s="8"/>
      <c r="G116" s="9">
        <f t="shared" si="4"/>
        <v>0</v>
      </c>
      <c r="H116" s="8"/>
      <c r="I116" s="9">
        <f t="shared" si="5"/>
        <v>0</v>
      </c>
      <c r="J116" s="8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35" t="s">
        <v>14</v>
      </c>
      <c r="C117" s="90" t="s">
        <v>34</v>
      </c>
      <c r="D117" s="22">
        <v>1</v>
      </c>
      <c r="E117" s="22">
        <f>E116*D117</f>
        <v>2</v>
      </c>
      <c r="F117" s="37"/>
      <c r="G117" s="9">
        <f t="shared" si="4"/>
        <v>0</v>
      </c>
      <c r="H117" s="45"/>
      <c r="I117" s="9">
        <f t="shared" si="5"/>
        <v>0</v>
      </c>
      <c r="J117" s="37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38" t="s">
        <v>15</v>
      </c>
      <c r="C118" s="104" t="s">
        <v>1</v>
      </c>
      <c r="D118" s="40">
        <v>1.2</v>
      </c>
      <c r="E118" s="37">
        <f>E116*D118</f>
        <v>2.4</v>
      </c>
      <c r="F118" s="37"/>
      <c r="G118" s="9">
        <f t="shared" si="4"/>
        <v>0</v>
      </c>
      <c r="H118" s="37"/>
      <c r="I118" s="9">
        <f t="shared" si="5"/>
        <v>0</v>
      </c>
      <c r="J118" s="37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8" t="s">
        <v>111</v>
      </c>
      <c r="C119" s="90" t="s">
        <v>34</v>
      </c>
      <c r="D119" s="11"/>
      <c r="E119" s="8">
        <v>2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18" t="s">
        <v>90</v>
      </c>
      <c r="C120" s="90" t="s">
        <v>34</v>
      </c>
      <c r="D120" s="11"/>
      <c r="E120" s="8">
        <v>2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68">
        <v>19</v>
      </c>
      <c r="B121" s="14" t="s">
        <v>91</v>
      </c>
      <c r="C121" s="106" t="s">
        <v>34</v>
      </c>
      <c r="D121" s="7"/>
      <c r="E121" s="7">
        <v>2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68"/>
      <c r="B122" s="10" t="s">
        <v>9</v>
      </c>
      <c r="C122" s="102" t="s">
        <v>34</v>
      </c>
      <c r="D122" s="8"/>
      <c r="E122" s="8">
        <v>2</v>
      </c>
      <c r="F122" s="8"/>
      <c r="G122" s="9">
        <f t="shared" si="4"/>
        <v>0</v>
      </c>
      <c r="H122" s="41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ht="27.6" x14ac:dyDescent="0.3">
      <c r="A123" s="68"/>
      <c r="B123" s="18" t="s">
        <v>106</v>
      </c>
      <c r="C123" s="102" t="s">
        <v>34</v>
      </c>
      <c r="D123" s="8"/>
      <c r="E123" s="8">
        <v>1</v>
      </c>
      <c r="F123" s="8"/>
      <c r="G123" s="9">
        <f t="shared" si="4"/>
        <v>0</v>
      </c>
      <c r="H123" s="8"/>
      <c r="I123" s="9">
        <f t="shared" si="5"/>
        <v>0</v>
      </c>
      <c r="J123" s="8"/>
      <c r="K123" s="9">
        <f t="shared" si="6"/>
        <v>0</v>
      </c>
      <c r="L123" s="9">
        <f t="shared" si="7"/>
        <v>0</v>
      </c>
    </row>
    <row r="124" spans="1:12" ht="27.6" x14ac:dyDescent="0.3">
      <c r="A124" s="68"/>
      <c r="B124" s="18" t="s">
        <v>107</v>
      </c>
      <c r="C124" s="107" t="s">
        <v>10</v>
      </c>
      <c r="D124" s="8"/>
      <c r="E124" s="8">
        <v>1</v>
      </c>
      <c r="F124" s="8"/>
      <c r="G124" s="9">
        <f t="shared" si="4"/>
        <v>0</v>
      </c>
      <c r="H124" s="8"/>
      <c r="I124" s="9">
        <f t="shared" si="5"/>
        <v>0</v>
      </c>
      <c r="J124" s="8"/>
      <c r="K124" s="9">
        <f t="shared" si="6"/>
        <v>0</v>
      </c>
      <c r="L124" s="9">
        <f t="shared" si="7"/>
        <v>0</v>
      </c>
    </row>
    <row r="125" spans="1:12" x14ac:dyDescent="0.3">
      <c r="A125" s="68"/>
      <c r="B125" s="10" t="s">
        <v>108</v>
      </c>
      <c r="C125" s="102" t="s">
        <v>10</v>
      </c>
      <c r="D125" s="8"/>
      <c r="E125" s="8">
        <v>1</v>
      </c>
      <c r="F125" s="8"/>
      <c r="G125" s="9">
        <f t="shared" si="4"/>
        <v>0</v>
      </c>
      <c r="H125" s="8"/>
      <c r="I125" s="9">
        <f t="shared" si="5"/>
        <v>0</v>
      </c>
      <c r="J125" s="8"/>
      <c r="K125" s="9">
        <f t="shared" si="6"/>
        <v>0</v>
      </c>
      <c r="L125" s="9">
        <f t="shared" si="7"/>
        <v>0</v>
      </c>
    </row>
    <row r="126" spans="1:12" x14ac:dyDescent="0.3">
      <c r="A126" s="68"/>
      <c r="B126" s="10" t="s">
        <v>4</v>
      </c>
      <c r="C126" s="102" t="s">
        <v>1</v>
      </c>
      <c r="D126" s="8">
        <v>2</v>
      </c>
      <c r="E126" s="8">
        <f>E121*D126</f>
        <v>4</v>
      </c>
      <c r="F126" s="8"/>
      <c r="G126" s="9">
        <f t="shared" si="4"/>
        <v>0</v>
      </c>
      <c r="H126" s="8"/>
      <c r="I126" s="9">
        <f t="shared" si="5"/>
        <v>0</v>
      </c>
      <c r="J126" s="8"/>
      <c r="K126" s="9">
        <f t="shared" si="6"/>
        <v>0</v>
      </c>
      <c r="L126" s="9">
        <f t="shared" si="7"/>
        <v>0</v>
      </c>
    </row>
    <row r="127" spans="1:12" x14ac:dyDescent="0.3">
      <c r="A127" s="68">
        <v>20</v>
      </c>
      <c r="B127" s="14" t="s">
        <v>109</v>
      </c>
      <c r="C127" s="106" t="s">
        <v>34</v>
      </c>
      <c r="D127" s="7"/>
      <c r="E127" s="7">
        <v>1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68"/>
      <c r="B128" s="10" t="s">
        <v>9</v>
      </c>
      <c r="C128" s="102" t="s">
        <v>34</v>
      </c>
      <c r="D128" s="8"/>
      <c r="E128" s="8">
        <v>1</v>
      </c>
      <c r="F128" s="8"/>
      <c r="G128" s="9">
        <f t="shared" si="4"/>
        <v>0</v>
      </c>
      <c r="H128" s="41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68"/>
      <c r="B129" s="18" t="s">
        <v>140</v>
      </c>
      <c r="C129" s="102" t="s">
        <v>34</v>
      </c>
      <c r="D129" s="8"/>
      <c r="E129" s="8">
        <v>1</v>
      </c>
      <c r="F129" s="8"/>
      <c r="G129" s="9">
        <f t="shared" si="4"/>
        <v>0</v>
      </c>
      <c r="H129" s="8"/>
      <c r="I129" s="9">
        <f t="shared" si="5"/>
        <v>0</v>
      </c>
      <c r="J129" s="8"/>
      <c r="K129" s="9">
        <f t="shared" si="6"/>
        <v>0</v>
      </c>
      <c r="L129" s="9">
        <f t="shared" si="7"/>
        <v>0</v>
      </c>
    </row>
    <row r="130" spans="1:12" x14ac:dyDescent="0.3">
      <c r="A130" s="68"/>
      <c r="B130" s="10" t="s">
        <v>4</v>
      </c>
      <c r="C130" s="102" t="s">
        <v>1</v>
      </c>
      <c r="D130" s="8">
        <v>0.37</v>
      </c>
      <c r="E130" s="8">
        <f>E127*D130</f>
        <v>0.37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x14ac:dyDescent="0.3">
      <c r="A131" s="12">
        <v>21</v>
      </c>
      <c r="B131" s="14" t="s">
        <v>113</v>
      </c>
      <c r="C131" s="106" t="s">
        <v>34</v>
      </c>
      <c r="D131" s="7"/>
      <c r="E131" s="7">
        <v>1</v>
      </c>
      <c r="F131" s="8"/>
      <c r="G131" s="9">
        <f t="shared" si="4"/>
        <v>0</v>
      </c>
      <c r="H131" s="8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10" t="s">
        <v>9</v>
      </c>
      <c r="C132" s="102" t="s">
        <v>34</v>
      </c>
      <c r="D132" s="8"/>
      <c r="E132" s="8">
        <v>2</v>
      </c>
      <c r="F132" s="8"/>
      <c r="G132" s="9">
        <f t="shared" si="4"/>
        <v>0</v>
      </c>
      <c r="H132" s="41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ht="27.6" x14ac:dyDescent="0.3">
      <c r="A133" s="12"/>
      <c r="B133" s="18" t="s">
        <v>114</v>
      </c>
      <c r="C133" s="102" t="s">
        <v>34</v>
      </c>
      <c r="D133" s="8"/>
      <c r="E133" s="8">
        <v>1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10" t="s">
        <v>4</v>
      </c>
      <c r="C134" s="102" t="s">
        <v>1</v>
      </c>
      <c r="D134" s="8">
        <v>2</v>
      </c>
      <c r="E134" s="8">
        <f>E131*D134</f>
        <v>2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>
        <v>22</v>
      </c>
      <c r="B135" s="14" t="s">
        <v>115</v>
      </c>
      <c r="C135" s="106" t="s">
        <v>34</v>
      </c>
      <c r="D135" s="7"/>
      <c r="E135" s="7">
        <v>1</v>
      </c>
      <c r="F135" s="8"/>
      <c r="G135" s="9">
        <f t="shared" si="4"/>
        <v>0</v>
      </c>
      <c r="H135" s="8"/>
      <c r="I135" s="9">
        <f t="shared" si="5"/>
        <v>0</v>
      </c>
      <c r="J135" s="8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10" t="s">
        <v>9</v>
      </c>
      <c r="C136" s="102" t="s">
        <v>34</v>
      </c>
      <c r="D136" s="8"/>
      <c r="E136" s="8">
        <v>2</v>
      </c>
      <c r="F136" s="8"/>
      <c r="G136" s="9">
        <f t="shared" si="4"/>
        <v>0</v>
      </c>
      <c r="H136" s="41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ht="27.6" x14ac:dyDescent="0.3">
      <c r="A137" s="12"/>
      <c r="B137" s="18" t="s">
        <v>116</v>
      </c>
      <c r="C137" s="107" t="s">
        <v>34</v>
      </c>
      <c r="D137" s="8"/>
      <c r="E137" s="8">
        <v>3.5</v>
      </c>
      <c r="F137" s="8"/>
      <c r="G137" s="9">
        <f t="shared" ref="G137:G169" si="8">F137*E137</f>
        <v>0</v>
      </c>
      <c r="H137" s="8"/>
      <c r="I137" s="9">
        <f t="shared" ref="I137:I169" si="9">H137*E137</f>
        <v>0</v>
      </c>
      <c r="J137" s="8"/>
      <c r="K137" s="9">
        <f t="shared" ref="K137:K169" si="10">J137*E137</f>
        <v>0</v>
      </c>
      <c r="L137" s="9">
        <f t="shared" ref="L137:L169" si="11">G137+I137+K137</f>
        <v>0</v>
      </c>
    </row>
    <row r="138" spans="1:12" x14ac:dyDescent="0.3">
      <c r="A138" s="12"/>
      <c r="B138" s="10" t="s">
        <v>4</v>
      </c>
      <c r="C138" s="102" t="s">
        <v>1</v>
      </c>
      <c r="D138" s="8">
        <v>2</v>
      </c>
      <c r="E138" s="8">
        <f>E135*D138</f>
        <v>2</v>
      </c>
      <c r="F138" s="8"/>
      <c r="G138" s="9">
        <f t="shared" si="8"/>
        <v>0</v>
      </c>
      <c r="H138" s="8"/>
      <c r="I138" s="9">
        <f t="shared" si="9"/>
        <v>0</v>
      </c>
      <c r="J138" s="8"/>
      <c r="K138" s="9">
        <f t="shared" si="10"/>
        <v>0</v>
      </c>
      <c r="L138" s="9">
        <f t="shared" si="11"/>
        <v>0</v>
      </c>
    </row>
    <row r="139" spans="1:12" x14ac:dyDescent="0.3">
      <c r="A139" s="12">
        <v>23</v>
      </c>
      <c r="B139" s="6" t="s">
        <v>169</v>
      </c>
      <c r="C139" s="106" t="s">
        <v>34</v>
      </c>
      <c r="D139" s="7"/>
      <c r="E139" s="7">
        <v>2</v>
      </c>
      <c r="F139" s="8"/>
      <c r="G139" s="9">
        <f t="shared" si="8"/>
        <v>0</v>
      </c>
      <c r="H139" s="8"/>
      <c r="I139" s="9">
        <f t="shared" si="9"/>
        <v>0</v>
      </c>
      <c r="J139" s="8"/>
      <c r="K139" s="9">
        <f t="shared" si="10"/>
        <v>0</v>
      </c>
      <c r="L139" s="9">
        <f t="shared" si="11"/>
        <v>0</v>
      </c>
    </row>
    <row r="140" spans="1:12" x14ac:dyDescent="0.3">
      <c r="A140" s="12"/>
      <c r="B140" s="10" t="s">
        <v>9</v>
      </c>
      <c r="C140" s="102" t="s">
        <v>34</v>
      </c>
      <c r="D140" s="8"/>
      <c r="E140" s="8">
        <v>2</v>
      </c>
      <c r="F140" s="8"/>
      <c r="G140" s="9">
        <f t="shared" si="8"/>
        <v>0</v>
      </c>
      <c r="H140" s="41"/>
      <c r="I140" s="9">
        <f t="shared" si="9"/>
        <v>0</v>
      </c>
      <c r="J140" s="8"/>
      <c r="K140" s="9">
        <f t="shared" si="10"/>
        <v>0</v>
      </c>
      <c r="L140" s="9">
        <f t="shared" si="11"/>
        <v>0</v>
      </c>
    </row>
    <row r="141" spans="1:12" x14ac:dyDescent="0.3">
      <c r="A141" s="12"/>
      <c r="B141" s="18" t="s">
        <v>118</v>
      </c>
      <c r="C141" s="107" t="s">
        <v>34</v>
      </c>
      <c r="D141" s="8"/>
      <c r="E141" s="8">
        <v>1</v>
      </c>
      <c r="F141" s="8"/>
      <c r="G141" s="9">
        <f t="shared" si="8"/>
        <v>0</v>
      </c>
      <c r="H141" s="8"/>
      <c r="I141" s="9">
        <f t="shared" si="9"/>
        <v>0</v>
      </c>
      <c r="J141" s="8"/>
      <c r="K141" s="9">
        <f t="shared" si="10"/>
        <v>0</v>
      </c>
      <c r="L141" s="9">
        <f t="shared" si="11"/>
        <v>0</v>
      </c>
    </row>
    <row r="142" spans="1:12" x14ac:dyDescent="0.3">
      <c r="A142" s="12"/>
      <c r="B142" s="10" t="s">
        <v>117</v>
      </c>
      <c r="C142" s="107" t="s">
        <v>34</v>
      </c>
      <c r="D142" s="8"/>
      <c r="E142" s="8">
        <v>1</v>
      </c>
      <c r="F142" s="8"/>
      <c r="G142" s="9">
        <f t="shared" si="8"/>
        <v>0</v>
      </c>
      <c r="H142" s="8"/>
      <c r="I142" s="9">
        <f t="shared" si="9"/>
        <v>0</v>
      </c>
      <c r="J142" s="8"/>
      <c r="K142" s="9">
        <f t="shared" si="10"/>
        <v>0</v>
      </c>
      <c r="L142" s="9">
        <f t="shared" si="11"/>
        <v>0</v>
      </c>
    </row>
    <row r="143" spans="1:12" x14ac:dyDescent="0.3">
      <c r="A143" s="12"/>
      <c r="B143" s="10" t="s">
        <v>4</v>
      </c>
      <c r="C143" s="102" t="s">
        <v>1</v>
      </c>
      <c r="D143" s="8">
        <v>2</v>
      </c>
      <c r="E143" s="8">
        <f>E141*D143</f>
        <v>2</v>
      </c>
      <c r="F143" s="8"/>
      <c r="G143" s="9">
        <f t="shared" si="8"/>
        <v>0</v>
      </c>
      <c r="H143" s="8"/>
      <c r="I143" s="9">
        <f t="shared" si="9"/>
        <v>0</v>
      </c>
      <c r="J143" s="8"/>
      <c r="K143" s="9">
        <f t="shared" si="10"/>
        <v>0</v>
      </c>
      <c r="L143" s="9">
        <f t="shared" si="11"/>
        <v>0</v>
      </c>
    </row>
    <row r="144" spans="1:12" x14ac:dyDescent="0.3">
      <c r="A144" s="12">
        <v>24</v>
      </c>
      <c r="B144" s="14" t="s">
        <v>119</v>
      </c>
      <c r="C144" s="106" t="s">
        <v>34</v>
      </c>
      <c r="D144" s="7"/>
      <c r="E144" s="7">
        <v>1</v>
      </c>
      <c r="F144" s="8"/>
      <c r="G144" s="9">
        <f t="shared" si="8"/>
        <v>0</v>
      </c>
      <c r="H144" s="8"/>
      <c r="I144" s="9">
        <f t="shared" si="9"/>
        <v>0</v>
      </c>
      <c r="J144" s="8"/>
      <c r="K144" s="9">
        <f t="shared" si="10"/>
        <v>0</v>
      </c>
      <c r="L144" s="9">
        <f t="shared" si="11"/>
        <v>0</v>
      </c>
    </row>
    <row r="145" spans="1:12" x14ac:dyDescent="0.3">
      <c r="A145" s="12"/>
      <c r="B145" s="10" t="s">
        <v>9</v>
      </c>
      <c r="C145" s="102" t="s">
        <v>34</v>
      </c>
      <c r="D145" s="8"/>
      <c r="E145" s="8">
        <v>1</v>
      </c>
      <c r="F145" s="8"/>
      <c r="G145" s="9">
        <f t="shared" si="8"/>
        <v>0</v>
      </c>
      <c r="H145" s="41"/>
      <c r="I145" s="9">
        <f t="shared" si="9"/>
        <v>0</v>
      </c>
      <c r="J145" s="8"/>
      <c r="K145" s="9">
        <f t="shared" si="10"/>
        <v>0</v>
      </c>
      <c r="L145" s="9">
        <f t="shared" si="11"/>
        <v>0</v>
      </c>
    </row>
    <row r="146" spans="1:12" ht="27.6" x14ac:dyDescent="0.3">
      <c r="A146" s="12"/>
      <c r="B146" s="18" t="s">
        <v>121</v>
      </c>
      <c r="C146" s="107" t="s">
        <v>34</v>
      </c>
      <c r="D146" s="8"/>
      <c r="E146" s="8">
        <v>1</v>
      </c>
      <c r="F146" s="8"/>
      <c r="G146" s="9">
        <f t="shared" si="8"/>
        <v>0</v>
      </c>
      <c r="H146" s="8"/>
      <c r="I146" s="9">
        <f t="shared" si="9"/>
        <v>0</v>
      </c>
      <c r="J146" s="8"/>
      <c r="K146" s="9">
        <f t="shared" si="10"/>
        <v>0</v>
      </c>
      <c r="L146" s="9">
        <f t="shared" si="11"/>
        <v>0</v>
      </c>
    </row>
    <row r="147" spans="1:12" x14ac:dyDescent="0.3">
      <c r="A147" s="12"/>
      <c r="B147" s="18" t="s">
        <v>120</v>
      </c>
      <c r="C147" s="107" t="s">
        <v>10</v>
      </c>
      <c r="D147" s="8"/>
      <c r="E147" s="8">
        <v>1</v>
      </c>
      <c r="F147" s="8"/>
      <c r="G147" s="9">
        <f t="shared" si="8"/>
        <v>0</v>
      </c>
      <c r="H147" s="8"/>
      <c r="I147" s="9">
        <f t="shared" si="9"/>
        <v>0</v>
      </c>
      <c r="J147" s="8"/>
      <c r="K147" s="9">
        <f t="shared" si="10"/>
        <v>0</v>
      </c>
      <c r="L147" s="9">
        <f t="shared" si="11"/>
        <v>0</v>
      </c>
    </row>
    <row r="148" spans="1:12" x14ac:dyDescent="0.3">
      <c r="A148" s="12"/>
      <c r="B148" s="10" t="s">
        <v>4</v>
      </c>
      <c r="C148" s="102" t="s">
        <v>1</v>
      </c>
      <c r="D148" s="8">
        <v>5</v>
      </c>
      <c r="E148" s="8">
        <f>E144*D148</f>
        <v>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12">
        <v>25</v>
      </c>
      <c r="B149" s="14" t="s">
        <v>122</v>
      </c>
      <c r="C149" s="106" t="s">
        <v>34</v>
      </c>
      <c r="D149" s="7"/>
      <c r="E149" s="7">
        <v>6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10" t="s">
        <v>9</v>
      </c>
      <c r="C150" s="102" t="s">
        <v>34</v>
      </c>
      <c r="D150" s="8"/>
      <c r="E150" s="8">
        <v>6</v>
      </c>
      <c r="F150" s="8"/>
      <c r="G150" s="9">
        <f t="shared" si="8"/>
        <v>0</v>
      </c>
      <c r="H150" s="41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2"/>
      <c r="B151" s="18" t="s">
        <v>141</v>
      </c>
      <c r="C151" s="107" t="s">
        <v>34</v>
      </c>
      <c r="D151" s="8"/>
      <c r="E151" s="8">
        <v>1</v>
      </c>
      <c r="F151" s="8"/>
      <c r="G151" s="9">
        <f t="shared" si="8"/>
        <v>0</v>
      </c>
      <c r="H151" s="8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2"/>
      <c r="B152" s="18" t="s">
        <v>147</v>
      </c>
      <c r="C152" s="107" t="s">
        <v>34</v>
      </c>
      <c r="D152" s="8"/>
      <c r="E152" s="8">
        <v>1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2"/>
      <c r="B153" s="18" t="s">
        <v>143</v>
      </c>
      <c r="C153" s="107" t="s">
        <v>34</v>
      </c>
      <c r="D153" s="8"/>
      <c r="E153" s="8">
        <v>2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12"/>
      <c r="B154" s="18" t="s">
        <v>142</v>
      </c>
      <c r="C154" s="107" t="s">
        <v>34</v>
      </c>
      <c r="D154" s="8"/>
      <c r="E154" s="8">
        <v>1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18" t="s">
        <v>126</v>
      </c>
      <c r="C155" s="107" t="s">
        <v>34</v>
      </c>
      <c r="D155" s="8"/>
      <c r="E155" s="8">
        <v>1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x14ac:dyDescent="0.3">
      <c r="A156" s="12"/>
      <c r="B156" s="18" t="s">
        <v>127</v>
      </c>
      <c r="C156" s="107" t="s">
        <v>34</v>
      </c>
      <c r="D156" s="8"/>
      <c r="E156" s="8">
        <v>12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2"/>
      <c r="B157" s="10" t="s">
        <v>4</v>
      </c>
      <c r="C157" s="102" t="s">
        <v>1</v>
      </c>
      <c r="D157" s="8">
        <v>5</v>
      </c>
      <c r="E157" s="8">
        <f>E149*D157</f>
        <v>30</v>
      </c>
      <c r="F157" s="8"/>
      <c r="G157" s="9">
        <f t="shared" si="8"/>
        <v>0</v>
      </c>
      <c r="H157" s="8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>
        <v>26</v>
      </c>
      <c r="B158" s="14" t="s">
        <v>124</v>
      </c>
      <c r="C158" s="106" t="s">
        <v>34</v>
      </c>
      <c r="D158" s="7"/>
      <c r="E158" s="7">
        <v>1</v>
      </c>
      <c r="F158" s="8"/>
      <c r="G158" s="9">
        <f t="shared" si="8"/>
        <v>0</v>
      </c>
      <c r="H158" s="8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0" t="s">
        <v>9</v>
      </c>
      <c r="C159" s="102" t="s">
        <v>34</v>
      </c>
      <c r="D159" s="8"/>
      <c r="E159" s="8">
        <v>1</v>
      </c>
      <c r="F159" s="8"/>
      <c r="G159" s="9">
        <f t="shared" si="8"/>
        <v>0</v>
      </c>
      <c r="H159" s="41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8" t="s">
        <v>128</v>
      </c>
      <c r="C160" s="90" t="s">
        <v>52</v>
      </c>
      <c r="D160" s="8"/>
      <c r="E160" s="8">
        <v>1.3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/>
      <c r="B161" s="18" t="s">
        <v>129</v>
      </c>
      <c r="C161" s="90" t="s">
        <v>52</v>
      </c>
      <c r="D161" s="8"/>
      <c r="E161" s="8">
        <v>1.2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/>
      <c r="B162" s="10" t="s">
        <v>4</v>
      </c>
      <c r="C162" s="102" t="s">
        <v>1</v>
      </c>
      <c r="D162" s="8">
        <v>2</v>
      </c>
      <c r="E162" s="8">
        <f>E158*D162</f>
        <v>2</v>
      </c>
      <c r="F162" s="8"/>
      <c r="G162" s="9">
        <f t="shared" si="8"/>
        <v>0</v>
      </c>
      <c r="H162" s="8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x14ac:dyDescent="0.3">
      <c r="A163" s="12">
        <v>27</v>
      </c>
      <c r="B163" s="14" t="s">
        <v>153</v>
      </c>
      <c r="C163" s="103" t="s">
        <v>18</v>
      </c>
      <c r="D163" s="15"/>
      <c r="E163" s="7">
        <v>8</v>
      </c>
      <c r="F163" s="8"/>
      <c r="G163" s="9">
        <f t="shared" si="8"/>
        <v>0</v>
      </c>
      <c r="H163" s="8"/>
      <c r="I163" s="9">
        <f t="shared" si="9"/>
        <v>0</v>
      </c>
      <c r="J163" s="8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35" t="s">
        <v>14</v>
      </c>
      <c r="C164" s="90" t="s">
        <v>52</v>
      </c>
      <c r="D164" s="22">
        <v>1</v>
      </c>
      <c r="E164" s="22">
        <f>E163*D164</f>
        <v>8</v>
      </c>
      <c r="F164" s="37"/>
      <c r="G164" s="9">
        <f t="shared" si="8"/>
        <v>0</v>
      </c>
      <c r="H164" s="45"/>
      <c r="I164" s="9">
        <f t="shared" si="9"/>
        <v>0</v>
      </c>
      <c r="J164" s="37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8" t="s">
        <v>154</v>
      </c>
      <c r="C165" s="90" t="s">
        <v>3</v>
      </c>
      <c r="D165" s="11"/>
      <c r="E165" s="8">
        <f>E163</f>
        <v>8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/>
      <c r="B166" s="10" t="s">
        <v>155</v>
      </c>
      <c r="C166" s="102" t="s">
        <v>34</v>
      </c>
      <c r="D166" s="11"/>
      <c r="E166" s="8">
        <v>1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x14ac:dyDescent="0.3">
      <c r="A167" s="12"/>
      <c r="B167" s="10" t="s">
        <v>4</v>
      </c>
      <c r="C167" s="102" t="s">
        <v>1</v>
      </c>
      <c r="D167" s="11">
        <v>1.5</v>
      </c>
      <c r="E167" s="8">
        <f>E163*D167</f>
        <v>12</v>
      </c>
      <c r="F167" s="8"/>
      <c r="G167" s="9">
        <f t="shared" si="8"/>
        <v>0</v>
      </c>
      <c r="H167" s="8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ht="27.6" x14ac:dyDescent="0.3">
      <c r="A168" s="12">
        <v>28</v>
      </c>
      <c r="B168" s="16" t="s">
        <v>156</v>
      </c>
      <c r="C168" s="103" t="s">
        <v>1</v>
      </c>
      <c r="D168" s="15"/>
      <c r="E168" s="7">
        <v>1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ht="27.6" x14ac:dyDescent="0.3">
      <c r="A169" s="12">
        <v>29</v>
      </c>
      <c r="B169" s="34" t="s">
        <v>87</v>
      </c>
      <c r="C169" s="90" t="s">
        <v>18</v>
      </c>
      <c r="D169" s="8"/>
      <c r="E169" s="8">
        <v>41</v>
      </c>
      <c r="F169" s="8"/>
      <c r="G169" s="9">
        <f t="shared" si="8"/>
        <v>0</v>
      </c>
      <c r="H169" s="8"/>
      <c r="I169" s="9">
        <f t="shared" si="9"/>
        <v>0</v>
      </c>
      <c r="J169" s="8"/>
      <c r="K169" s="9">
        <f t="shared" si="10"/>
        <v>0</v>
      </c>
      <c r="L169" s="9">
        <f t="shared" si="11"/>
        <v>0</v>
      </c>
    </row>
    <row r="170" spans="1:12" x14ac:dyDescent="0.3">
      <c r="A170" s="12"/>
      <c r="B170" s="23" t="s">
        <v>6</v>
      </c>
      <c r="C170" s="102"/>
      <c r="D170" s="11"/>
      <c r="E170" s="8"/>
      <c r="F170" s="22"/>
      <c r="G170" s="24">
        <f>SUM(G9:G169)</f>
        <v>0</v>
      </c>
      <c r="H170" s="13"/>
      <c r="I170" s="24">
        <f>SUM(I9:I169)</f>
        <v>0</v>
      </c>
      <c r="J170" s="13"/>
      <c r="K170" s="24">
        <f>SUM(K9:K169)</f>
        <v>0</v>
      </c>
      <c r="L170" s="24">
        <f>G170+I170+K170</f>
        <v>0</v>
      </c>
    </row>
    <row r="171" spans="1:12" x14ac:dyDescent="0.3">
      <c r="A171" s="12"/>
      <c r="B171" s="10" t="s">
        <v>5</v>
      </c>
      <c r="C171" s="108"/>
      <c r="D171" s="11"/>
      <c r="E171" s="8"/>
      <c r="F171" s="22"/>
      <c r="G171" s="8"/>
      <c r="H171" s="8"/>
      <c r="I171" s="8"/>
      <c r="J171" s="8"/>
      <c r="K171" s="9"/>
      <c r="L171" s="9">
        <f>G170*C171</f>
        <v>0</v>
      </c>
    </row>
    <row r="172" spans="1:12" x14ac:dyDescent="0.3">
      <c r="A172" s="69"/>
      <c r="B172" s="5" t="s">
        <v>6</v>
      </c>
      <c r="C172" s="102"/>
      <c r="D172" s="25"/>
      <c r="E172" s="26"/>
      <c r="F172" s="27"/>
      <c r="G172" s="26"/>
      <c r="H172" s="27"/>
      <c r="I172" s="27"/>
      <c r="J172" s="26"/>
      <c r="K172" s="28"/>
      <c r="L172" s="29">
        <f>L171+L170</f>
        <v>0</v>
      </c>
    </row>
    <row r="173" spans="1:12" x14ac:dyDescent="0.3">
      <c r="A173" s="69"/>
      <c r="B173" s="30" t="s">
        <v>7</v>
      </c>
      <c r="C173" s="109"/>
      <c r="D173" s="25"/>
      <c r="E173" s="26"/>
      <c r="F173" s="27"/>
      <c r="G173" s="26"/>
      <c r="H173" s="27"/>
      <c r="I173" s="27"/>
      <c r="J173" s="26"/>
      <c r="K173" s="28"/>
      <c r="L173" s="29">
        <f>L172*C173</f>
        <v>0</v>
      </c>
    </row>
    <row r="174" spans="1:12" x14ac:dyDescent="0.3">
      <c r="A174" s="69"/>
      <c r="B174" s="31" t="s">
        <v>6</v>
      </c>
      <c r="C174" s="110"/>
      <c r="D174" s="25"/>
      <c r="E174" s="26"/>
      <c r="F174" s="27"/>
      <c r="G174" s="26"/>
      <c r="H174" s="27"/>
      <c r="I174" s="27"/>
      <c r="J174" s="26"/>
      <c r="K174" s="28"/>
      <c r="L174" s="29">
        <f>L173+L172</f>
        <v>0</v>
      </c>
    </row>
    <row r="175" spans="1:12" x14ac:dyDescent="0.3">
      <c r="A175" s="12"/>
      <c r="B175" s="30" t="s">
        <v>88</v>
      </c>
      <c r="C175" s="109"/>
      <c r="D175" s="25"/>
      <c r="E175" s="8"/>
      <c r="F175" s="22"/>
      <c r="G175" s="8"/>
      <c r="H175" s="22"/>
      <c r="I175" s="22"/>
      <c r="J175" s="8"/>
      <c r="K175" s="9"/>
      <c r="L175" s="9">
        <f>L174*C175</f>
        <v>0</v>
      </c>
    </row>
    <row r="176" spans="1:12" x14ac:dyDescent="0.3">
      <c r="A176" s="12"/>
      <c r="B176" s="31" t="s">
        <v>6</v>
      </c>
      <c r="C176" s="110"/>
      <c r="D176" s="32"/>
      <c r="E176" s="8"/>
      <c r="F176" s="22"/>
      <c r="G176" s="8"/>
      <c r="H176" s="22"/>
      <c r="I176" s="22"/>
      <c r="J176" s="8"/>
      <c r="K176" s="9"/>
      <c r="L176" s="9">
        <f>L175+L174</f>
        <v>0</v>
      </c>
    </row>
    <row r="177" spans="1:12" x14ac:dyDescent="0.3">
      <c r="A177" s="12"/>
      <c r="B177" s="30" t="s">
        <v>8</v>
      </c>
      <c r="C177" s="108"/>
      <c r="D177" s="11"/>
      <c r="E177" s="8"/>
      <c r="F177" s="22"/>
      <c r="G177" s="8"/>
      <c r="H177" s="22"/>
      <c r="I177" s="22"/>
      <c r="J177" s="8"/>
      <c r="K177" s="9"/>
      <c r="L177" s="9">
        <f>L176*C177</f>
        <v>0</v>
      </c>
    </row>
    <row r="178" spans="1:12" x14ac:dyDescent="0.3">
      <c r="A178" s="12"/>
      <c r="B178" s="31" t="s">
        <v>81</v>
      </c>
      <c r="C178" s="102"/>
      <c r="D178" s="11"/>
      <c r="E178" s="8"/>
      <c r="F178" s="22"/>
      <c r="G178" s="8"/>
      <c r="H178" s="8"/>
      <c r="I178" s="8"/>
      <c r="J178" s="8"/>
      <c r="K178" s="9"/>
      <c r="L178" s="9">
        <f>L177+L176</f>
        <v>0</v>
      </c>
    </row>
    <row r="179" spans="1:12" x14ac:dyDescent="0.3">
      <c r="A179" s="12"/>
      <c r="B179" s="10" t="s">
        <v>82</v>
      </c>
      <c r="C179" s="108">
        <v>0.18</v>
      </c>
      <c r="D179" s="11"/>
      <c r="E179" s="11"/>
      <c r="F179" s="11"/>
      <c r="G179" s="11"/>
      <c r="H179" s="11"/>
      <c r="I179" s="11"/>
      <c r="J179" s="11"/>
      <c r="K179" s="11"/>
      <c r="L179" s="99">
        <f>L178*C179</f>
        <v>0</v>
      </c>
    </row>
    <row r="180" spans="1:12" x14ac:dyDescent="0.3">
      <c r="A180" s="12"/>
      <c r="B180" s="68" t="s">
        <v>11</v>
      </c>
      <c r="C180" s="5"/>
      <c r="D180" s="11"/>
      <c r="E180" s="11"/>
      <c r="F180" s="11"/>
      <c r="G180" s="11"/>
      <c r="H180" s="11"/>
      <c r="I180" s="11"/>
      <c r="J180" s="11"/>
      <c r="K180" s="11"/>
      <c r="L180" s="32">
        <f>SUM(L178:L179)</f>
        <v>0</v>
      </c>
    </row>
  </sheetData>
  <mergeCells count="12"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K3:L3"/>
  </mergeCells>
  <conditionalFormatting sqref="B53">
    <cfRule type="cellIs" dxfId="33" priority="1" stopIfTrue="1" operator="equal">
      <formula>8223.307275</formula>
    </cfRule>
  </conditionalFormatting>
  <conditionalFormatting sqref="B59">
    <cfRule type="cellIs" dxfId="32" priority="4" stopIfTrue="1" operator="equal">
      <formula>8223.307275</formula>
    </cfRule>
  </conditionalFormatting>
  <conditionalFormatting sqref="B64">
    <cfRule type="cellIs" dxfId="31" priority="3" stopIfTrue="1" operator="equal">
      <formula>8223.307275</formula>
    </cfRule>
  </conditionalFormatting>
  <conditionalFormatting sqref="C10">
    <cfRule type="cellIs" dxfId="30" priority="6" stopIfTrue="1" operator="equal">
      <formula>8223.307275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F909-1F7A-431D-AAB4-1279B2219CF9}">
  <sheetPr>
    <tabColor rgb="FF00B050"/>
  </sheetPr>
  <dimension ref="A1:L179"/>
  <sheetViews>
    <sheetView topLeftCell="A155" workbookViewId="0">
      <selection activeCell="C170" sqref="C170:C176"/>
    </sheetView>
  </sheetViews>
  <sheetFormatPr defaultRowHeight="14.4" x14ac:dyDescent="0.3"/>
  <cols>
    <col min="1" max="1" width="4.33203125" customWidth="1"/>
    <col min="2" max="2" width="67" customWidth="1"/>
    <col min="7" max="7" width="11.33203125" customWidth="1"/>
    <col min="9" max="9" width="11.21875" customWidth="1"/>
    <col min="11" max="11" width="11.109375" customWidth="1"/>
    <col min="12" max="12" width="11.6640625" customWidth="1"/>
  </cols>
  <sheetData>
    <row r="1" spans="1:12" x14ac:dyDescent="0.3">
      <c r="A1" s="4"/>
      <c r="B1" s="4" t="s">
        <v>46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x14ac:dyDescent="0.3">
      <c r="A2" s="198" t="s">
        <v>130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x14ac:dyDescent="0.3">
      <c r="A3" s="76"/>
      <c r="B3" s="76" t="s">
        <v>47</v>
      </c>
      <c r="C3" s="76"/>
      <c r="D3" s="76"/>
      <c r="E3" s="76"/>
      <c r="F3" s="76"/>
      <c r="G3" s="3"/>
      <c r="H3" s="199" t="s">
        <v>12</v>
      </c>
      <c r="I3" s="199"/>
      <c r="J3" s="199"/>
      <c r="K3" s="209">
        <f>L179</f>
        <v>0</v>
      </c>
      <c r="L3" s="209"/>
    </row>
    <row r="4" spans="1:12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x14ac:dyDescent="0.3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</row>
    <row r="7" spans="1:12" x14ac:dyDescent="0.3">
      <c r="A7" s="78"/>
      <c r="B7" s="98" t="s">
        <v>160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x14ac:dyDescent="0.3">
      <c r="A8" s="78"/>
      <c r="B8" s="97" t="s">
        <v>152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10</v>
      </c>
      <c r="F9" s="8"/>
      <c r="G9" s="9">
        <f t="shared" ref="G9:G78" si="0">F9*E9</f>
        <v>0</v>
      </c>
      <c r="H9" s="8"/>
      <c r="I9" s="9">
        <f t="shared" ref="I9:I78" si="1">H9*E9</f>
        <v>0</v>
      </c>
      <c r="J9" s="8"/>
      <c r="K9" s="9">
        <f t="shared" ref="K9:K78" si="2">J9*E9</f>
        <v>0</v>
      </c>
      <c r="L9" s="9">
        <f t="shared" ref="L9:L78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8.4000000000000005E-2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0.5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2.8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2.8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0.10919999999999999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0.13999999999999999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3.6399999999999995E-2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3.36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0.37240000000000001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ht="27.6" x14ac:dyDescent="0.3">
      <c r="A19" s="12">
        <v>3</v>
      </c>
      <c r="B19" s="80" t="s">
        <v>51</v>
      </c>
      <c r="C19" s="103" t="s">
        <v>18</v>
      </c>
      <c r="D19" s="81"/>
      <c r="E19" s="82">
        <v>30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210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7.5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29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29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29.580000000000002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29.29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1.4500000000000002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86" t="s">
        <v>159</v>
      </c>
      <c r="C27" s="103" t="s">
        <v>28</v>
      </c>
      <c r="D27" s="87"/>
      <c r="E27" s="88">
        <v>12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12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12.120000000000001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0.48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26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26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26.26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3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0.52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1.04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5.8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5.8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6.09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34.799999999999997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1.1599999999999999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0.23199999999999998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0.27028000000000002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20" t="s">
        <v>76</v>
      </c>
      <c r="C45" s="103" t="s">
        <v>18</v>
      </c>
      <c r="D45" s="7"/>
      <c r="E45" s="7">
        <v>20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20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21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120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4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0.8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0.93200000000000005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x14ac:dyDescent="0.3">
      <c r="A52" s="136">
        <v>9</v>
      </c>
      <c r="B52" s="137" t="s">
        <v>62</v>
      </c>
      <c r="C52" s="103" t="s">
        <v>18</v>
      </c>
      <c r="D52" s="138"/>
      <c r="E52" s="139">
        <v>3</v>
      </c>
      <c r="F52" s="140"/>
      <c r="G52" s="9">
        <f t="shared" si="0"/>
        <v>0</v>
      </c>
      <c r="H52" s="140"/>
      <c r="I52" s="9">
        <f t="shared" si="1"/>
        <v>0</v>
      </c>
      <c r="J52" s="140"/>
      <c r="K52" s="9">
        <f t="shared" si="2"/>
        <v>0</v>
      </c>
      <c r="L52" s="9">
        <f t="shared" si="3"/>
        <v>0</v>
      </c>
    </row>
    <row r="53" spans="1:12" x14ac:dyDescent="0.3">
      <c r="A53" s="136"/>
      <c r="B53" s="141" t="s">
        <v>14</v>
      </c>
      <c r="C53" s="90" t="s">
        <v>52</v>
      </c>
      <c r="D53" s="142">
        <v>1</v>
      </c>
      <c r="E53" s="142">
        <f>E52*D53</f>
        <v>3</v>
      </c>
      <c r="F53" s="142"/>
      <c r="G53" s="9">
        <f t="shared" si="0"/>
        <v>0</v>
      </c>
      <c r="H53" s="142"/>
      <c r="I53" s="9">
        <f t="shared" si="1"/>
        <v>0</v>
      </c>
      <c r="J53" s="142"/>
      <c r="K53" s="9">
        <f t="shared" si="2"/>
        <v>0</v>
      </c>
      <c r="L53" s="9">
        <f t="shared" si="3"/>
        <v>0</v>
      </c>
    </row>
    <row r="54" spans="1:12" x14ac:dyDescent="0.3">
      <c r="A54" s="136"/>
      <c r="B54" s="143" t="s">
        <v>60</v>
      </c>
      <c r="C54" s="90" t="s">
        <v>19</v>
      </c>
      <c r="D54" s="144">
        <v>12.5</v>
      </c>
      <c r="E54" s="142">
        <f>D54*E52</f>
        <v>37.5</v>
      </c>
      <c r="F54" s="142"/>
      <c r="G54" s="9">
        <f t="shared" si="0"/>
        <v>0</v>
      </c>
      <c r="H54" s="142"/>
      <c r="I54" s="9">
        <f t="shared" si="1"/>
        <v>0</v>
      </c>
      <c r="J54" s="142"/>
      <c r="K54" s="9">
        <f t="shared" si="2"/>
        <v>0</v>
      </c>
      <c r="L54" s="9">
        <f t="shared" si="3"/>
        <v>0</v>
      </c>
    </row>
    <row r="55" spans="1:12" x14ac:dyDescent="0.3">
      <c r="A55" s="136"/>
      <c r="B55" s="143" t="s">
        <v>20</v>
      </c>
      <c r="C55" s="90" t="s">
        <v>149</v>
      </c>
      <c r="D55" s="145">
        <v>0.13</v>
      </c>
      <c r="E55" s="142">
        <f>D55*E52</f>
        <v>0.39</v>
      </c>
      <c r="F55" s="142"/>
      <c r="G55" s="9">
        <f t="shared" si="0"/>
        <v>0</v>
      </c>
      <c r="H55" s="142"/>
      <c r="I55" s="9">
        <f t="shared" si="1"/>
        <v>0</v>
      </c>
      <c r="J55" s="142"/>
      <c r="K55" s="9">
        <f t="shared" si="2"/>
        <v>0</v>
      </c>
      <c r="L55" s="9">
        <f t="shared" si="3"/>
        <v>0</v>
      </c>
    </row>
    <row r="56" spans="1:12" x14ac:dyDescent="0.3">
      <c r="A56" s="136"/>
      <c r="B56" s="143" t="s">
        <v>21</v>
      </c>
      <c r="C56" s="90" t="s">
        <v>17</v>
      </c>
      <c r="D56" s="145">
        <v>3.1E-2</v>
      </c>
      <c r="E56" s="142">
        <f>D56*E53</f>
        <v>9.2999999999999999E-2</v>
      </c>
      <c r="F56" s="142"/>
      <c r="G56" s="9">
        <f t="shared" si="0"/>
        <v>0</v>
      </c>
      <c r="H56" s="142"/>
      <c r="I56" s="9">
        <f t="shared" si="1"/>
        <v>0</v>
      </c>
      <c r="J56" s="142"/>
      <c r="K56" s="9">
        <f t="shared" si="2"/>
        <v>0</v>
      </c>
      <c r="L56" s="9">
        <f t="shared" si="3"/>
        <v>0</v>
      </c>
    </row>
    <row r="57" spans="1:12" x14ac:dyDescent="0.3">
      <c r="A57" s="136"/>
      <c r="B57" s="143" t="s">
        <v>22</v>
      </c>
      <c r="C57" s="90" t="s">
        <v>1</v>
      </c>
      <c r="D57" s="144">
        <v>0.16</v>
      </c>
      <c r="E57" s="142">
        <f>D57*E52</f>
        <v>0.48</v>
      </c>
      <c r="F57" s="146"/>
      <c r="G57" s="9">
        <f t="shared" si="0"/>
        <v>0</v>
      </c>
      <c r="H57" s="142"/>
      <c r="I57" s="9">
        <f t="shared" si="1"/>
        <v>0</v>
      </c>
      <c r="J57" s="142"/>
      <c r="K57" s="9">
        <f t="shared" si="2"/>
        <v>0</v>
      </c>
      <c r="L57" s="9">
        <f t="shared" si="3"/>
        <v>0</v>
      </c>
    </row>
    <row r="58" spans="1:12" ht="34.799999999999997" customHeight="1" x14ac:dyDescent="0.3">
      <c r="A58" s="136">
        <v>10</v>
      </c>
      <c r="B58" s="137" t="s">
        <v>162</v>
      </c>
      <c r="C58" s="103" t="s">
        <v>18</v>
      </c>
      <c r="D58" s="138"/>
      <c r="E58" s="139">
        <v>4</v>
      </c>
      <c r="F58" s="140"/>
      <c r="G58" s="9">
        <f t="shared" si="0"/>
        <v>0</v>
      </c>
      <c r="H58" s="140"/>
      <c r="I58" s="9">
        <f t="shared" si="1"/>
        <v>0</v>
      </c>
      <c r="J58" s="140"/>
      <c r="K58" s="9">
        <f t="shared" si="2"/>
        <v>0</v>
      </c>
      <c r="L58" s="9">
        <f t="shared" si="3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4</v>
      </c>
      <c r="F59" s="45"/>
      <c r="G59" s="9">
        <f t="shared" si="0"/>
        <v>0</v>
      </c>
      <c r="H59" s="45"/>
      <c r="I59" s="9">
        <f t="shared" si="1"/>
        <v>0</v>
      </c>
      <c r="J59" s="45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1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0.124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0.64</v>
      </c>
      <c r="F62" s="37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>
        <v>11</v>
      </c>
      <c r="B63" s="19" t="s">
        <v>68</v>
      </c>
      <c r="C63" s="103" t="s">
        <v>18</v>
      </c>
      <c r="D63" s="49"/>
      <c r="E63" s="7">
        <v>5</v>
      </c>
      <c r="F63" s="8"/>
      <c r="G63" s="9">
        <f t="shared" si="0"/>
        <v>0</v>
      </c>
      <c r="H63" s="8"/>
      <c r="I63" s="9">
        <f t="shared" si="1"/>
        <v>0</v>
      </c>
      <c r="J63" s="8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5</v>
      </c>
      <c r="F64" s="45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0.75</v>
      </c>
      <c r="F65" s="45"/>
      <c r="G65" s="9">
        <f t="shared" si="0"/>
        <v>0</v>
      </c>
      <c r="H65" s="45"/>
      <c r="I65" s="9">
        <f t="shared" si="1"/>
        <v>0</v>
      </c>
      <c r="J65" s="45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0.155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0.8</v>
      </c>
      <c r="F67" s="37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32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32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0.70399999999999996</v>
      </c>
      <c r="F70" s="37"/>
      <c r="G70" s="9">
        <f t="shared" si="0"/>
        <v>0</v>
      </c>
      <c r="H70" s="37"/>
      <c r="I70" s="9">
        <f t="shared" si="1"/>
        <v>0</v>
      </c>
      <c r="J70" s="37"/>
      <c r="K70" s="9">
        <f t="shared" si="2"/>
        <v>0</v>
      </c>
      <c r="L70" s="9">
        <f t="shared" si="3"/>
        <v>0</v>
      </c>
    </row>
    <row r="71" spans="1:12" x14ac:dyDescent="0.3">
      <c r="A71" s="12"/>
      <c r="B71" s="57" t="s">
        <v>23</v>
      </c>
      <c r="C71" s="105" t="s">
        <v>18</v>
      </c>
      <c r="D71" s="58">
        <v>1.05</v>
      </c>
      <c r="E71" s="45">
        <f>D71*E68</f>
        <v>33.6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ht="41.4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32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56" t="s">
        <v>13</v>
      </c>
      <c r="C73" s="90" t="s">
        <v>1</v>
      </c>
      <c r="D73" s="51">
        <v>0.1</v>
      </c>
      <c r="E73" s="45">
        <f>E68*D73</f>
        <v>3.2</v>
      </c>
      <c r="F73" s="45"/>
      <c r="G73" s="9">
        <f t="shared" si="0"/>
        <v>0</v>
      </c>
      <c r="H73" s="45"/>
      <c r="I73" s="9">
        <f t="shared" si="1"/>
        <v>0</v>
      </c>
      <c r="J73" s="45"/>
      <c r="K73" s="9">
        <f t="shared" si="2"/>
        <v>0</v>
      </c>
      <c r="L73" s="9">
        <f t="shared" si="3"/>
        <v>0</v>
      </c>
    </row>
    <row r="74" spans="1:12" ht="27.6" x14ac:dyDescent="0.3">
      <c r="A74" s="12">
        <v>13</v>
      </c>
      <c r="B74" s="6" t="s">
        <v>138</v>
      </c>
      <c r="C74" s="103" t="s">
        <v>18</v>
      </c>
      <c r="D74" s="15"/>
      <c r="E74" s="7">
        <f>2.2*0.75+2.2*0.8</f>
        <v>3.41</v>
      </c>
      <c r="F74" s="8"/>
      <c r="G74" s="9">
        <f t="shared" si="0"/>
        <v>0</v>
      </c>
      <c r="H74" s="8"/>
      <c r="I74" s="9">
        <f t="shared" si="1"/>
        <v>0</v>
      </c>
      <c r="J74" s="8"/>
      <c r="K74" s="9">
        <f t="shared" si="2"/>
        <v>0</v>
      </c>
      <c r="L74" s="9">
        <f t="shared" si="3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3.41</v>
      </c>
      <c r="F75" s="37"/>
      <c r="G75" s="9">
        <f t="shared" si="0"/>
        <v>0</v>
      </c>
      <c r="H75" s="45"/>
      <c r="I75" s="9">
        <f t="shared" si="1"/>
        <v>0</v>
      </c>
      <c r="J75" s="37"/>
      <c r="K75" s="9">
        <f t="shared" si="2"/>
        <v>0</v>
      </c>
      <c r="L75" s="9">
        <f t="shared" si="3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0.44330000000000003</v>
      </c>
      <c r="F76" s="37"/>
      <c r="G76" s="9">
        <f t="shared" si="0"/>
        <v>0</v>
      </c>
      <c r="H76" s="37"/>
      <c r="I76" s="9">
        <f t="shared" si="1"/>
        <v>0</v>
      </c>
      <c r="J76" s="37"/>
      <c r="K76" s="9">
        <f t="shared" si="2"/>
        <v>0</v>
      </c>
      <c r="L76" s="9">
        <f t="shared" si="3"/>
        <v>0</v>
      </c>
    </row>
    <row r="77" spans="1:12" ht="29.4" customHeight="1" x14ac:dyDescent="0.3">
      <c r="A77" s="12"/>
      <c r="B77" s="18" t="s">
        <v>92</v>
      </c>
      <c r="C77" s="90" t="s">
        <v>34</v>
      </c>
      <c r="D77" s="11"/>
      <c r="E77" s="8">
        <v>2</v>
      </c>
      <c r="F77" s="8"/>
      <c r="G77" s="9">
        <f t="shared" si="0"/>
        <v>0</v>
      </c>
      <c r="H77" s="8"/>
      <c r="I77" s="9">
        <f t="shared" si="1"/>
        <v>0</v>
      </c>
      <c r="J77" s="8"/>
      <c r="K77" s="9">
        <f t="shared" si="2"/>
        <v>0</v>
      </c>
      <c r="L77" s="9">
        <f t="shared" si="3"/>
        <v>0</v>
      </c>
    </row>
    <row r="78" spans="1:12" x14ac:dyDescent="0.3">
      <c r="A78" s="12"/>
      <c r="B78" s="10" t="s">
        <v>63</v>
      </c>
      <c r="C78" s="102" t="s">
        <v>2</v>
      </c>
      <c r="D78" s="11"/>
      <c r="E78" s="8">
        <v>1</v>
      </c>
      <c r="F78" s="8"/>
      <c r="G78" s="9">
        <f t="shared" si="0"/>
        <v>0</v>
      </c>
      <c r="H78" s="8"/>
      <c r="I78" s="9">
        <f t="shared" si="1"/>
        <v>0</v>
      </c>
      <c r="J78" s="8"/>
      <c r="K78" s="9">
        <f t="shared" si="2"/>
        <v>0</v>
      </c>
      <c r="L78" s="9">
        <f t="shared" si="3"/>
        <v>0</v>
      </c>
    </row>
    <row r="79" spans="1:12" x14ac:dyDescent="0.3">
      <c r="A79" s="12"/>
      <c r="B79" s="10" t="s">
        <v>4</v>
      </c>
      <c r="C79" s="102" t="s">
        <v>1</v>
      </c>
      <c r="D79" s="11">
        <v>0.2</v>
      </c>
      <c r="E79" s="8">
        <f>E74*D79</f>
        <v>0.68200000000000005</v>
      </c>
      <c r="F79" s="8"/>
      <c r="G79" s="9">
        <f t="shared" ref="G79:G142" si="4">F79*E79</f>
        <v>0</v>
      </c>
      <c r="H79" s="8"/>
      <c r="I79" s="9">
        <f t="shared" ref="I79:I142" si="5">H79*E79</f>
        <v>0</v>
      </c>
      <c r="J79" s="8"/>
      <c r="K79" s="9">
        <f t="shared" ref="K79:K142" si="6">J79*E79</f>
        <v>0</v>
      </c>
      <c r="L79" s="9">
        <f t="shared" ref="L79:L142" si="7">G79+I79+K79</f>
        <v>0</v>
      </c>
    </row>
    <row r="80" spans="1:12" x14ac:dyDescent="0.3">
      <c r="A80" s="12">
        <v>14</v>
      </c>
      <c r="B80" s="14" t="s">
        <v>133</v>
      </c>
      <c r="C80" s="103" t="s">
        <v>18</v>
      </c>
      <c r="D80" s="15"/>
      <c r="E80" s="7">
        <v>4</v>
      </c>
      <c r="F80" s="8"/>
      <c r="G80" s="9">
        <f t="shared" si="4"/>
        <v>0</v>
      </c>
      <c r="H80" s="8"/>
      <c r="I80" s="9">
        <f t="shared" si="5"/>
        <v>0</v>
      </c>
      <c r="J80" s="8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5" t="s">
        <v>14</v>
      </c>
      <c r="C81" s="90" t="s">
        <v>52</v>
      </c>
      <c r="D81" s="22">
        <v>1</v>
      </c>
      <c r="E81" s="22">
        <f>E80*D81</f>
        <v>4</v>
      </c>
      <c r="F81" s="37"/>
      <c r="G81" s="9">
        <f t="shared" si="4"/>
        <v>0</v>
      </c>
      <c r="H81" s="45"/>
      <c r="I81" s="9">
        <f t="shared" si="5"/>
        <v>0</v>
      </c>
      <c r="J81" s="37"/>
      <c r="K81" s="9">
        <f t="shared" si="6"/>
        <v>0</v>
      </c>
      <c r="L81" s="9">
        <f t="shared" si="7"/>
        <v>0</v>
      </c>
    </row>
    <row r="82" spans="1:12" x14ac:dyDescent="0.3">
      <c r="A82" s="12"/>
      <c r="B82" s="18" t="s">
        <v>135</v>
      </c>
      <c r="C82" s="90" t="s">
        <v>3</v>
      </c>
      <c r="D82" s="11"/>
      <c r="E82" s="8">
        <f>E80*0.35</f>
        <v>1.4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10" t="s">
        <v>134</v>
      </c>
      <c r="C83" s="102" t="s">
        <v>2</v>
      </c>
      <c r="D83" s="11"/>
      <c r="E83" s="8">
        <f>E82*0.3</f>
        <v>0.42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10" t="s">
        <v>4</v>
      </c>
      <c r="C84" s="102" t="s">
        <v>1</v>
      </c>
      <c r="D84" s="11">
        <v>0.2</v>
      </c>
      <c r="E84" s="8">
        <f>E80*D84</f>
        <v>0.8</v>
      </c>
      <c r="F84" s="8"/>
      <c r="G84" s="9">
        <f t="shared" si="4"/>
        <v>0</v>
      </c>
      <c r="H84" s="8"/>
      <c r="I84" s="9">
        <f t="shared" si="5"/>
        <v>0</v>
      </c>
      <c r="J84" s="8"/>
      <c r="K84" s="9">
        <f t="shared" si="6"/>
        <v>0</v>
      </c>
      <c r="L84" s="9">
        <f t="shared" si="7"/>
        <v>0</v>
      </c>
    </row>
    <row r="85" spans="1:12" x14ac:dyDescent="0.3">
      <c r="A85" s="12">
        <v>15</v>
      </c>
      <c r="B85" s="6" t="s">
        <v>139</v>
      </c>
      <c r="C85" s="103" t="s">
        <v>18</v>
      </c>
      <c r="D85" s="7"/>
      <c r="E85" s="7">
        <v>108</v>
      </c>
      <c r="F85" s="8"/>
      <c r="G85" s="9">
        <f t="shared" si="4"/>
        <v>0</v>
      </c>
      <c r="H85" s="8"/>
      <c r="I85" s="9">
        <f t="shared" si="5"/>
        <v>0</v>
      </c>
      <c r="J85" s="8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5" t="s">
        <v>14</v>
      </c>
      <c r="C86" s="90" t="s">
        <v>52</v>
      </c>
      <c r="D86" s="22">
        <v>1</v>
      </c>
      <c r="E86" s="22">
        <f>E85*D86</f>
        <v>108</v>
      </c>
      <c r="F86" s="37"/>
      <c r="G86" s="9">
        <f t="shared" si="4"/>
        <v>0</v>
      </c>
      <c r="H86" s="22"/>
      <c r="I86" s="9">
        <f t="shared" si="5"/>
        <v>0</v>
      </c>
      <c r="J86" s="22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8" t="s">
        <v>15</v>
      </c>
      <c r="C87" s="104" t="s">
        <v>1</v>
      </c>
      <c r="D87" s="40">
        <v>8.0000000000000002E-3</v>
      </c>
      <c r="E87" s="37">
        <f>D87*E85</f>
        <v>0.86399999999999999</v>
      </c>
      <c r="F87" s="37"/>
      <c r="G87" s="9">
        <f t="shared" si="4"/>
        <v>0</v>
      </c>
      <c r="H87" s="37"/>
      <c r="I87" s="9">
        <f t="shared" si="5"/>
        <v>0</v>
      </c>
      <c r="J87" s="37"/>
      <c r="K87" s="9">
        <f t="shared" si="6"/>
        <v>0</v>
      </c>
      <c r="L87" s="9">
        <f t="shared" si="7"/>
        <v>0</v>
      </c>
    </row>
    <row r="88" spans="1:12" x14ac:dyDescent="0.3">
      <c r="A88" s="12"/>
      <c r="B88" s="59" t="s">
        <v>24</v>
      </c>
      <c r="C88" s="90" t="s">
        <v>3</v>
      </c>
      <c r="D88" s="51">
        <v>0.45</v>
      </c>
      <c r="E88" s="45">
        <f>E85*D88</f>
        <v>48.6</v>
      </c>
      <c r="F88" s="45"/>
      <c r="G88" s="9">
        <f t="shared" si="4"/>
        <v>0</v>
      </c>
      <c r="H88" s="45"/>
      <c r="I88" s="9">
        <f t="shared" si="5"/>
        <v>0</v>
      </c>
      <c r="J88" s="45"/>
      <c r="K88" s="9">
        <f t="shared" si="6"/>
        <v>0</v>
      </c>
      <c r="L88" s="9">
        <f t="shared" si="7"/>
        <v>0</v>
      </c>
    </row>
    <row r="89" spans="1:12" x14ac:dyDescent="0.3">
      <c r="A89" s="12"/>
      <c r="B89" s="59" t="s">
        <v>25</v>
      </c>
      <c r="C89" s="90" t="s">
        <v>18</v>
      </c>
      <c r="D89" s="51">
        <v>8.9999999999999993E-3</v>
      </c>
      <c r="E89" s="60">
        <f>E85*D89</f>
        <v>0.97199999999999998</v>
      </c>
      <c r="F89" s="45"/>
      <c r="G89" s="9">
        <f t="shared" si="4"/>
        <v>0</v>
      </c>
      <c r="H89" s="45"/>
      <c r="I89" s="9">
        <f t="shared" si="5"/>
        <v>0</v>
      </c>
      <c r="J89" s="45"/>
      <c r="K89" s="9">
        <f t="shared" si="6"/>
        <v>0</v>
      </c>
      <c r="L89" s="9">
        <f t="shared" si="7"/>
        <v>0</v>
      </c>
    </row>
    <row r="90" spans="1:12" x14ac:dyDescent="0.3">
      <c r="A90" s="12"/>
      <c r="B90" s="61" t="s">
        <v>80</v>
      </c>
      <c r="C90" s="90" t="s">
        <v>3</v>
      </c>
      <c r="D90" s="22">
        <v>0.63</v>
      </c>
      <c r="E90" s="45">
        <f>E85*D90</f>
        <v>68.040000000000006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/>
      <c r="B91" s="61" t="s">
        <v>26</v>
      </c>
      <c r="C91" s="90" t="s">
        <v>3</v>
      </c>
      <c r="D91" s="51">
        <v>0.12</v>
      </c>
      <c r="E91" s="45">
        <f>E85*D91</f>
        <v>12.959999999999999</v>
      </c>
      <c r="F91" s="45"/>
      <c r="G91" s="9">
        <f t="shared" si="4"/>
        <v>0</v>
      </c>
      <c r="H91" s="45"/>
      <c r="I91" s="9">
        <f t="shared" si="5"/>
        <v>0</v>
      </c>
      <c r="J91" s="45"/>
      <c r="K91" s="9">
        <f t="shared" si="6"/>
        <v>0</v>
      </c>
      <c r="L91" s="9">
        <f t="shared" si="7"/>
        <v>0</v>
      </c>
    </row>
    <row r="92" spans="1:12" x14ac:dyDescent="0.3">
      <c r="A92" s="12"/>
      <c r="B92" s="62" t="s">
        <v>27</v>
      </c>
      <c r="C92" s="90" t="s">
        <v>28</v>
      </c>
      <c r="D92" s="22">
        <v>0.6</v>
      </c>
      <c r="E92" s="45">
        <f>E85*D92</f>
        <v>64.8</v>
      </c>
      <c r="F92" s="45"/>
      <c r="G92" s="9">
        <f t="shared" si="4"/>
        <v>0</v>
      </c>
      <c r="H92" s="45"/>
      <c r="I92" s="9">
        <f t="shared" si="5"/>
        <v>0</v>
      </c>
      <c r="J92" s="45"/>
      <c r="K92" s="9">
        <f t="shared" si="6"/>
        <v>0</v>
      </c>
      <c r="L92" s="9">
        <f t="shared" si="7"/>
        <v>0</v>
      </c>
    </row>
    <row r="93" spans="1:12" x14ac:dyDescent="0.3">
      <c r="A93" s="12"/>
      <c r="B93" s="63" t="s">
        <v>29</v>
      </c>
      <c r="C93" s="105" t="s">
        <v>19</v>
      </c>
      <c r="D93" s="53"/>
      <c r="E93" s="37">
        <v>10</v>
      </c>
      <c r="F93" s="37"/>
      <c r="G93" s="9">
        <f t="shared" si="4"/>
        <v>0</v>
      </c>
      <c r="H93" s="64"/>
      <c r="I93" s="9">
        <f t="shared" si="5"/>
        <v>0</v>
      </c>
      <c r="J93" s="64"/>
      <c r="K93" s="9">
        <f t="shared" si="6"/>
        <v>0</v>
      </c>
      <c r="L93" s="9">
        <f t="shared" si="7"/>
        <v>0</v>
      </c>
    </row>
    <row r="94" spans="1:12" x14ac:dyDescent="0.3">
      <c r="A94" s="12"/>
      <c r="B94" s="62" t="s">
        <v>30</v>
      </c>
      <c r="C94" s="90" t="s">
        <v>28</v>
      </c>
      <c r="D94" s="51">
        <v>0.26</v>
      </c>
      <c r="E94" s="45">
        <f>E85*D94</f>
        <v>28.080000000000002</v>
      </c>
      <c r="F94" s="45"/>
      <c r="G94" s="9">
        <f t="shared" si="4"/>
        <v>0</v>
      </c>
      <c r="H94" s="45"/>
      <c r="I94" s="9">
        <f t="shared" si="5"/>
        <v>0</v>
      </c>
      <c r="J94" s="45"/>
      <c r="K94" s="9">
        <f t="shared" si="6"/>
        <v>0</v>
      </c>
      <c r="L94" s="9">
        <f t="shared" si="7"/>
        <v>0</v>
      </c>
    </row>
    <row r="95" spans="1:12" x14ac:dyDescent="0.3">
      <c r="A95" s="12"/>
      <c r="B95" s="62" t="s">
        <v>31</v>
      </c>
      <c r="C95" s="90" t="s">
        <v>1</v>
      </c>
      <c r="D95" s="51">
        <v>7.0000000000000001E-3</v>
      </c>
      <c r="E95" s="45">
        <f>E85*D95</f>
        <v>0.75600000000000001</v>
      </c>
      <c r="F95" s="45"/>
      <c r="G95" s="9">
        <f t="shared" si="4"/>
        <v>0</v>
      </c>
      <c r="H95" s="45"/>
      <c r="I95" s="9">
        <f t="shared" si="5"/>
        <v>0</v>
      </c>
      <c r="J95" s="45"/>
      <c r="K95" s="9">
        <f t="shared" si="6"/>
        <v>0</v>
      </c>
      <c r="L95" s="9">
        <f t="shared" si="7"/>
        <v>0</v>
      </c>
    </row>
    <row r="96" spans="1:12" x14ac:dyDescent="0.3">
      <c r="A96" s="12">
        <v>16</v>
      </c>
      <c r="B96" s="73" t="s">
        <v>89</v>
      </c>
      <c r="C96" s="106" t="s">
        <v>19</v>
      </c>
      <c r="D96" s="15"/>
      <c r="E96" s="15">
        <v>30</v>
      </c>
      <c r="F96" s="11"/>
      <c r="G96" s="9">
        <f t="shared" si="4"/>
        <v>0</v>
      </c>
      <c r="H96" s="11"/>
      <c r="I96" s="9">
        <f t="shared" si="5"/>
        <v>0</v>
      </c>
      <c r="J96" s="11"/>
      <c r="K96" s="9">
        <f t="shared" si="6"/>
        <v>0</v>
      </c>
      <c r="L96" s="9">
        <f t="shared" si="7"/>
        <v>0</v>
      </c>
    </row>
    <row r="97" spans="1:12" x14ac:dyDescent="0.3">
      <c r="A97" s="12"/>
      <c r="B97" s="10" t="s">
        <v>0</v>
      </c>
      <c r="C97" s="102" t="s">
        <v>19</v>
      </c>
      <c r="D97" s="11"/>
      <c r="E97" s="11">
        <f>E96</f>
        <v>30</v>
      </c>
      <c r="F97" s="11"/>
      <c r="G97" s="9">
        <f t="shared" si="4"/>
        <v>0</v>
      </c>
      <c r="H97" s="45"/>
      <c r="I97" s="9">
        <f t="shared" si="5"/>
        <v>0</v>
      </c>
      <c r="J97" s="11"/>
      <c r="K97" s="9">
        <f t="shared" si="6"/>
        <v>0</v>
      </c>
      <c r="L97" s="9">
        <f t="shared" si="7"/>
        <v>0</v>
      </c>
    </row>
    <row r="98" spans="1:12" x14ac:dyDescent="0.3">
      <c r="A98" s="12"/>
      <c r="B98" s="10" t="s">
        <v>93</v>
      </c>
      <c r="C98" s="102" t="s">
        <v>19</v>
      </c>
      <c r="D98" s="11"/>
      <c r="E98" s="11">
        <v>4</v>
      </c>
      <c r="F98" s="11"/>
      <c r="G98" s="9">
        <f t="shared" si="4"/>
        <v>0</v>
      </c>
      <c r="H98" s="11"/>
      <c r="I98" s="9">
        <f t="shared" si="5"/>
        <v>0</v>
      </c>
      <c r="J98" s="1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10" t="s">
        <v>94</v>
      </c>
      <c r="C99" s="102" t="s">
        <v>19</v>
      </c>
      <c r="D99" s="11"/>
      <c r="E99" s="11">
        <v>2</v>
      </c>
      <c r="F99" s="11"/>
      <c r="G99" s="9">
        <f t="shared" si="4"/>
        <v>0</v>
      </c>
      <c r="H99" s="11"/>
      <c r="I99" s="9">
        <f t="shared" si="5"/>
        <v>0</v>
      </c>
      <c r="J99" s="11"/>
      <c r="K99" s="9">
        <f t="shared" si="6"/>
        <v>0</v>
      </c>
      <c r="L99" s="9">
        <f t="shared" si="7"/>
        <v>0</v>
      </c>
    </row>
    <row r="100" spans="1:12" x14ac:dyDescent="0.3">
      <c r="A100" s="12"/>
      <c r="B100" s="10" t="s">
        <v>96</v>
      </c>
      <c r="C100" s="102" t="s">
        <v>19</v>
      </c>
      <c r="D100" s="11"/>
      <c r="E100" s="11">
        <v>7</v>
      </c>
      <c r="F100" s="11"/>
      <c r="G100" s="9">
        <f t="shared" si="4"/>
        <v>0</v>
      </c>
      <c r="H100" s="11"/>
      <c r="I100" s="9">
        <f t="shared" si="5"/>
        <v>0</v>
      </c>
      <c r="J100" s="11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10" t="s">
        <v>97</v>
      </c>
      <c r="C101" s="102" t="s">
        <v>19</v>
      </c>
      <c r="D101" s="11"/>
      <c r="E101" s="11">
        <v>3</v>
      </c>
      <c r="F101" s="11"/>
      <c r="G101" s="9">
        <f t="shared" si="4"/>
        <v>0</v>
      </c>
      <c r="H101" s="11"/>
      <c r="I101" s="9">
        <f t="shared" si="5"/>
        <v>0</v>
      </c>
      <c r="J101" s="11"/>
      <c r="K101" s="9">
        <f t="shared" si="6"/>
        <v>0</v>
      </c>
      <c r="L101" s="9">
        <f t="shared" si="7"/>
        <v>0</v>
      </c>
    </row>
    <row r="102" spans="1:12" x14ac:dyDescent="0.3">
      <c r="A102" s="12"/>
      <c r="B102" s="10" t="s">
        <v>98</v>
      </c>
      <c r="C102" s="102" t="s">
        <v>19</v>
      </c>
      <c r="D102" s="11"/>
      <c r="E102" s="11">
        <v>1</v>
      </c>
      <c r="F102" s="11"/>
      <c r="G102" s="9">
        <f t="shared" si="4"/>
        <v>0</v>
      </c>
      <c r="H102" s="11"/>
      <c r="I102" s="9">
        <f t="shared" si="5"/>
        <v>0</v>
      </c>
      <c r="J102" s="1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10" t="s">
        <v>99</v>
      </c>
      <c r="C103" s="102" t="s">
        <v>19</v>
      </c>
      <c r="D103" s="11"/>
      <c r="E103" s="11">
        <v>2</v>
      </c>
      <c r="F103" s="11"/>
      <c r="G103" s="9">
        <f t="shared" si="4"/>
        <v>0</v>
      </c>
      <c r="H103" s="11"/>
      <c r="I103" s="9">
        <f t="shared" si="5"/>
        <v>0</v>
      </c>
      <c r="J103" s="1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10" t="s">
        <v>100</v>
      </c>
      <c r="C104" s="102" t="s">
        <v>19</v>
      </c>
      <c r="D104" s="11"/>
      <c r="E104" s="11">
        <v>7</v>
      </c>
      <c r="F104" s="11"/>
      <c r="G104" s="9">
        <f t="shared" si="4"/>
        <v>0</v>
      </c>
      <c r="H104" s="11"/>
      <c r="I104" s="9">
        <f t="shared" si="5"/>
        <v>0</v>
      </c>
      <c r="J104" s="11"/>
      <c r="K104" s="9">
        <f t="shared" si="6"/>
        <v>0</v>
      </c>
      <c r="L104" s="9">
        <f t="shared" si="7"/>
        <v>0</v>
      </c>
    </row>
    <row r="105" spans="1:12" ht="27.6" x14ac:dyDescent="0.3">
      <c r="A105" s="12"/>
      <c r="B105" s="18" t="s">
        <v>101</v>
      </c>
      <c r="C105" s="107" t="s">
        <v>19</v>
      </c>
      <c r="D105" s="8"/>
      <c r="E105" s="8">
        <v>1</v>
      </c>
      <c r="F105" s="8"/>
      <c r="G105" s="9">
        <f t="shared" si="4"/>
        <v>0</v>
      </c>
      <c r="H105" s="11"/>
      <c r="I105" s="9">
        <f t="shared" si="5"/>
        <v>0</v>
      </c>
      <c r="J105" s="11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10" t="s">
        <v>102</v>
      </c>
      <c r="C106" s="102" t="s">
        <v>19</v>
      </c>
      <c r="D106" s="11"/>
      <c r="E106" s="11">
        <v>2</v>
      </c>
      <c r="F106" s="11"/>
      <c r="G106" s="9">
        <f t="shared" si="4"/>
        <v>0</v>
      </c>
      <c r="H106" s="11"/>
      <c r="I106" s="9">
        <f t="shared" si="5"/>
        <v>0</v>
      </c>
      <c r="J106" s="11"/>
      <c r="K106" s="9">
        <f t="shared" si="6"/>
        <v>0</v>
      </c>
      <c r="L106" s="9">
        <f t="shared" si="7"/>
        <v>0</v>
      </c>
    </row>
    <row r="107" spans="1:12" ht="27.6" x14ac:dyDescent="0.3">
      <c r="A107" s="12"/>
      <c r="B107" s="34" t="s">
        <v>171</v>
      </c>
      <c r="C107" s="102" t="s">
        <v>19</v>
      </c>
      <c r="D107" s="11"/>
      <c r="E107" s="11">
        <v>2</v>
      </c>
      <c r="F107" s="11"/>
      <c r="G107" s="9">
        <f t="shared" si="4"/>
        <v>0</v>
      </c>
      <c r="H107" s="11"/>
      <c r="I107" s="9">
        <f t="shared" si="5"/>
        <v>0</v>
      </c>
      <c r="J107" s="11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10" t="s">
        <v>90</v>
      </c>
      <c r="C108" s="102" t="s">
        <v>1</v>
      </c>
      <c r="D108" s="11">
        <v>0.8</v>
      </c>
      <c r="E108" s="11">
        <f>E97*D108</f>
        <v>24</v>
      </c>
      <c r="F108" s="11"/>
      <c r="G108" s="9">
        <f t="shared" si="4"/>
        <v>0</v>
      </c>
      <c r="H108" s="11"/>
      <c r="I108" s="9">
        <f t="shared" si="5"/>
        <v>0</v>
      </c>
      <c r="J108" s="11"/>
      <c r="K108" s="9">
        <f t="shared" si="6"/>
        <v>0</v>
      </c>
      <c r="L108" s="9">
        <f t="shared" si="7"/>
        <v>0</v>
      </c>
    </row>
    <row r="109" spans="1:12" x14ac:dyDescent="0.3">
      <c r="A109" s="12">
        <v>17</v>
      </c>
      <c r="B109" s="14" t="s">
        <v>110</v>
      </c>
      <c r="C109" s="103" t="s">
        <v>34</v>
      </c>
      <c r="D109" s="15"/>
      <c r="E109" s="7">
        <v>2</v>
      </c>
      <c r="F109" s="8"/>
      <c r="G109" s="9">
        <f t="shared" si="4"/>
        <v>0</v>
      </c>
      <c r="H109" s="8"/>
      <c r="I109" s="9">
        <f t="shared" si="5"/>
        <v>0</v>
      </c>
      <c r="J109" s="8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35" t="s">
        <v>14</v>
      </c>
      <c r="C110" s="90" t="s">
        <v>34</v>
      </c>
      <c r="D110" s="22">
        <v>1</v>
      </c>
      <c r="E110" s="22">
        <f>E109*D110</f>
        <v>2</v>
      </c>
      <c r="F110" s="37"/>
      <c r="G110" s="9">
        <f t="shared" si="4"/>
        <v>0</v>
      </c>
      <c r="H110" s="45"/>
      <c r="I110" s="9">
        <f t="shared" si="5"/>
        <v>0</v>
      </c>
      <c r="J110" s="37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38" t="s">
        <v>15</v>
      </c>
      <c r="C111" s="104" t="s">
        <v>1</v>
      </c>
      <c r="D111" s="40">
        <v>1.2</v>
      </c>
      <c r="E111" s="37">
        <f>E109*D111</f>
        <v>2.4</v>
      </c>
      <c r="F111" s="37"/>
      <c r="G111" s="9">
        <f t="shared" si="4"/>
        <v>0</v>
      </c>
      <c r="H111" s="37"/>
      <c r="I111" s="9">
        <f t="shared" si="5"/>
        <v>0</v>
      </c>
      <c r="J111" s="37"/>
      <c r="K111" s="9">
        <f t="shared" si="6"/>
        <v>0</v>
      </c>
      <c r="L111" s="9">
        <f t="shared" si="7"/>
        <v>0</v>
      </c>
    </row>
    <row r="112" spans="1:12" ht="27.6" x14ac:dyDescent="0.3">
      <c r="A112" s="12"/>
      <c r="B112" s="18" t="s">
        <v>104</v>
      </c>
      <c r="C112" s="90" t="s">
        <v>34</v>
      </c>
      <c r="D112" s="11"/>
      <c r="E112" s="8">
        <v>1</v>
      </c>
      <c r="F112" s="8"/>
      <c r="G112" s="9">
        <f t="shared" si="4"/>
        <v>0</v>
      </c>
      <c r="H112" s="8"/>
      <c r="I112" s="9">
        <f t="shared" si="5"/>
        <v>0</v>
      </c>
      <c r="J112" s="8"/>
      <c r="K112" s="9">
        <f t="shared" si="6"/>
        <v>0</v>
      </c>
      <c r="L112" s="9">
        <f t="shared" si="7"/>
        <v>0</v>
      </c>
    </row>
    <row r="113" spans="1:12" ht="27.6" x14ac:dyDescent="0.3">
      <c r="A113" s="12"/>
      <c r="B113" s="18" t="s">
        <v>105</v>
      </c>
      <c r="C113" s="90" t="s">
        <v>34</v>
      </c>
      <c r="D113" s="11"/>
      <c r="E113" s="8">
        <v>1</v>
      </c>
      <c r="F113" s="8"/>
      <c r="G113" s="9">
        <f t="shared" si="4"/>
        <v>0</v>
      </c>
      <c r="H113" s="8"/>
      <c r="I113" s="9">
        <f t="shared" si="5"/>
        <v>0</v>
      </c>
      <c r="J113" s="8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10" t="s">
        <v>4</v>
      </c>
      <c r="C114" s="102" t="s">
        <v>1</v>
      </c>
      <c r="D114" s="11">
        <v>2</v>
      </c>
      <c r="E114" s="8">
        <f>E109*D114</f>
        <v>4</v>
      </c>
      <c r="F114" s="8"/>
      <c r="G114" s="9">
        <f t="shared" si="4"/>
        <v>0</v>
      </c>
      <c r="H114" s="8"/>
      <c r="I114" s="9">
        <f t="shared" si="5"/>
        <v>0</v>
      </c>
      <c r="J114" s="8"/>
      <c r="K114" s="9">
        <f t="shared" si="6"/>
        <v>0</v>
      </c>
      <c r="L114" s="9">
        <f t="shared" si="7"/>
        <v>0</v>
      </c>
    </row>
    <row r="115" spans="1:12" x14ac:dyDescent="0.3">
      <c r="A115" s="12">
        <v>18</v>
      </c>
      <c r="B115" s="16" t="s">
        <v>112</v>
      </c>
      <c r="C115" s="103" t="s">
        <v>34</v>
      </c>
      <c r="D115" s="15"/>
      <c r="E115" s="7">
        <v>2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35" t="s">
        <v>14</v>
      </c>
      <c r="C116" s="90" t="s">
        <v>34</v>
      </c>
      <c r="D116" s="22">
        <v>1</v>
      </c>
      <c r="E116" s="22">
        <f>E115*D116</f>
        <v>2</v>
      </c>
      <c r="F116" s="37"/>
      <c r="G116" s="9">
        <f t="shared" si="4"/>
        <v>0</v>
      </c>
      <c r="H116" s="45"/>
      <c r="I116" s="9">
        <f t="shared" si="5"/>
        <v>0</v>
      </c>
      <c r="J116" s="37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38" t="s">
        <v>15</v>
      </c>
      <c r="C117" s="104" t="s">
        <v>1</v>
      </c>
      <c r="D117" s="40">
        <v>1.2</v>
      </c>
      <c r="E117" s="37">
        <f>E115*D117</f>
        <v>2.4</v>
      </c>
      <c r="F117" s="37"/>
      <c r="G117" s="9">
        <f t="shared" si="4"/>
        <v>0</v>
      </c>
      <c r="H117" s="37"/>
      <c r="I117" s="9">
        <f t="shared" si="5"/>
        <v>0</v>
      </c>
      <c r="J117" s="37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18" t="s">
        <v>111</v>
      </c>
      <c r="C118" s="90" t="s">
        <v>34</v>
      </c>
      <c r="D118" s="11"/>
      <c r="E118" s="8">
        <v>2</v>
      </c>
      <c r="F118" s="8"/>
      <c r="G118" s="9">
        <f t="shared" si="4"/>
        <v>0</v>
      </c>
      <c r="H118" s="8"/>
      <c r="I118" s="9">
        <f t="shared" si="5"/>
        <v>0</v>
      </c>
      <c r="J118" s="8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8" t="s">
        <v>90</v>
      </c>
      <c r="C119" s="90" t="s">
        <v>34</v>
      </c>
      <c r="D119" s="11"/>
      <c r="E119" s="8">
        <v>2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68">
        <v>19</v>
      </c>
      <c r="B120" s="14" t="s">
        <v>91</v>
      </c>
      <c r="C120" s="106" t="s">
        <v>34</v>
      </c>
      <c r="D120" s="7"/>
      <c r="E120" s="7">
        <v>2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68"/>
      <c r="B121" s="10" t="s">
        <v>9</v>
      </c>
      <c r="C121" s="102" t="s">
        <v>34</v>
      </c>
      <c r="D121" s="8"/>
      <c r="E121" s="8">
        <v>2</v>
      </c>
      <c r="F121" s="8"/>
      <c r="G121" s="9">
        <f t="shared" si="4"/>
        <v>0</v>
      </c>
      <c r="H121" s="41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ht="27.6" x14ac:dyDescent="0.3">
      <c r="A122" s="68"/>
      <c r="B122" s="18" t="s">
        <v>106</v>
      </c>
      <c r="C122" s="102" t="s">
        <v>34</v>
      </c>
      <c r="D122" s="8"/>
      <c r="E122" s="8">
        <v>1</v>
      </c>
      <c r="F122" s="8"/>
      <c r="G122" s="9">
        <f t="shared" si="4"/>
        <v>0</v>
      </c>
      <c r="H122" s="8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ht="27.6" x14ac:dyDescent="0.3">
      <c r="A123" s="68"/>
      <c r="B123" s="18" t="s">
        <v>107</v>
      </c>
      <c r="C123" s="107" t="s">
        <v>10</v>
      </c>
      <c r="D123" s="8"/>
      <c r="E123" s="8">
        <v>1</v>
      </c>
      <c r="F123" s="8"/>
      <c r="G123" s="9">
        <f t="shared" si="4"/>
        <v>0</v>
      </c>
      <c r="H123" s="8"/>
      <c r="I123" s="9">
        <f t="shared" si="5"/>
        <v>0</v>
      </c>
      <c r="J123" s="8"/>
      <c r="K123" s="9">
        <f t="shared" si="6"/>
        <v>0</v>
      </c>
      <c r="L123" s="9">
        <f t="shared" si="7"/>
        <v>0</v>
      </c>
    </row>
    <row r="124" spans="1:12" x14ac:dyDescent="0.3">
      <c r="A124" s="68"/>
      <c r="B124" s="10" t="s">
        <v>108</v>
      </c>
      <c r="C124" s="102" t="s">
        <v>10</v>
      </c>
      <c r="D124" s="8"/>
      <c r="E124" s="8">
        <v>1</v>
      </c>
      <c r="F124" s="8"/>
      <c r="G124" s="9">
        <f t="shared" si="4"/>
        <v>0</v>
      </c>
      <c r="H124" s="8"/>
      <c r="I124" s="9">
        <f t="shared" si="5"/>
        <v>0</v>
      </c>
      <c r="J124" s="8"/>
      <c r="K124" s="9">
        <f t="shared" si="6"/>
        <v>0</v>
      </c>
      <c r="L124" s="9">
        <f t="shared" si="7"/>
        <v>0</v>
      </c>
    </row>
    <row r="125" spans="1:12" x14ac:dyDescent="0.3">
      <c r="A125" s="68"/>
      <c r="B125" s="10" t="s">
        <v>4</v>
      </c>
      <c r="C125" s="102" t="s">
        <v>1</v>
      </c>
      <c r="D125" s="8">
        <v>2</v>
      </c>
      <c r="E125" s="8">
        <f>E120*D125</f>
        <v>4</v>
      </c>
      <c r="F125" s="8"/>
      <c r="G125" s="9">
        <f t="shared" si="4"/>
        <v>0</v>
      </c>
      <c r="H125" s="8"/>
      <c r="I125" s="9">
        <f t="shared" si="5"/>
        <v>0</v>
      </c>
      <c r="J125" s="8"/>
      <c r="K125" s="9">
        <f t="shared" si="6"/>
        <v>0</v>
      </c>
      <c r="L125" s="9">
        <f t="shared" si="7"/>
        <v>0</v>
      </c>
    </row>
    <row r="126" spans="1:12" x14ac:dyDescent="0.3">
      <c r="A126" s="68">
        <v>20</v>
      </c>
      <c r="B126" s="14" t="s">
        <v>109</v>
      </c>
      <c r="C126" s="106" t="s">
        <v>34</v>
      </c>
      <c r="D126" s="7"/>
      <c r="E126" s="7">
        <v>1</v>
      </c>
      <c r="F126" s="8"/>
      <c r="G126" s="9">
        <f t="shared" si="4"/>
        <v>0</v>
      </c>
      <c r="H126" s="8"/>
      <c r="I126" s="9">
        <f t="shared" si="5"/>
        <v>0</v>
      </c>
      <c r="J126" s="8"/>
      <c r="K126" s="9">
        <f t="shared" si="6"/>
        <v>0</v>
      </c>
      <c r="L126" s="9">
        <f t="shared" si="7"/>
        <v>0</v>
      </c>
    </row>
    <row r="127" spans="1:12" x14ac:dyDescent="0.3">
      <c r="A127" s="68"/>
      <c r="B127" s="10" t="s">
        <v>9</v>
      </c>
      <c r="C127" s="102" t="s">
        <v>34</v>
      </c>
      <c r="D127" s="8"/>
      <c r="E127" s="8">
        <v>1</v>
      </c>
      <c r="F127" s="8"/>
      <c r="G127" s="9">
        <f t="shared" si="4"/>
        <v>0</v>
      </c>
      <c r="H127" s="41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68"/>
      <c r="B128" s="18" t="s">
        <v>140</v>
      </c>
      <c r="C128" s="102" t="s">
        <v>34</v>
      </c>
      <c r="D128" s="8"/>
      <c r="E128" s="8">
        <v>1</v>
      </c>
      <c r="F128" s="8"/>
      <c r="G128" s="9">
        <f t="shared" si="4"/>
        <v>0</v>
      </c>
      <c r="H128" s="8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68"/>
      <c r="B129" s="10" t="s">
        <v>4</v>
      </c>
      <c r="C129" s="102" t="s">
        <v>1</v>
      </c>
      <c r="D129" s="8">
        <v>0.37</v>
      </c>
      <c r="E129" s="8">
        <f>E126*D129</f>
        <v>0.37</v>
      </c>
      <c r="F129" s="8"/>
      <c r="G129" s="9">
        <f t="shared" si="4"/>
        <v>0</v>
      </c>
      <c r="H129" s="8"/>
      <c r="I129" s="9">
        <f t="shared" si="5"/>
        <v>0</v>
      </c>
      <c r="J129" s="8"/>
      <c r="K129" s="9">
        <f t="shared" si="6"/>
        <v>0</v>
      </c>
      <c r="L129" s="9">
        <f t="shared" si="7"/>
        <v>0</v>
      </c>
    </row>
    <row r="130" spans="1:12" x14ac:dyDescent="0.3">
      <c r="A130" s="12">
        <v>21</v>
      </c>
      <c r="B130" s="14" t="s">
        <v>113</v>
      </c>
      <c r="C130" s="106" t="s">
        <v>34</v>
      </c>
      <c r="D130" s="7"/>
      <c r="E130" s="7">
        <v>1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x14ac:dyDescent="0.3">
      <c r="A131" s="12"/>
      <c r="B131" s="10" t="s">
        <v>9</v>
      </c>
      <c r="C131" s="102" t="s">
        <v>34</v>
      </c>
      <c r="D131" s="8"/>
      <c r="E131" s="8">
        <v>2</v>
      </c>
      <c r="F131" s="8"/>
      <c r="G131" s="9">
        <f t="shared" si="4"/>
        <v>0</v>
      </c>
      <c r="H131" s="41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ht="27.6" x14ac:dyDescent="0.3">
      <c r="A132" s="12"/>
      <c r="B132" s="18" t="s">
        <v>114</v>
      </c>
      <c r="C132" s="102" t="s">
        <v>34</v>
      </c>
      <c r="D132" s="8"/>
      <c r="E132" s="8">
        <v>1</v>
      </c>
      <c r="F132" s="8"/>
      <c r="G132" s="9">
        <f t="shared" si="4"/>
        <v>0</v>
      </c>
      <c r="H132" s="8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x14ac:dyDescent="0.3">
      <c r="A133" s="12"/>
      <c r="B133" s="10" t="s">
        <v>4</v>
      </c>
      <c r="C133" s="102" t="s">
        <v>1</v>
      </c>
      <c r="D133" s="8">
        <v>2</v>
      </c>
      <c r="E133" s="8">
        <f>E130*D133</f>
        <v>2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>
        <v>22</v>
      </c>
      <c r="B134" s="118" t="s">
        <v>115</v>
      </c>
      <c r="C134" s="106" t="s">
        <v>34</v>
      </c>
      <c r="D134" s="7"/>
      <c r="E134" s="7">
        <v>1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10" t="s">
        <v>9</v>
      </c>
      <c r="C135" s="102" t="s">
        <v>34</v>
      </c>
      <c r="D135" s="8"/>
      <c r="E135" s="8">
        <v>2</v>
      </c>
      <c r="F135" s="8"/>
      <c r="G135" s="9">
        <f t="shared" si="4"/>
        <v>0</v>
      </c>
      <c r="H135" s="41"/>
      <c r="I135" s="9">
        <f t="shared" si="5"/>
        <v>0</v>
      </c>
      <c r="J135" s="8"/>
      <c r="K135" s="9">
        <f t="shared" si="6"/>
        <v>0</v>
      </c>
      <c r="L135" s="9">
        <f t="shared" si="7"/>
        <v>0</v>
      </c>
    </row>
    <row r="136" spans="1:12" ht="27.6" x14ac:dyDescent="0.3">
      <c r="A136" s="12"/>
      <c r="B136" s="18" t="s">
        <v>116</v>
      </c>
      <c r="C136" s="90" t="s">
        <v>18</v>
      </c>
      <c r="D136" s="8"/>
      <c r="E136" s="8">
        <v>3.5</v>
      </c>
      <c r="F136" s="8"/>
      <c r="G136" s="9">
        <f t="shared" si="4"/>
        <v>0</v>
      </c>
      <c r="H136" s="8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10" t="s">
        <v>4</v>
      </c>
      <c r="C137" s="102" t="s">
        <v>1</v>
      </c>
      <c r="D137" s="8">
        <v>2</v>
      </c>
      <c r="E137" s="8">
        <f>E134*D137</f>
        <v>2</v>
      </c>
      <c r="F137" s="8"/>
      <c r="G137" s="9">
        <f t="shared" si="4"/>
        <v>0</v>
      </c>
      <c r="H137" s="8"/>
      <c r="I137" s="9">
        <f t="shared" si="5"/>
        <v>0</v>
      </c>
      <c r="J137" s="8"/>
      <c r="K137" s="9">
        <f t="shared" si="6"/>
        <v>0</v>
      </c>
      <c r="L137" s="9">
        <f t="shared" si="7"/>
        <v>0</v>
      </c>
    </row>
    <row r="138" spans="1:12" ht="27.6" x14ac:dyDescent="0.3">
      <c r="A138" s="12">
        <v>23</v>
      </c>
      <c r="B138" s="6" t="s">
        <v>169</v>
      </c>
      <c r="C138" s="106" t="s">
        <v>34</v>
      </c>
      <c r="D138" s="7"/>
      <c r="E138" s="7">
        <v>2</v>
      </c>
      <c r="F138" s="8"/>
      <c r="G138" s="9">
        <f t="shared" si="4"/>
        <v>0</v>
      </c>
      <c r="H138" s="8"/>
      <c r="I138" s="9">
        <f t="shared" si="5"/>
        <v>0</v>
      </c>
      <c r="J138" s="8"/>
      <c r="K138" s="9">
        <f t="shared" si="6"/>
        <v>0</v>
      </c>
      <c r="L138" s="9">
        <f t="shared" si="7"/>
        <v>0</v>
      </c>
    </row>
    <row r="139" spans="1:12" x14ac:dyDescent="0.3">
      <c r="A139" s="12"/>
      <c r="B139" s="10" t="s">
        <v>9</v>
      </c>
      <c r="C139" s="102" t="s">
        <v>34</v>
      </c>
      <c r="D139" s="8"/>
      <c r="E139" s="8">
        <v>2</v>
      </c>
      <c r="F139" s="8"/>
      <c r="G139" s="9">
        <f t="shared" si="4"/>
        <v>0</v>
      </c>
      <c r="H139" s="41"/>
      <c r="I139" s="9">
        <f t="shared" si="5"/>
        <v>0</v>
      </c>
      <c r="J139" s="8"/>
      <c r="K139" s="9">
        <f t="shared" si="6"/>
        <v>0</v>
      </c>
      <c r="L139" s="9">
        <f t="shared" si="7"/>
        <v>0</v>
      </c>
    </row>
    <row r="140" spans="1:12" x14ac:dyDescent="0.3">
      <c r="A140" s="12"/>
      <c r="B140" s="18" t="s">
        <v>118</v>
      </c>
      <c r="C140" s="107" t="s">
        <v>34</v>
      </c>
      <c r="D140" s="8"/>
      <c r="E140" s="8">
        <v>1</v>
      </c>
      <c r="F140" s="8"/>
      <c r="G140" s="9">
        <f t="shared" si="4"/>
        <v>0</v>
      </c>
      <c r="H140" s="8"/>
      <c r="I140" s="9">
        <f t="shared" si="5"/>
        <v>0</v>
      </c>
      <c r="J140" s="8"/>
      <c r="K140" s="9">
        <f t="shared" si="6"/>
        <v>0</v>
      </c>
      <c r="L140" s="9">
        <f t="shared" si="7"/>
        <v>0</v>
      </c>
    </row>
    <row r="141" spans="1:12" x14ac:dyDescent="0.3">
      <c r="A141" s="12"/>
      <c r="B141" s="10" t="s">
        <v>117</v>
      </c>
      <c r="C141" s="107" t="s">
        <v>34</v>
      </c>
      <c r="D141" s="8"/>
      <c r="E141" s="8">
        <v>1</v>
      </c>
      <c r="F141" s="8"/>
      <c r="G141" s="9">
        <f t="shared" si="4"/>
        <v>0</v>
      </c>
      <c r="H141" s="8"/>
      <c r="I141" s="9">
        <f t="shared" si="5"/>
        <v>0</v>
      </c>
      <c r="J141" s="8"/>
      <c r="K141" s="9">
        <f t="shared" si="6"/>
        <v>0</v>
      </c>
      <c r="L141" s="9">
        <f t="shared" si="7"/>
        <v>0</v>
      </c>
    </row>
    <row r="142" spans="1:12" x14ac:dyDescent="0.3">
      <c r="A142" s="12"/>
      <c r="B142" s="10" t="s">
        <v>4</v>
      </c>
      <c r="C142" s="102" t="s">
        <v>1</v>
      </c>
      <c r="D142" s="8">
        <v>2</v>
      </c>
      <c r="E142" s="8">
        <f>E140*D142</f>
        <v>2</v>
      </c>
      <c r="F142" s="8"/>
      <c r="G142" s="9">
        <f t="shared" si="4"/>
        <v>0</v>
      </c>
      <c r="H142" s="8"/>
      <c r="I142" s="9">
        <f t="shared" si="5"/>
        <v>0</v>
      </c>
      <c r="J142" s="8"/>
      <c r="K142" s="9">
        <f t="shared" si="6"/>
        <v>0</v>
      </c>
      <c r="L142" s="9">
        <f t="shared" si="7"/>
        <v>0</v>
      </c>
    </row>
    <row r="143" spans="1:12" x14ac:dyDescent="0.3">
      <c r="A143" s="12">
        <v>24</v>
      </c>
      <c r="B143" s="14" t="s">
        <v>119</v>
      </c>
      <c r="C143" s="106" t="s">
        <v>34</v>
      </c>
      <c r="D143" s="7"/>
      <c r="E143" s="7">
        <v>1</v>
      </c>
      <c r="F143" s="8"/>
      <c r="G143" s="9">
        <f t="shared" ref="G143:G168" si="8">F143*E143</f>
        <v>0</v>
      </c>
      <c r="H143" s="8"/>
      <c r="I143" s="9">
        <f t="shared" ref="I143:I168" si="9">H143*E143</f>
        <v>0</v>
      </c>
      <c r="J143" s="8"/>
      <c r="K143" s="9">
        <f t="shared" ref="K143:K168" si="10">J143*E143</f>
        <v>0</v>
      </c>
      <c r="L143" s="9">
        <f t="shared" ref="L143:L168" si="11">G143+I143+K143</f>
        <v>0</v>
      </c>
    </row>
    <row r="144" spans="1:12" x14ac:dyDescent="0.3">
      <c r="A144" s="12"/>
      <c r="B144" s="10" t="s">
        <v>9</v>
      </c>
      <c r="C144" s="102" t="s">
        <v>34</v>
      </c>
      <c r="D144" s="8"/>
      <c r="E144" s="8">
        <v>1</v>
      </c>
      <c r="F144" s="8"/>
      <c r="G144" s="9">
        <f t="shared" si="8"/>
        <v>0</v>
      </c>
      <c r="H144" s="41"/>
      <c r="I144" s="9">
        <f t="shared" si="9"/>
        <v>0</v>
      </c>
      <c r="J144" s="8"/>
      <c r="K144" s="9">
        <f t="shared" si="10"/>
        <v>0</v>
      </c>
      <c r="L144" s="9">
        <f t="shared" si="11"/>
        <v>0</v>
      </c>
    </row>
    <row r="145" spans="1:12" ht="27.6" x14ac:dyDescent="0.3">
      <c r="A145" s="12"/>
      <c r="B145" s="18" t="s">
        <v>121</v>
      </c>
      <c r="C145" s="107" t="s">
        <v>34</v>
      </c>
      <c r="D145" s="8"/>
      <c r="E145" s="8">
        <v>1</v>
      </c>
      <c r="F145" s="8"/>
      <c r="G145" s="9">
        <f t="shared" si="8"/>
        <v>0</v>
      </c>
      <c r="H145" s="8"/>
      <c r="I145" s="9">
        <f t="shared" si="9"/>
        <v>0</v>
      </c>
      <c r="J145" s="8"/>
      <c r="K145" s="9">
        <f t="shared" si="10"/>
        <v>0</v>
      </c>
      <c r="L145" s="9">
        <f t="shared" si="11"/>
        <v>0</v>
      </c>
    </row>
    <row r="146" spans="1:12" x14ac:dyDescent="0.3">
      <c r="A146" s="12"/>
      <c r="B146" s="18" t="s">
        <v>120</v>
      </c>
      <c r="C146" s="107" t="s">
        <v>10</v>
      </c>
      <c r="D146" s="8"/>
      <c r="E146" s="8">
        <v>1</v>
      </c>
      <c r="F146" s="8"/>
      <c r="G146" s="9">
        <f t="shared" si="8"/>
        <v>0</v>
      </c>
      <c r="H146" s="8"/>
      <c r="I146" s="9">
        <f t="shared" si="9"/>
        <v>0</v>
      </c>
      <c r="J146" s="8"/>
      <c r="K146" s="9">
        <f t="shared" si="10"/>
        <v>0</v>
      </c>
      <c r="L146" s="9">
        <f t="shared" si="11"/>
        <v>0</v>
      </c>
    </row>
    <row r="147" spans="1:12" x14ac:dyDescent="0.3">
      <c r="A147" s="12"/>
      <c r="B147" s="10" t="s">
        <v>4</v>
      </c>
      <c r="C147" s="102" t="s">
        <v>1</v>
      </c>
      <c r="D147" s="8">
        <v>5</v>
      </c>
      <c r="E147" s="8">
        <f>E143*D147</f>
        <v>5</v>
      </c>
      <c r="F147" s="8"/>
      <c r="G147" s="9">
        <f t="shared" si="8"/>
        <v>0</v>
      </c>
      <c r="H147" s="8"/>
      <c r="I147" s="9">
        <f t="shared" si="9"/>
        <v>0</v>
      </c>
      <c r="J147" s="8"/>
      <c r="K147" s="9">
        <f t="shared" si="10"/>
        <v>0</v>
      </c>
      <c r="L147" s="9">
        <f t="shared" si="11"/>
        <v>0</v>
      </c>
    </row>
    <row r="148" spans="1:12" x14ac:dyDescent="0.3">
      <c r="A148" s="12">
        <v>25</v>
      </c>
      <c r="B148" s="14" t="s">
        <v>122</v>
      </c>
      <c r="C148" s="106" t="s">
        <v>34</v>
      </c>
      <c r="D148" s="7"/>
      <c r="E148" s="7">
        <v>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12"/>
      <c r="B149" s="10" t="s">
        <v>9</v>
      </c>
      <c r="C149" s="102" t="s">
        <v>34</v>
      </c>
      <c r="D149" s="8"/>
      <c r="E149" s="8">
        <v>5</v>
      </c>
      <c r="F149" s="8"/>
      <c r="G149" s="9">
        <f t="shared" si="8"/>
        <v>0</v>
      </c>
      <c r="H149" s="41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18" t="s">
        <v>141</v>
      </c>
      <c r="C150" s="107" t="s">
        <v>34</v>
      </c>
      <c r="D150" s="8"/>
      <c r="E150" s="8">
        <v>1</v>
      </c>
      <c r="F150" s="8"/>
      <c r="G150" s="9">
        <f t="shared" si="8"/>
        <v>0</v>
      </c>
      <c r="H150" s="8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2"/>
      <c r="B151" s="18" t="s">
        <v>147</v>
      </c>
      <c r="C151" s="107" t="s">
        <v>34</v>
      </c>
      <c r="D151" s="8"/>
      <c r="E151" s="8">
        <v>1</v>
      </c>
      <c r="F151" s="8"/>
      <c r="G151" s="9">
        <f t="shared" si="8"/>
        <v>0</v>
      </c>
      <c r="H151" s="8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2"/>
      <c r="B152" s="18" t="s">
        <v>143</v>
      </c>
      <c r="C152" s="107" t="s">
        <v>34</v>
      </c>
      <c r="D152" s="8"/>
      <c r="E152" s="8">
        <v>1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2"/>
      <c r="B153" s="18" t="s">
        <v>142</v>
      </c>
      <c r="C153" s="107" t="s">
        <v>34</v>
      </c>
      <c r="D153" s="8"/>
      <c r="E153" s="8">
        <v>1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12"/>
      <c r="B154" s="18" t="s">
        <v>126</v>
      </c>
      <c r="C154" s="107" t="s">
        <v>34</v>
      </c>
      <c r="D154" s="8"/>
      <c r="E154" s="8">
        <v>1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18" t="s">
        <v>127</v>
      </c>
      <c r="C155" s="107" t="s">
        <v>34</v>
      </c>
      <c r="D155" s="8"/>
      <c r="E155" s="8">
        <v>10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x14ac:dyDescent="0.3">
      <c r="A156" s="12"/>
      <c r="B156" s="10" t="s">
        <v>4</v>
      </c>
      <c r="C156" s="102" t="s">
        <v>1</v>
      </c>
      <c r="D156" s="8">
        <v>5</v>
      </c>
      <c r="E156" s="8">
        <f>E148*D156</f>
        <v>25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2">
        <v>26</v>
      </c>
      <c r="B157" s="14" t="s">
        <v>124</v>
      </c>
      <c r="C157" s="106" t="s">
        <v>34</v>
      </c>
      <c r="D157" s="7"/>
      <c r="E157" s="7">
        <v>1</v>
      </c>
      <c r="F157" s="8"/>
      <c r="G157" s="9">
        <f t="shared" si="8"/>
        <v>0</v>
      </c>
      <c r="H157" s="8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/>
      <c r="B158" s="10" t="s">
        <v>9</v>
      </c>
      <c r="C158" s="117" t="s">
        <v>34</v>
      </c>
      <c r="D158" s="8"/>
      <c r="E158" s="8">
        <v>1</v>
      </c>
      <c r="F158" s="8"/>
      <c r="G158" s="9">
        <f t="shared" si="8"/>
        <v>0</v>
      </c>
      <c r="H158" s="41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8" t="s">
        <v>128</v>
      </c>
      <c r="C159" s="90" t="s">
        <v>18</v>
      </c>
      <c r="D159" s="8"/>
      <c r="E159" s="8">
        <v>1.3</v>
      </c>
      <c r="F159" s="8"/>
      <c r="G159" s="9">
        <f t="shared" si="8"/>
        <v>0</v>
      </c>
      <c r="H159" s="8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8" t="s">
        <v>129</v>
      </c>
      <c r="C160" s="90" t="s">
        <v>18</v>
      </c>
      <c r="D160" s="8"/>
      <c r="E160" s="8">
        <v>1.2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/>
      <c r="B161" s="10" t="s">
        <v>4</v>
      </c>
      <c r="C161" s="102" t="s">
        <v>1</v>
      </c>
      <c r="D161" s="8">
        <v>2</v>
      </c>
      <c r="E161" s="8">
        <f>E157*D161</f>
        <v>2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>
        <v>27</v>
      </c>
      <c r="B162" s="14" t="s">
        <v>153</v>
      </c>
      <c r="C162" s="103" t="s">
        <v>18</v>
      </c>
      <c r="D162" s="15"/>
      <c r="E162" s="7">
        <v>8</v>
      </c>
      <c r="F162" s="8"/>
      <c r="G162" s="9">
        <f t="shared" si="8"/>
        <v>0</v>
      </c>
      <c r="H162" s="8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x14ac:dyDescent="0.3">
      <c r="A163" s="12"/>
      <c r="B163" s="35" t="s">
        <v>14</v>
      </c>
      <c r="C163" s="90" t="s">
        <v>52</v>
      </c>
      <c r="D163" s="22">
        <v>1</v>
      </c>
      <c r="E163" s="22">
        <f>E162*D163</f>
        <v>8</v>
      </c>
      <c r="F163" s="37"/>
      <c r="G163" s="9">
        <f t="shared" si="8"/>
        <v>0</v>
      </c>
      <c r="H163" s="45"/>
      <c r="I163" s="9">
        <f t="shared" si="9"/>
        <v>0</v>
      </c>
      <c r="J163" s="37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18" t="s">
        <v>154</v>
      </c>
      <c r="C164" s="90" t="s">
        <v>3</v>
      </c>
      <c r="D164" s="11"/>
      <c r="E164" s="8">
        <v>10</v>
      </c>
      <c r="F164" s="8"/>
      <c r="G164" s="9">
        <f t="shared" si="8"/>
        <v>0</v>
      </c>
      <c r="H164" s="8"/>
      <c r="I164" s="9">
        <f t="shared" si="9"/>
        <v>0</v>
      </c>
      <c r="J164" s="8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0" t="s">
        <v>155</v>
      </c>
      <c r="C165" s="102" t="s">
        <v>34</v>
      </c>
      <c r="D165" s="11"/>
      <c r="E165" s="8">
        <v>1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/>
      <c r="B166" s="10" t="s">
        <v>4</v>
      </c>
      <c r="C166" s="102" t="s">
        <v>1</v>
      </c>
      <c r="D166" s="11">
        <v>1.5</v>
      </c>
      <c r="E166" s="8">
        <f>E162*D166</f>
        <v>12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ht="27.6" x14ac:dyDescent="0.3">
      <c r="A167" s="12">
        <v>28</v>
      </c>
      <c r="B167" s="16" t="s">
        <v>156</v>
      </c>
      <c r="C167" s="103" t="s">
        <v>1</v>
      </c>
      <c r="D167" s="15"/>
      <c r="E167" s="7">
        <v>1</v>
      </c>
      <c r="F167" s="8"/>
      <c r="G167" s="9">
        <f t="shared" si="8"/>
        <v>0</v>
      </c>
      <c r="H167" s="8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ht="27.6" x14ac:dyDescent="0.3">
      <c r="A168" s="12">
        <v>29</v>
      </c>
      <c r="B168" s="34" t="s">
        <v>87</v>
      </c>
      <c r="C168" s="90" t="s">
        <v>18</v>
      </c>
      <c r="D168" s="8"/>
      <c r="E168" s="8">
        <v>33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x14ac:dyDescent="0.3">
      <c r="A169" s="12"/>
      <c r="B169" s="23" t="s">
        <v>6</v>
      </c>
      <c r="C169" s="102"/>
      <c r="D169" s="11"/>
      <c r="E169" s="8"/>
      <c r="F169" s="22"/>
      <c r="G169" s="24">
        <f>SUM(G9:G168)</f>
        <v>0</v>
      </c>
      <c r="H169" s="13"/>
      <c r="I169" s="24">
        <f>SUM(I9:I168)</f>
        <v>0</v>
      </c>
      <c r="J169" s="13"/>
      <c r="K169" s="24">
        <f>SUM(K9:K168)</f>
        <v>0</v>
      </c>
      <c r="L169" s="24">
        <f>SUM(L9:L168)</f>
        <v>0</v>
      </c>
    </row>
    <row r="170" spans="1:12" x14ac:dyDescent="0.3">
      <c r="A170" s="12"/>
      <c r="B170" s="10" t="s">
        <v>5</v>
      </c>
      <c r="C170" s="108"/>
      <c r="D170" s="11"/>
      <c r="E170" s="8"/>
      <c r="F170" s="22"/>
      <c r="G170" s="8"/>
      <c r="H170" s="8"/>
      <c r="I170" s="8"/>
      <c r="J170" s="8"/>
      <c r="K170" s="9"/>
      <c r="L170" s="9">
        <f>G169*C170</f>
        <v>0</v>
      </c>
    </row>
    <row r="171" spans="1:12" x14ac:dyDescent="0.3">
      <c r="A171" s="69"/>
      <c r="B171" s="5" t="s">
        <v>6</v>
      </c>
      <c r="C171" s="102"/>
      <c r="D171" s="25"/>
      <c r="E171" s="26"/>
      <c r="F171" s="27"/>
      <c r="G171" s="26"/>
      <c r="H171" s="27"/>
      <c r="I171" s="27"/>
      <c r="J171" s="26"/>
      <c r="K171" s="28"/>
      <c r="L171" s="29">
        <f>L170+L169</f>
        <v>0</v>
      </c>
    </row>
    <row r="172" spans="1:12" x14ac:dyDescent="0.3">
      <c r="A172" s="69"/>
      <c r="B172" s="30" t="s">
        <v>7</v>
      </c>
      <c r="C172" s="109"/>
      <c r="D172" s="25"/>
      <c r="E172" s="26"/>
      <c r="F172" s="27"/>
      <c r="G172" s="26"/>
      <c r="H172" s="27"/>
      <c r="I172" s="27"/>
      <c r="J172" s="26"/>
      <c r="K172" s="28"/>
      <c r="L172" s="29">
        <f>L171*C172</f>
        <v>0</v>
      </c>
    </row>
    <row r="173" spans="1:12" x14ac:dyDescent="0.3">
      <c r="A173" s="69"/>
      <c r="B173" s="31" t="s">
        <v>6</v>
      </c>
      <c r="C173" s="110"/>
      <c r="D173" s="25"/>
      <c r="E173" s="26"/>
      <c r="F173" s="27"/>
      <c r="G173" s="26"/>
      <c r="H173" s="27"/>
      <c r="I173" s="27"/>
      <c r="J173" s="26"/>
      <c r="K173" s="28"/>
      <c r="L173" s="29">
        <f>L172+L171</f>
        <v>0</v>
      </c>
    </row>
    <row r="174" spans="1:12" x14ac:dyDescent="0.3">
      <c r="A174" s="12"/>
      <c r="B174" s="30" t="s">
        <v>88</v>
      </c>
      <c r="C174" s="109"/>
      <c r="D174" s="25"/>
      <c r="E174" s="8"/>
      <c r="F174" s="22"/>
      <c r="G174" s="8"/>
      <c r="H174" s="22"/>
      <c r="I174" s="22"/>
      <c r="J174" s="8"/>
      <c r="K174" s="9"/>
      <c r="L174" s="9">
        <f>L173*C174</f>
        <v>0</v>
      </c>
    </row>
    <row r="175" spans="1:12" x14ac:dyDescent="0.3">
      <c r="A175" s="12"/>
      <c r="B175" s="31" t="s">
        <v>6</v>
      </c>
      <c r="C175" s="110"/>
      <c r="D175" s="32"/>
      <c r="E175" s="8"/>
      <c r="F175" s="22"/>
      <c r="G175" s="8"/>
      <c r="H175" s="22"/>
      <c r="I175" s="22"/>
      <c r="J175" s="8"/>
      <c r="K175" s="9"/>
      <c r="L175" s="9">
        <f>L174+L173</f>
        <v>0</v>
      </c>
    </row>
    <row r="176" spans="1:12" x14ac:dyDescent="0.3">
      <c r="A176" s="12"/>
      <c r="B176" s="30" t="s">
        <v>8</v>
      </c>
      <c r="C176" s="108"/>
      <c r="D176" s="11"/>
      <c r="E176" s="8"/>
      <c r="F176" s="22"/>
      <c r="G176" s="8"/>
      <c r="H176" s="22"/>
      <c r="I176" s="22"/>
      <c r="J176" s="8"/>
      <c r="K176" s="9"/>
      <c r="L176" s="9">
        <f>L175*C176</f>
        <v>0</v>
      </c>
    </row>
    <row r="177" spans="1:12" x14ac:dyDescent="0.3">
      <c r="A177" s="12"/>
      <c r="B177" s="31" t="s">
        <v>81</v>
      </c>
      <c r="C177" s="102"/>
      <c r="D177" s="11"/>
      <c r="E177" s="8"/>
      <c r="F177" s="22"/>
      <c r="G177" s="8"/>
      <c r="H177" s="8"/>
      <c r="I177" s="8"/>
      <c r="J177" s="8"/>
      <c r="K177" s="9"/>
      <c r="L177" s="9">
        <f>L176+L175</f>
        <v>0</v>
      </c>
    </row>
    <row r="178" spans="1:12" x14ac:dyDescent="0.3">
      <c r="A178" s="12"/>
      <c r="B178" s="10" t="s">
        <v>82</v>
      </c>
      <c r="C178" s="108">
        <v>0.18</v>
      </c>
      <c r="D178" s="11"/>
      <c r="E178" s="11"/>
      <c r="F178" s="11"/>
      <c r="G178" s="11"/>
      <c r="H178" s="11"/>
      <c r="I178" s="11"/>
      <c r="J178" s="11"/>
      <c r="K178" s="11"/>
      <c r="L178" s="99">
        <f>L177*C178</f>
        <v>0</v>
      </c>
    </row>
    <row r="179" spans="1:12" x14ac:dyDescent="0.3">
      <c r="A179" s="12"/>
      <c r="B179" s="68" t="s">
        <v>11</v>
      </c>
      <c r="C179" s="5"/>
      <c r="D179" s="11"/>
      <c r="E179" s="11"/>
      <c r="F179" s="11"/>
      <c r="G179" s="11"/>
      <c r="H179" s="11"/>
      <c r="I179" s="11"/>
      <c r="J179" s="11"/>
      <c r="K179" s="11"/>
      <c r="L179" s="32">
        <f>SUM(L177:L178)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B53">
    <cfRule type="cellIs" dxfId="29" priority="1" stopIfTrue="1" operator="equal">
      <formula>8223.307275</formula>
    </cfRule>
  </conditionalFormatting>
  <conditionalFormatting sqref="B59">
    <cfRule type="cellIs" dxfId="28" priority="4" stopIfTrue="1" operator="equal">
      <formula>8223.307275</formula>
    </cfRule>
  </conditionalFormatting>
  <conditionalFormatting sqref="B64">
    <cfRule type="cellIs" dxfId="27" priority="3" stopIfTrue="1" operator="equal">
      <formula>8223.307275</formula>
    </cfRule>
  </conditionalFormatting>
  <conditionalFormatting sqref="C10">
    <cfRule type="cellIs" dxfId="26" priority="5" stopIfTrue="1" operator="equal">
      <formula>8223.307275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72D3-9881-489E-A7CB-CE72D21FC9C9}">
  <sheetPr>
    <tabColor rgb="FF00B050"/>
  </sheetPr>
  <dimension ref="A1:L198"/>
  <sheetViews>
    <sheetView topLeftCell="A159" workbookViewId="0">
      <selection activeCell="C170" sqref="C170:C176"/>
    </sheetView>
  </sheetViews>
  <sheetFormatPr defaultRowHeight="14.4" x14ac:dyDescent="0.3"/>
  <cols>
    <col min="1" max="1" width="4.44140625" customWidth="1"/>
    <col min="2" max="2" width="66.21875" customWidth="1"/>
    <col min="4" max="4" width="9.6640625" customWidth="1"/>
    <col min="5" max="5" width="9.33203125" customWidth="1"/>
    <col min="7" max="7" width="11.21875" customWidth="1"/>
    <col min="9" max="9" width="11.5546875" customWidth="1"/>
    <col min="11" max="11" width="10.77734375" customWidth="1"/>
    <col min="12" max="12" width="13.5546875" customWidth="1"/>
  </cols>
  <sheetData>
    <row r="1" spans="1:12" ht="16.8" customHeight="1" x14ac:dyDescent="0.3">
      <c r="A1" s="4"/>
      <c r="B1" s="4" t="s">
        <v>46</v>
      </c>
      <c r="C1" s="4"/>
      <c r="D1" s="4"/>
      <c r="E1" s="4"/>
      <c r="F1" s="1"/>
      <c r="G1" s="1"/>
      <c r="H1" s="2"/>
      <c r="I1" s="1"/>
      <c r="J1" s="1"/>
      <c r="K1" s="1"/>
      <c r="L1" s="1"/>
    </row>
    <row r="2" spans="1:12" ht="19.8" customHeight="1" x14ac:dyDescent="0.3">
      <c r="A2" s="198" t="s">
        <v>130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2" x14ac:dyDescent="0.3">
      <c r="A3" s="76"/>
      <c r="B3" s="76" t="s">
        <v>47</v>
      </c>
      <c r="C3" s="76"/>
      <c r="D3" s="76"/>
      <c r="E3" s="76"/>
      <c r="F3" s="76"/>
      <c r="G3" s="3"/>
      <c r="H3" s="199" t="s">
        <v>12</v>
      </c>
      <c r="I3" s="199"/>
      <c r="J3" s="199"/>
      <c r="K3" s="209">
        <f>L195</f>
        <v>0</v>
      </c>
      <c r="L3" s="209"/>
    </row>
    <row r="4" spans="1:12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x14ac:dyDescent="0.3">
      <c r="A6" s="78">
        <v>1</v>
      </c>
      <c r="B6" s="79">
        <v>2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</row>
    <row r="7" spans="1:12" ht="20.399999999999999" customHeight="1" x14ac:dyDescent="0.3">
      <c r="A7" s="78"/>
      <c r="B7" s="98" t="s">
        <v>160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20.399999999999999" customHeight="1" x14ac:dyDescent="0.3">
      <c r="A8" s="78"/>
      <c r="B8" s="97" t="s">
        <v>132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15</v>
      </c>
      <c r="F9" s="8"/>
      <c r="G9" s="9">
        <f t="shared" ref="G9:G83" si="0">F9*E9</f>
        <v>0</v>
      </c>
      <c r="H9" s="8"/>
      <c r="I9" s="9">
        <f t="shared" ref="I9:I83" si="1">H9*E9</f>
        <v>0</v>
      </c>
      <c r="J9" s="8"/>
      <c r="K9" s="9">
        <f t="shared" ref="K9:K83" si="2">J9*E9</f>
        <v>0</v>
      </c>
      <c r="L9" s="9">
        <f t="shared" ref="L9:L83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0.126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0.75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4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4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0.156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0.2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ht="19.8" customHeight="1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5.1999999999999998E-2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4.8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0.53200000000000003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ht="20.399999999999999" customHeight="1" x14ac:dyDescent="0.3">
      <c r="A19" s="12">
        <v>3</v>
      </c>
      <c r="B19" s="80" t="s">
        <v>51</v>
      </c>
      <c r="C19" s="103" t="s">
        <v>18</v>
      </c>
      <c r="D19" s="81"/>
      <c r="E19" s="82">
        <v>52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364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13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47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47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47.94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47.47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2.35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112" t="s">
        <v>159</v>
      </c>
      <c r="C27" s="103" t="s">
        <v>28</v>
      </c>
      <c r="D27" s="87"/>
      <c r="E27" s="88">
        <v>14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14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14.14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0.56000000000000005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48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48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48.480000000000004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5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0.96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1.92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9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9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9.4500000000000011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54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1.8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0.36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0.4194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25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25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26.25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150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5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1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1.165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ht="27.6" x14ac:dyDescent="0.3">
      <c r="A52" s="12">
        <v>9</v>
      </c>
      <c r="B52" s="19" t="s">
        <v>59</v>
      </c>
      <c r="C52" s="103" t="s">
        <v>18</v>
      </c>
      <c r="D52" s="49"/>
      <c r="E52" s="7">
        <v>9</v>
      </c>
      <c r="F52" s="8"/>
      <c r="G52" s="9">
        <f t="shared" si="0"/>
        <v>0</v>
      </c>
      <c r="H52" s="8"/>
      <c r="I52" s="9">
        <f t="shared" si="1"/>
        <v>0</v>
      </c>
      <c r="J52" s="8"/>
      <c r="K52" s="9">
        <f t="shared" si="2"/>
        <v>0</v>
      </c>
      <c r="L52" s="9">
        <f t="shared" si="3"/>
        <v>0</v>
      </c>
    </row>
    <row r="53" spans="1:12" x14ac:dyDescent="0.3">
      <c r="A53" s="12"/>
      <c r="B53" s="44" t="s">
        <v>14</v>
      </c>
      <c r="C53" s="90" t="s">
        <v>52</v>
      </c>
      <c r="D53" s="45">
        <v>1</v>
      </c>
      <c r="E53" s="45">
        <f>E52*D53</f>
        <v>9</v>
      </c>
      <c r="F53" s="45"/>
      <c r="G53" s="9">
        <f t="shared" si="0"/>
        <v>0</v>
      </c>
      <c r="H53" s="45"/>
      <c r="I53" s="9">
        <f t="shared" si="1"/>
        <v>0</v>
      </c>
      <c r="J53" s="45"/>
      <c r="K53" s="9">
        <f t="shared" si="2"/>
        <v>0</v>
      </c>
      <c r="L53" s="9">
        <f t="shared" si="3"/>
        <v>0</v>
      </c>
    </row>
    <row r="54" spans="1:12" x14ac:dyDescent="0.3">
      <c r="A54" s="12"/>
      <c r="B54" s="46" t="s">
        <v>60</v>
      </c>
      <c r="C54" s="90" t="s">
        <v>19</v>
      </c>
      <c r="D54" s="47">
        <v>12.5</v>
      </c>
      <c r="E54" s="45">
        <f>D54*E52</f>
        <v>112.5</v>
      </c>
      <c r="F54" s="45"/>
      <c r="G54" s="9">
        <f t="shared" si="0"/>
        <v>0</v>
      </c>
      <c r="H54" s="45"/>
      <c r="I54" s="9">
        <f t="shared" si="1"/>
        <v>0</v>
      </c>
      <c r="J54" s="45"/>
      <c r="K54" s="9">
        <f t="shared" si="2"/>
        <v>0</v>
      </c>
      <c r="L54" s="9">
        <f t="shared" si="3"/>
        <v>0</v>
      </c>
    </row>
    <row r="55" spans="1:12" x14ac:dyDescent="0.3">
      <c r="A55" s="12"/>
      <c r="B55" s="48" t="s">
        <v>20</v>
      </c>
      <c r="C55" s="90" t="s">
        <v>149</v>
      </c>
      <c r="D55" s="36">
        <v>0.13</v>
      </c>
      <c r="E55" s="45">
        <f>D55*E52</f>
        <v>1.17</v>
      </c>
      <c r="F55" s="45"/>
      <c r="G55" s="9">
        <f t="shared" si="0"/>
        <v>0</v>
      </c>
      <c r="H55" s="45"/>
      <c r="I55" s="9">
        <f t="shared" si="1"/>
        <v>0</v>
      </c>
      <c r="J55" s="45"/>
      <c r="K55" s="9">
        <f t="shared" si="2"/>
        <v>0</v>
      </c>
      <c r="L55" s="9">
        <f t="shared" si="3"/>
        <v>0</v>
      </c>
    </row>
    <row r="56" spans="1:12" x14ac:dyDescent="0.3">
      <c r="A56" s="12"/>
      <c r="B56" s="48" t="s">
        <v>21</v>
      </c>
      <c r="C56" s="90" t="s">
        <v>17</v>
      </c>
      <c r="D56" s="36">
        <v>3.1E-2</v>
      </c>
      <c r="E56" s="45">
        <f>D56*E53</f>
        <v>0.27900000000000003</v>
      </c>
      <c r="F56" s="45"/>
      <c r="G56" s="9">
        <f t="shared" si="0"/>
        <v>0</v>
      </c>
      <c r="H56" s="45"/>
      <c r="I56" s="9">
        <f t="shared" si="1"/>
        <v>0</v>
      </c>
      <c r="J56" s="45"/>
      <c r="K56" s="9">
        <f t="shared" si="2"/>
        <v>0</v>
      </c>
      <c r="L56" s="9">
        <f t="shared" si="3"/>
        <v>0</v>
      </c>
    </row>
    <row r="57" spans="1:12" x14ac:dyDescent="0.3">
      <c r="A57" s="12"/>
      <c r="B57" s="48" t="s">
        <v>63</v>
      </c>
      <c r="C57" s="90" t="s">
        <v>19</v>
      </c>
      <c r="D57" s="36"/>
      <c r="E57" s="45">
        <v>3</v>
      </c>
      <c r="F57" s="45"/>
      <c r="G57" s="9">
        <f t="shared" si="0"/>
        <v>0</v>
      </c>
      <c r="H57" s="45"/>
      <c r="I57" s="9">
        <f t="shared" si="1"/>
        <v>0</v>
      </c>
      <c r="J57" s="45"/>
      <c r="K57" s="9">
        <f t="shared" si="2"/>
        <v>0</v>
      </c>
      <c r="L57" s="9">
        <f t="shared" si="3"/>
        <v>0</v>
      </c>
    </row>
    <row r="58" spans="1:12" x14ac:dyDescent="0.3">
      <c r="A58" s="12"/>
      <c r="B58" s="46" t="s">
        <v>22</v>
      </c>
      <c r="C58" s="90" t="s">
        <v>1</v>
      </c>
      <c r="D58" s="47">
        <v>0.16</v>
      </c>
      <c r="E58" s="45">
        <f>D58*E52</f>
        <v>1.44</v>
      </c>
      <c r="F58" s="37"/>
      <c r="G58" s="9">
        <f t="shared" si="0"/>
        <v>0</v>
      </c>
      <c r="H58" s="45"/>
      <c r="I58" s="9">
        <f t="shared" si="1"/>
        <v>0</v>
      </c>
      <c r="J58" s="45"/>
      <c r="K58" s="9">
        <f t="shared" si="2"/>
        <v>0</v>
      </c>
      <c r="L58" s="9">
        <f t="shared" si="3"/>
        <v>0</v>
      </c>
    </row>
    <row r="59" spans="1:12" x14ac:dyDescent="0.3">
      <c r="A59" s="12">
        <v>10</v>
      </c>
      <c r="B59" s="19" t="s">
        <v>62</v>
      </c>
      <c r="C59" s="103" t="s">
        <v>18</v>
      </c>
      <c r="D59" s="49"/>
      <c r="E59" s="7">
        <v>3.2</v>
      </c>
      <c r="F59" s="8"/>
      <c r="G59" s="9">
        <f t="shared" si="0"/>
        <v>0</v>
      </c>
      <c r="H59" s="8"/>
      <c r="I59" s="9">
        <f t="shared" si="1"/>
        <v>0</v>
      </c>
      <c r="J59" s="8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4" t="s">
        <v>14</v>
      </c>
      <c r="C60" s="90" t="s">
        <v>52</v>
      </c>
      <c r="D60" s="45">
        <v>1</v>
      </c>
      <c r="E60" s="45">
        <f>E59*D60</f>
        <v>3.2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6" t="s">
        <v>60</v>
      </c>
      <c r="C61" s="90" t="s">
        <v>19</v>
      </c>
      <c r="D61" s="47">
        <v>12.5</v>
      </c>
      <c r="E61" s="45">
        <f>D61*E59</f>
        <v>40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8" t="s">
        <v>20</v>
      </c>
      <c r="C62" s="90" t="s">
        <v>149</v>
      </c>
      <c r="D62" s="36">
        <v>0.13</v>
      </c>
      <c r="E62" s="45">
        <f>D62*E59</f>
        <v>0.41600000000000004</v>
      </c>
      <c r="F62" s="45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/>
      <c r="B63" s="48" t="s">
        <v>21</v>
      </c>
      <c r="C63" s="90" t="s">
        <v>17</v>
      </c>
      <c r="D63" s="36">
        <v>3.1E-2</v>
      </c>
      <c r="E63" s="45">
        <f>D63*E60</f>
        <v>9.920000000000001E-2</v>
      </c>
      <c r="F63" s="45"/>
      <c r="G63" s="9">
        <f t="shared" si="0"/>
        <v>0</v>
      </c>
      <c r="H63" s="45"/>
      <c r="I63" s="9">
        <f t="shared" si="1"/>
        <v>0</v>
      </c>
      <c r="J63" s="45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6" t="s">
        <v>22</v>
      </c>
      <c r="C64" s="90" t="s">
        <v>1</v>
      </c>
      <c r="D64" s="47">
        <v>0.16</v>
      </c>
      <c r="E64" s="45">
        <f>D64*E59</f>
        <v>0.51200000000000001</v>
      </c>
      <c r="F64" s="37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ht="34.799999999999997" customHeight="1" x14ac:dyDescent="0.3">
      <c r="A65" s="12">
        <v>11</v>
      </c>
      <c r="B65" s="19" t="s">
        <v>67</v>
      </c>
      <c r="C65" s="103" t="s">
        <v>18</v>
      </c>
      <c r="D65" s="49"/>
      <c r="E65" s="7">
        <v>8</v>
      </c>
      <c r="F65" s="8"/>
      <c r="G65" s="9">
        <f t="shared" si="0"/>
        <v>0</v>
      </c>
      <c r="H65" s="8"/>
      <c r="I65" s="9">
        <f t="shared" si="1"/>
        <v>0</v>
      </c>
      <c r="J65" s="8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4" t="s">
        <v>14</v>
      </c>
      <c r="C66" s="90" t="s">
        <v>52</v>
      </c>
      <c r="D66" s="45">
        <v>1</v>
      </c>
      <c r="E66" s="45">
        <f>E65*D66</f>
        <v>8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8" t="s">
        <v>20</v>
      </c>
      <c r="C67" s="90" t="s">
        <v>149</v>
      </c>
      <c r="D67" s="36">
        <v>0.25</v>
      </c>
      <c r="E67" s="45">
        <f>D67*E65</f>
        <v>2</v>
      </c>
      <c r="F67" s="45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/>
      <c r="B68" s="48" t="s">
        <v>21</v>
      </c>
      <c r="C68" s="90" t="s">
        <v>17</v>
      </c>
      <c r="D68" s="36">
        <v>3.1E-2</v>
      </c>
      <c r="E68" s="45">
        <f>D68*E66</f>
        <v>0.248</v>
      </c>
      <c r="F68" s="45"/>
      <c r="G68" s="9">
        <f t="shared" si="0"/>
        <v>0</v>
      </c>
      <c r="H68" s="45"/>
      <c r="I68" s="9">
        <f t="shared" si="1"/>
        <v>0</v>
      </c>
      <c r="J68" s="45"/>
      <c r="K68" s="9">
        <f t="shared" si="2"/>
        <v>0</v>
      </c>
      <c r="L68" s="9">
        <f t="shared" si="3"/>
        <v>0</v>
      </c>
    </row>
    <row r="69" spans="1:12" x14ac:dyDescent="0.3">
      <c r="A69" s="12"/>
      <c r="B69" s="46" t="s">
        <v>22</v>
      </c>
      <c r="C69" s="90" t="s">
        <v>1</v>
      </c>
      <c r="D69" s="47">
        <v>0.16</v>
      </c>
      <c r="E69" s="45">
        <f>D69*E65</f>
        <v>1.28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>
        <v>12</v>
      </c>
      <c r="B70" s="19" t="s">
        <v>161</v>
      </c>
      <c r="C70" s="103" t="s">
        <v>18</v>
      </c>
      <c r="D70" s="49"/>
      <c r="E70" s="7">
        <v>28</v>
      </c>
      <c r="F70" s="8"/>
      <c r="G70" s="9">
        <f t="shared" si="0"/>
        <v>0</v>
      </c>
      <c r="H70" s="8"/>
      <c r="I70" s="9">
        <f t="shared" si="1"/>
        <v>0</v>
      </c>
      <c r="J70" s="8"/>
      <c r="K70" s="9">
        <f t="shared" si="2"/>
        <v>0</v>
      </c>
      <c r="L70" s="9">
        <f t="shared" si="3"/>
        <v>0</v>
      </c>
    </row>
    <row r="71" spans="1:12" x14ac:dyDescent="0.3">
      <c r="A71" s="12"/>
      <c r="B71" s="44" t="s">
        <v>14</v>
      </c>
      <c r="C71" s="90" t="s">
        <v>52</v>
      </c>
      <c r="D71" s="45">
        <v>1</v>
      </c>
      <c r="E71" s="45">
        <f>E70*D71</f>
        <v>28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x14ac:dyDescent="0.3">
      <c r="A72" s="12"/>
      <c r="B72" s="48" t="s">
        <v>20</v>
      </c>
      <c r="C72" s="90" t="s">
        <v>149</v>
      </c>
      <c r="D72" s="36">
        <v>0.15</v>
      </c>
      <c r="E72" s="45">
        <f>D72*E70</f>
        <v>4.2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48" t="s">
        <v>21</v>
      </c>
      <c r="C73" s="90" t="s">
        <v>17</v>
      </c>
      <c r="D73" s="36">
        <v>3.1E-2</v>
      </c>
      <c r="E73" s="45">
        <f>D73*E71</f>
        <v>0.86799999999999999</v>
      </c>
      <c r="F73" s="45"/>
      <c r="G73" s="9">
        <f t="shared" si="0"/>
        <v>0</v>
      </c>
      <c r="H73" s="45"/>
      <c r="I73" s="9">
        <f t="shared" si="1"/>
        <v>0</v>
      </c>
      <c r="J73" s="45"/>
      <c r="K73" s="9">
        <f t="shared" si="2"/>
        <v>0</v>
      </c>
      <c r="L73" s="9">
        <f t="shared" si="3"/>
        <v>0</v>
      </c>
    </row>
    <row r="74" spans="1:12" x14ac:dyDescent="0.3">
      <c r="A74" s="12"/>
      <c r="B74" s="46" t="s">
        <v>22</v>
      </c>
      <c r="C74" s="90" t="s">
        <v>1</v>
      </c>
      <c r="D74" s="47">
        <v>0.16</v>
      </c>
      <c r="E74" s="45">
        <f>D74*E70</f>
        <v>4.4800000000000004</v>
      </c>
      <c r="F74" s="37"/>
      <c r="G74" s="9">
        <f t="shared" si="0"/>
        <v>0</v>
      </c>
      <c r="H74" s="45"/>
      <c r="I74" s="9">
        <f t="shared" si="1"/>
        <v>0</v>
      </c>
      <c r="J74" s="45"/>
      <c r="K74" s="9">
        <f t="shared" si="2"/>
        <v>0</v>
      </c>
      <c r="L74" s="9">
        <f t="shared" si="3"/>
        <v>0</v>
      </c>
    </row>
    <row r="75" spans="1:12" x14ac:dyDescent="0.3">
      <c r="A75" s="12">
        <v>13</v>
      </c>
      <c r="B75" s="6" t="s">
        <v>69</v>
      </c>
      <c r="C75" s="103" t="s">
        <v>18</v>
      </c>
      <c r="D75" s="7"/>
      <c r="E75" s="7">
        <v>6</v>
      </c>
      <c r="F75" s="8"/>
      <c r="G75" s="9">
        <f t="shared" si="0"/>
        <v>0</v>
      </c>
      <c r="H75" s="8"/>
      <c r="I75" s="9">
        <f t="shared" si="1"/>
        <v>0</v>
      </c>
      <c r="J75" s="8"/>
      <c r="K75" s="9">
        <f t="shared" si="2"/>
        <v>0</v>
      </c>
      <c r="L75" s="9">
        <f t="shared" si="3"/>
        <v>0</v>
      </c>
    </row>
    <row r="76" spans="1:12" x14ac:dyDescent="0.3">
      <c r="A76" s="12"/>
      <c r="B76" s="50" t="s">
        <v>14</v>
      </c>
      <c r="C76" s="90" t="s">
        <v>18</v>
      </c>
      <c r="D76" s="22">
        <v>1</v>
      </c>
      <c r="E76" s="22">
        <f>E75*D76</f>
        <v>6</v>
      </c>
      <c r="F76" s="41"/>
      <c r="G76" s="9">
        <f t="shared" si="0"/>
        <v>0</v>
      </c>
      <c r="H76" s="22"/>
      <c r="I76" s="9">
        <f t="shared" si="1"/>
        <v>0</v>
      </c>
      <c r="J76" s="22"/>
      <c r="K76" s="9">
        <f t="shared" si="2"/>
        <v>0</v>
      </c>
      <c r="L76" s="9">
        <f t="shared" si="3"/>
        <v>0</v>
      </c>
    </row>
    <row r="77" spans="1:12" x14ac:dyDescent="0.3">
      <c r="A77" s="12"/>
      <c r="B77" s="10" t="s">
        <v>70</v>
      </c>
      <c r="C77" s="90" t="s">
        <v>18</v>
      </c>
      <c r="D77" s="11"/>
      <c r="E77" s="8">
        <f>E75</f>
        <v>6</v>
      </c>
      <c r="F77" s="8"/>
      <c r="G77" s="9">
        <f t="shared" si="0"/>
        <v>0</v>
      </c>
      <c r="H77" s="8"/>
      <c r="I77" s="9">
        <f t="shared" si="1"/>
        <v>0</v>
      </c>
      <c r="J77" s="8"/>
      <c r="K77" s="9">
        <f t="shared" si="2"/>
        <v>0</v>
      </c>
      <c r="L77" s="9">
        <f t="shared" si="3"/>
        <v>0</v>
      </c>
    </row>
    <row r="78" spans="1:12" x14ac:dyDescent="0.3">
      <c r="A78" s="12"/>
      <c r="B78" s="46" t="s">
        <v>13</v>
      </c>
      <c r="C78" s="90" t="s">
        <v>1</v>
      </c>
      <c r="D78" s="51">
        <v>0.3</v>
      </c>
      <c r="E78" s="22">
        <f>E62*D78</f>
        <v>0.12480000000000001</v>
      </c>
      <c r="F78" s="22"/>
      <c r="G78" s="9">
        <f t="shared" si="0"/>
        <v>0</v>
      </c>
      <c r="H78" s="22"/>
      <c r="I78" s="9">
        <f t="shared" si="1"/>
        <v>0</v>
      </c>
      <c r="J78" s="22"/>
      <c r="K78" s="9">
        <f t="shared" si="2"/>
        <v>0</v>
      </c>
      <c r="L78" s="9">
        <f t="shared" si="3"/>
        <v>0</v>
      </c>
    </row>
    <row r="79" spans="1:12" x14ac:dyDescent="0.3">
      <c r="A79" s="12">
        <v>14</v>
      </c>
      <c r="B79" s="6" t="s">
        <v>71</v>
      </c>
      <c r="C79" s="103" t="s">
        <v>18</v>
      </c>
      <c r="D79" s="7"/>
      <c r="E79" s="7">
        <v>52</v>
      </c>
      <c r="F79" s="8"/>
      <c r="G79" s="9">
        <f t="shared" si="0"/>
        <v>0</v>
      </c>
      <c r="H79" s="8"/>
      <c r="I79" s="9">
        <f t="shared" si="1"/>
        <v>0</v>
      </c>
      <c r="J79" s="8"/>
      <c r="K79" s="9">
        <f t="shared" si="2"/>
        <v>0</v>
      </c>
      <c r="L79" s="9">
        <f t="shared" si="3"/>
        <v>0</v>
      </c>
    </row>
    <row r="80" spans="1:12" x14ac:dyDescent="0.3">
      <c r="A80" s="12"/>
      <c r="B80" s="50" t="s">
        <v>14</v>
      </c>
      <c r="C80" s="90" t="s">
        <v>18</v>
      </c>
      <c r="D80" s="22">
        <v>1</v>
      </c>
      <c r="E80" s="22">
        <f>E79*D80</f>
        <v>52</v>
      </c>
      <c r="F80" s="41"/>
      <c r="G80" s="9">
        <f t="shared" si="0"/>
        <v>0</v>
      </c>
      <c r="H80" s="22"/>
      <c r="I80" s="9">
        <f t="shared" si="1"/>
        <v>0</v>
      </c>
      <c r="J80" s="22"/>
      <c r="K80" s="9">
        <f t="shared" si="2"/>
        <v>0</v>
      </c>
      <c r="L80" s="9">
        <f t="shared" si="3"/>
        <v>0</v>
      </c>
    </row>
    <row r="81" spans="1:12" x14ac:dyDescent="0.3">
      <c r="A81" s="12"/>
      <c r="B81" s="96" t="s">
        <v>72</v>
      </c>
      <c r="C81" s="90" t="s">
        <v>18</v>
      </c>
      <c r="D81" s="11">
        <v>1.05</v>
      </c>
      <c r="E81" s="8">
        <f>D81*E79</f>
        <v>54.6</v>
      </c>
      <c r="F81" s="8"/>
      <c r="G81" s="9">
        <f t="shared" si="0"/>
        <v>0</v>
      </c>
      <c r="H81" s="8"/>
      <c r="I81" s="9">
        <f t="shared" si="1"/>
        <v>0</v>
      </c>
      <c r="J81" s="8"/>
      <c r="K81" s="9">
        <f t="shared" si="2"/>
        <v>0</v>
      </c>
      <c r="L81" s="9">
        <f t="shared" si="3"/>
        <v>0</v>
      </c>
    </row>
    <row r="82" spans="1:12" x14ac:dyDescent="0.3">
      <c r="A82" s="12"/>
      <c r="B82" s="52" t="s">
        <v>45</v>
      </c>
      <c r="C82" s="105" t="s">
        <v>19</v>
      </c>
      <c r="D82" s="54"/>
      <c r="E82" s="41">
        <v>8</v>
      </c>
      <c r="F82" s="41"/>
      <c r="G82" s="9">
        <f t="shared" si="0"/>
        <v>0</v>
      </c>
      <c r="H82" s="55"/>
      <c r="I82" s="9">
        <f t="shared" si="1"/>
        <v>0</v>
      </c>
      <c r="J82" s="55"/>
      <c r="K82" s="9">
        <f t="shared" si="2"/>
        <v>0</v>
      </c>
      <c r="L82" s="9">
        <f t="shared" si="3"/>
        <v>0</v>
      </c>
    </row>
    <row r="83" spans="1:12" x14ac:dyDescent="0.3">
      <c r="A83" s="12"/>
      <c r="B83" s="46" t="s">
        <v>13</v>
      </c>
      <c r="C83" s="90" t="s">
        <v>1</v>
      </c>
      <c r="D83" s="51"/>
      <c r="E83" s="22">
        <v>1</v>
      </c>
      <c r="F83" s="22"/>
      <c r="G83" s="9">
        <f t="shared" si="0"/>
        <v>0</v>
      </c>
      <c r="H83" s="22"/>
      <c r="I83" s="9">
        <f t="shared" si="1"/>
        <v>0</v>
      </c>
      <c r="J83" s="22"/>
      <c r="K83" s="9">
        <f t="shared" si="2"/>
        <v>0</v>
      </c>
      <c r="L83" s="9">
        <f t="shared" si="3"/>
        <v>0</v>
      </c>
    </row>
    <row r="84" spans="1:12" x14ac:dyDescent="0.3">
      <c r="A84" s="12">
        <v>15</v>
      </c>
      <c r="B84" s="20" t="s">
        <v>73</v>
      </c>
      <c r="C84" s="103" t="s">
        <v>18</v>
      </c>
      <c r="D84" s="7"/>
      <c r="E84" s="7">
        <v>62</v>
      </c>
      <c r="F84" s="8"/>
      <c r="G84" s="9">
        <f t="shared" ref="G84:G147" si="4">F84*E84</f>
        <v>0</v>
      </c>
      <c r="H84" s="8"/>
      <c r="I84" s="9">
        <f t="shared" ref="I84:I147" si="5">H84*E84</f>
        <v>0</v>
      </c>
      <c r="J84" s="8"/>
      <c r="K84" s="9">
        <f t="shared" ref="K84:K147" si="6">J84*E84</f>
        <v>0</v>
      </c>
      <c r="L84" s="9">
        <f t="shared" ref="L84:L147" si="7">G84+I84+K84</f>
        <v>0</v>
      </c>
    </row>
    <row r="85" spans="1:12" x14ac:dyDescent="0.3">
      <c r="A85" s="12"/>
      <c r="B85" s="35" t="s">
        <v>14</v>
      </c>
      <c r="C85" s="90" t="s">
        <v>52</v>
      </c>
      <c r="D85" s="22">
        <v>1</v>
      </c>
      <c r="E85" s="22">
        <f>E84*D85</f>
        <v>62</v>
      </c>
      <c r="F85" s="37"/>
      <c r="G85" s="9">
        <f t="shared" si="4"/>
        <v>0</v>
      </c>
      <c r="H85" s="45"/>
      <c r="I85" s="9">
        <f t="shared" si="5"/>
        <v>0</v>
      </c>
      <c r="J85" s="45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8" t="s">
        <v>15</v>
      </c>
      <c r="C86" s="104" t="s">
        <v>1</v>
      </c>
      <c r="D86" s="40">
        <v>2.1999999999999999E-2</v>
      </c>
      <c r="E86" s="37">
        <f>E84*D86</f>
        <v>1.3639999999999999</v>
      </c>
      <c r="F86" s="37"/>
      <c r="G86" s="9">
        <f t="shared" si="4"/>
        <v>0</v>
      </c>
      <c r="H86" s="37"/>
      <c r="I86" s="9">
        <f t="shared" si="5"/>
        <v>0</v>
      </c>
      <c r="J86" s="37"/>
      <c r="K86" s="9">
        <f t="shared" si="6"/>
        <v>0</v>
      </c>
      <c r="L86" s="9">
        <f t="shared" si="7"/>
        <v>0</v>
      </c>
    </row>
    <row r="87" spans="1:12" x14ac:dyDescent="0.3">
      <c r="A87" s="12"/>
      <c r="B87" s="57" t="s">
        <v>23</v>
      </c>
      <c r="C87" s="105" t="s">
        <v>18</v>
      </c>
      <c r="D87" s="58">
        <v>1.05</v>
      </c>
      <c r="E87" s="45">
        <f>D87*E84</f>
        <v>65.100000000000009</v>
      </c>
      <c r="F87" s="45"/>
      <c r="G87" s="9">
        <f t="shared" si="4"/>
        <v>0</v>
      </c>
      <c r="H87" s="45"/>
      <c r="I87" s="9">
        <f t="shared" si="5"/>
        <v>0</v>
      </c>
      <c r="J87" s="45"/>
      <c r="K87" s="9">
        <f t="shared" si="6"/>
        <v>0</v>
      </c>
      <c r="L87" s="9">
        <f t="shared" si="7"/>
        <v>0</v>
      </c>
    </row>
    <row r="88" spans="1:12" ht="41.4" x14ac:dyDescent="0.3">
      <c r="A88" s="12"/>
      <c r="B88" s="35" t="s">
        <v>74</v>
      </c>
      <c r="C88" s="90" t="s">
        <v>18</v>
      </c>
      <c r="D88" s="22">
        <v>1</v>
      </c>
      <c r="E88" s="45">
        <f>E84*D88</f>
        <v>62</v>
      </c>
      <c r="F88" s="45"/>
      <c r="G88" s="9">
        <f t="shared" si="4"/>
        <v>0</v>
      </c>
      <c r="H88" s="45"/>
      <c r="I88" s="9">
        <f t="shared" si="5"/>
        <v>0</v>
      </c>
      <c r="J88" s="45"/>
      <c r="K88" s="9">
        <f t="shared" si="6"/>
        <v>0</v>
      </c>
      <c r="L88" s="9">
        <f t="shared" si="7"/>
        <v>0</v>
      </c>
    </row>
    <row r="89" spans="1:12" x14ac:dyDescent="0.3">
      <c r="A89" s="12"/>
      <c r="B89" s="10" t="s">
        <v>70</v>
      </c>
      <c r="C89" s="90" t="s">
        <v>18</v>
      </c>
      <c r="D89" s="11"/>
      <c r="E89" s="8">
        <v>58</v>
      </c>
      <c r="F89" s="8"/>
      <c r="G89" s="9">
        <f t="shared" si="4"/>
        <v>0</v>
      </c>
      <c r="H89" s="8"/>
      <c r="I89" s="9">
        <f t="shared" si="5"/>
        <v>0</v>
      </c>
      <c r="J89" s="8"/>
      <c r="K89" s="9">
        <f t="shared" si="6"/>
        <v>0</v>
      </c>
      <c r="L89" s="9">
        <f t="shared" si="7"/>
        <v>0</v>
      </c>
    </row>
    <row r="90" spans="1:12" x14ac:dyDescent="0.3">
      <c r="A90" s="12"/>
      <c r="B90" s="56" t="s">
        <v>13</v>
      </c>
      <c r="C90" s="90" t="s">
        <v>1</v>
      </c>
      <c r="D90" s="51">
        <v>0.1</v>
      </c>
      <c r="E90" s="45">
        <f>E84*D90</f>
        <v>6.2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ht="27.6" x14ac:dyDescent="0.3">
      <c r="A91" s="12">
        <v>16</v>
      </c>
      <c r="B91" s="16" t="s">
        <v>83</v>
      </c>
      <c r="C91" s="103" t="s">
        <v>18</v>
      </c>
      <c r="D91" s="15"/>
      <c r="E91" s="7">
        <f>2.2*0.75*2+2.2*0.8</f>
        <v>5.0600000000000005</v>
      </c>
      <c r="F91" s="8"/>
      <c r="G91" s="9">
        <f t="shared" si="4"/>
        <v>0</v>
      </c>
      <c r="H91" s="8"/>
      <c r="I91" s="9">
        <f t="shared" si="5"/>
        <v>0</v>
      </c>
      <c r="J91" s="8"/>
      <c r="K91" s="9">
        <f t="shared" si="6"/>
        <v>0</v>
      </c>
      <c r="L91" s="9">
        <f t="shared" si="7"/>
        <v>0</v>
      </c>
    </row>
    <row r="92" spans="1:12" x14ac:dyDescent="0.3">
      <c r="A92" s="12"/>
      <c r="B92" s="35" t="s">
        <v>14</v>
      </c>
      <c r="C92" s="90" t="s">
        <v>52</v>
      </c>
      <c r="D92" s="22">
        <v>1</v>
      </c>
      <c r="E92" s="22">
        <f>E91*D92</f>
        <v>5.0600000000000005</v>
      </c>
      <c r="F92" s="37"/>
      <c r="G92" s="9">
        <f t="shared" si="4"/>
        <v>0</v>
      </c>
      <c r="H92" s="45"/>
      <c r="I92" s="9">
        <f t="shared" si="5"/>
        <v>0</v>
      </c>
      <c r="J92" s="37"/>
      <c r="K92" s="9">
        <f t="shared" si="6"/>
        <v>0</v>
      </c>
      <c r="L92" s="9">
        <f t="shared" si="7"/>
        <v>0</v>
      </c>
    </row>
    <row r="93" spans="1:12" x14ac:dyDescent="0.3">
      <c r="A93" s="12"/>
      <c r="B93" s="38" t="s">
        <v>15</v>
      </c>
      <c r="C93" s="104" t="s">
        <v>1</v>
      </c>
      <c r="D93" s="40">
        <v>0.13</v>
      </c>
      <c r="E93" s="37">
        <f>E91*D93</f>
        <v>0.65780000000000005</v>
      </c>
      <c r="F93" s="37"/>
      <c r="G93" s="9">
        <f t="shared" si="4"/>
        <v>0</v>
      </c>
      <c r="H93" s="37"/>
      <c r="I93" s="9">
        <f t="shared" si="5"/>
        <v>0</v>
      </c>
      <c r="J93" s="37"/>
      <c r="K93" s="9">
        <f t="shared" si="6"/>
        <v>0</v>
      </c>
      <c r="L93" s="9">
        <f t="shared" si="7"/>
        <v>0</v>
      </c>
    </row>
    <row r="94" spans="1:12" ht="27.6" x14ac:dyDescent="0.3">
      <c r="A94" s="12"/>
      <c r="B94" s="18" t="s">
        <v>92</v>
      </c>
      <c r="C94" s="90" t="s">
        <v>34</v>
      </c>
      <c r="D94" s="11"/>
      <c r="E94" s="8">
        <v>3</v>
      </c>
      <c r="F94" s="8"/>
      <c r="G94" s="9">
        <f t="shared" si="4"/>
        <v>0</v>
      </c>
      <c r="H94" s="8"/>
      <c r="I94" s="9">
        <f t="shared" si="5"/>
        <v>0</v>
      </c>
      <c r="J94" s="8"/>
      <c r="K94" s="9">
        <f t="shared" si="6"/>
        <v>0</v>
      </c>
      <c r="L94" s="9">
        <f t="shared" si="7"/>
        <v>0</v>
      </c>
    </row>
    <row r="95" spans="1:12" x14ac:dyDescent="0.3">
      <c r="A95" s="12"/>
      <c r="B95" s="10" t="s">
        <v>63</v>
      </c>
      <c r="C95" s="102" t="s">
        <v>2</v>
      </c>
      <c r="D95" s="11"/>
      <c r="E95" s="8">
        <v>2</v>
      </c>
      <c r="F95" s="8"/>
      <c r="G95" s="9">
        <f t="shared" si="4"/>
        <v>0</v>
      </c>
      <c r="H95" s="8"/>
      <c r="I95" s="9">
        <f t="shared" si="5"/>
        <v>0</v>
      </c>
      <c r="J95" s="8"/>
      <c r="K95" s="9">
        <f t="shared" si="6"/>
        <v>0</v>
      </c>
      <c r="L95" s="9">
        <f t="shared" si="7"/>
        <v>0</v>
      </c>
    </row>
    <row r="96" spans="1:12" x14ac:dyDescent="0.3">
      <c r="A96" s="12"/>
      <c r="B96" s="10" t="s">
        <v>4</v>
      </c>
      <c r="C96" s="102" t="s">
        <v>1</v>
      </c>
      <c r="D96" s="11">
        <v>0.2</v>
      </c>
      <c r="E96" s="8">
        <f>E91*D96</f>
        <v>1.0120000000000002</v>
      </c>
      <c r="F96" s="8"/>
      <c r="G96" s="9">
        <f t="shared" si="4"/>
        <v>0</v>
      </c>
      <c r="H96" s="8"/>
      <c r="I96" s="9">
        <f t="shared" si="5"/>
        <v>0</v>
      </c>
      <c r="J96" s="8"/>
      <c r="K96" s="9">
        <f t="shared" si="6"/>
        <v>0</v>
      </c>
      <c r="L96" s="9">
        <f t="shared" si="7"/>
        <v>0</v>
      </c>
    </row>
    <row r="97" spans="1:12" x14ac:dyDescent="0.3">
      <c r="A97" s="12">
        <v>17</v>
      </c>
      <c r="B97" s="14" t="s">
        <v>133</v>
      </c>
      <c r="C97" s="103" t="s">
        <v>18</v>
      </c>
      <c r="D97" s="15"/>
      <c r="E97" s="7">
        <v>4</v>
      </c>
      <c r="F97" s="8"/>
      <c r="G97" s="9">
        <f t="shared" si="4"/>
        <v>0</v>
      </c>
      <c r="H97" s="8"/>
      <c r="I97" s="9">
        <f t="shared" si="5"/>
        <v>0</v>
      </c>
      <c r="J97" s="8"/>
      <c r="K97" s="9">
        <f t="shared" si="6"/>
        <v>0</v>
      </c>
      <c r="L97" s="9">
        <f t="shared" si="7"/>
        <v>0</v>
      </c>
    </row>
    <row r="98" spans="1:12" x14ac:dyDescent="0.3">
      <c r="A98" s="12"/>
      <c r="B98" s="35" t="s">
        <v>14</v>
      </c>
      <c r="C98" s="90" t="s">
        <v>52</v>
      </c>
      <c r="D98" s="22">
        <v>1</v>
      </c>
      <c r="E98" s="22">
        <f>E97*D98</f>
        <v>4</v>
      </c>
      <c r="F98" s="37"/>
      <c r="G98" s="9">
        <f t="shared" si="4"/>
        <v>0</v>
      </c>
      <c r="H98" s="45"/>
      <c r="I98" s="9">
        <f t="shared" si="5"/>
        <v>0</v>
      </c>
      <c r="J98" s="37"/>
      <c r="K98" s="9">
        <f t="shared" si="6"/>
        <v>0</v>
      </c>
      <c r="L98" s="9">
        <f t="shared" si="7"/>
        <v>0</v>
      </c>
    </row>
    <row r="99" spans="1:12" x14ac:dyDescent="0.3">
      <c r="A99" s="12"/>
      <c r="B99" s="18" t="s">
        <v>135</v>
      </c>
      <c r="C99" s="90" t="s">
        <v>3</v>
      </c>
      <c r="D99" s="11"/>
      <c r="E99" s="8">
        <f>E97*0.35</f>
        <v>1.4</v>
      </c>
      <c r="F99" s="8"/>
      <c r="G99" s="9">
        <f t="shared" si="4"/>
        <v>0</v>
      </c>
      <c r="H99" s="8"/>
      <c r="I99" s="9">
        <f t="shared" si="5"/>
        <v>0</v>
      </c>
      <c r="J99" s="8"/>
      <c r="K99" s="9">
        <f t="shared" si="6"/>
        <v>0</v>
      </c>
      <c r="L99" s="9">
        <f t="shared" si="7"/>
        <v>0</v>
      </c>
    </row>
    <row r="100" spans="1:12" x14ac:dyDescent="0.3">
      <c r="A100" s="12"/>
      <c r="B100" s="10" t="s">
        <v>134</v>
      </c>
      <c r="C100" s="102" t="s">
        <v>2</v>
      </c>
      <c r="D100" s="11"/>
      <c r="E100" s="8">
        <f>E99*0.3</f>
        <v>0.42</v>
      </c>
      <c r="F100" s="8"/>
      <c r="G100" s="9">
        <f t="shared" si="4"/>
        <v>0</v>
      </c>
      <c r="H100" s="8"/>
      <c r="I100" s="9">
        <f t="shared" si="5"/>
        <v>0</v>
      </c>
      <c r="J100" s="8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10" t="s">
        <v>4</v>
      </c>
      <c r="C101" s="102" t="s">
        <v>1</v>
      </c>
      <c r="D101" s="11">
        <v>0.2</v>
      </c>
      <c r="E101" s="8">
        <f>E97*D101</f>
        <v>0.8</v>
      </c>
      <c r="F101" s="8"/>
      <c r="G101" s="9">
        <f t="shared" si="4"/>
        <v>0</v>
      </c>
      <c r="H101" s="8"/>
      <c r="I101" s="9">
        <f t="shared" si="5"/>
        <v>0</v>
      </c>
      <c r="J101" s="8"/>
      <c r="K101" s="9">
        <f t="shared" si="6"/>
        <v>0</v>
      </c>
      <c r="L101" s="9">
        <f t="shared" si="7"/>
        <v>0</v>
      </c>
    </row>
    <row r="102" spans="1:12" x14ac:dyDescent="0.3">
      <c r="A102" s="12">
        <v>18</v>
      </c>
      <c r="B102" s="6" t="s">
        <v>139</v>
      </c>
      <c r="C102" s="103" t="s">
        <v>18</v>
      </c>
      <c r="D102" s="7"/>
      <c r="E102" s="7">
        <v>242</v>
      </c>
      <c r="F102" s="8"/>
      <c r="G102" s="9">
        <f t="shared" si="4"/>
        <v>0</v>
      </c>
      <c r="H102" s="8"/>
      <c r="I102" s="9">
        <f t="shared" si="5"/>
        <v>0</v>
      </c>
      <c r="J102" s="8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35" t="s">
        <v>14</v>
      </c>
      <c r="C103" s="90" t="s">
        <v>52</v>
      </c>
      <c r="D103" s="22">
        <v>1</v>
      </c>
      <c r="E103" s="22">
        <f>E102*D103</f>
        <v>242</v>
      </c>
      <c r="F103" s="37"/>
      <c r="G103" s="9">
        <f t="shared" si="4"/>
        <v>0</v>
      </c>
      <c r="H103" s="22"/>
      <c r="I103" s="9">
        <f t="shared" si="5"/>
        <v>0</v>
      </c>
      <c r="J103" s="22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8" t="s">
        <v>15</v>
      </c>
      <c r="C104" s="104" t="s">
        <v>1</v>
      </c>
      <c r="D104" s="40">
        <v>8.0000000000000002E-3</v>
      </c>
      <c r="E104" s="37">
        <f>D104*E102</f>
        <v>1.9359999999999999</v>
      </c>
      <c r="F104" s="37"/>
      <c r="G104" s="9">
        <f t="shared" si="4"/>
        <v>0</v>
      </c>
      <c r="H104" s="37"/>
      <c r="I104" s="9">
        <f t="shared" si="5"/>
        <v>0</v>
      </c>
      <c r="J104" s="37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59" t="s">
        <v>24</v>
      </c>
      <c r="C105" s="90" t="s">
        <v>3</v>
      </c>
      <c r="D105" s="51">
        <v>0.45</v>
      </c>
      <c r="E105" s="45">
        <f>E102*D105</f>
        <v>108.9</v>
      </c>
      <c r="F105" s="45"/>
      <c r="G105" s="9">
        <f t="shared" si="4"/>
        <v>0</v>
      </c>
      <c r="H105" s="45"/>
      <c r="I105" s="9">
        <f t="shared" si="5"/>
        <v>0</v>
      </c>
      <c r="J105" s="45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59" t="s">
        <v>25</v>
      </c>
      <c r="C106" s="90" t="s">
        <v>18</v>
      </c>
      <c r="D106" s="51">
        <v>8.9999999999999993E-3</v>
      </c>
      <c r="E106" s="60">
        <f>E102*D106</f>
        <v>2.1779999999999999</v>
      </c>
      <c r="F106" s="45"/>
      <c r="G106" s="9">
        <f t="shared" si="4"/>
        <v>0</v>
      </c>
      <c r="H106" s="45"/>
      <c r="I106" s="9">
        <f t="shared" si="5"/>
        <v>0</v>
      </c>
      <c r="J106" s="45"/>
      <c r="K106" s="9">
        <f t="shared" si="6"/>
        <v>0</v>
      </c>
      <c r="L106" s="9">
        <f t="shared" si="7"/>
        <v>0</v>
      </c>
    </row>
    <row r="107" spans="1:12" x14ac:dyDescent="0.3">
      <c r="A107" s="12"/>
      <c r="B107" s="61" t="s">
        <v>80</v>
      </c>
      <c r="C107" s="90" t="s">
        <v>3</v>
      </c>
      <c r="D107" s="22">
        <v>0.63</v>
      </c>
      <c r="E107" s="45">
        <f>E102*D107</f>
        <v>152.46</v>
      </c>
      <c r="F107" s="45"/>
      <c r="G107" s="9">
        <f t="shared" si="4"/>
        <v>0</v>
      </c>
      <c r="H107" s="45"/>
      <c r="I107" s="9">
        <f t="shared" si="5"/>
        <v>0</v>
      </c>
      <c r="J107" s="45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61" t="s">
        <v>26</v>
      </c>
      <c r="C108" s="90" t="s">
        <v>3</v>
      </c>
      <c r="D108" s="51">
        <v>0.12</v>
      </c>
      <c r="E108" s="45">
        <f>E102*D108</f>
        <v>29.04</v>
      </c>
      <c r="F108" s="45"/>
      <c r="G108" s="9">
        <f t="shared" si="4"/>
        <v>0</v>
      </c>
      <c r="H108" s="45"/>
      <c r="I108" s="9">
        <f t="shared" si="5"/>
        <v>0</v>
      </c>
      <c r="J108" s="45"/>
      <c r="K108" s="9">
        <f t="shared" si="6"/>
        <v>0</v>
      </c>
      <c r="L108" s="9">
        <f t="shared" si="7"/>
        <v>0</v>
      </c>
    </row>
    <row r="109" spans="1:12" x14ac:dyDescent="0.3">
      <c r="A109" s="12"/>
      <c r="B109" s="62" t="s">
        <v>27</v>
      </c>
      <c r="C109" s="90" t="s">
        <v>28</v>
      </c>
      <c r="D109" s="22">
        <v>0.6</v>
      </c>
      <c r="E109" s="45">
        <f>E102*D109</f>
        <v>145.19999999999999</v>
      </c>
      <c r="F109" s="45"/>
      <c r="G109" s="9">
        <f t="shared" si="4"/>
        <v>0</v>
      </c>
      <c r="H109" s="45"/>
      <c r="I109" s="9">
        <f t="shared" si="5"/>
        <v>0</v>
      </c>
      <c r="J109" s="45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63" t="s">
        <v>29</v>
      </c>
      <c r="C110" s="105" t="s">
        <v>19</v>
      </c>
      <c r="D110" s="53"/>
      <c r="E110" s="37">
        <v>10</v>
      </c>
      <c r="F110" s="37"/>
      <c r="G110" s="9">
        <f t="shared" si="4"/>
        <v>0</v>
      </c>
      <c r="H110" s="64"/>
      <c r="I110" s="9">
        <f t="shared" si="5"/>
        <v>0</v>
      </c>
      <c r="J110" s="64"/>
      <c r="K110" s="9">
        <f t="shared" si="6"/>
        <v>0</v>
      </c>
      <c r="L110" s="9">
        <f t="shared" si="7"/>
        <v>0</v>
      </c>
    </row>
    <row r="111" spans="1:12" x14ac:dyDescent="0.3">
      <c r="A111" s="12"/>
      <c r="B111" s="62" t="s">
        <v>30</v>
      </c>
      <c r="C111" s="90" t="s">
        <v>28</v>
      </c>
      <c r="D111" s="51">
        <v>0.26</v>
      </c>
      <c r="E111" s="45">
        <f>E102*D111</f>
        <v>62.92</v>
      </c>
      <c r="F111" s="45"/>
      <c r="G111" s="9">
        <f t="shared" si="4"/>
        <v>0</v>
      </c>
      <c r="H111" s="45"/>
      <c r="I111" s="9">
        <f t="shared" si="5"/>
        <v>0</v>
      </c>
      <c r="J111" s="45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62" t="s">
        <v>31</v>
      </c>
      <c r="C112" s="90" t="s">
        <v>1</v>
      </c>
      <c r="D112" s="51">
        <v>7.0000000000000001E-3</v>
      </c>
      <c r="E112" s="45">
        <f>E102*D112</f>
        <v>1.694</v>
      </c>
      <c r="F112" s="45"/>
      <c r="G112" s="9">
        <f t="shared" si="4"/>
        <v>0</v>
      </c>
      <c r="H112" s="45"/>
      <c r="I112" s="9">
        <f t="shared" si="5"/>
        <v>0</v>
      </c>
      <c r="J112" s="45"/>
      <c r="K112" s="9">
        <f t="shared" si="6"/>
        <v>0</v>
      </c>
      <c r="L112" s="9">
        <f t="shared" si="7"/>
        <v>0</v>
      </c>
    </row>
    <row r="113" spans="1:12" x14ac:dyDescent="0.3">
      <c r="A113" s="12">
        <v>19</v>
      </c>
      <c r="B113" s="73" t="s">
        <v>89</v>
      </c>
      <c r="C113" s="106" t="s">
        <v>19</v>
      </c>
      <c r="D113" s="15"/>
      <c r="E113" s="15">
        <v>44</v>
      </c>
      <c r="F113" s="11"/>
      <c r="G113" s="9">
        <f t="shared" si="4"/>
        <v>0</v>
      </c>
      <c r="H113" s="11"/>
      <c r="I113" s="9">
        <f t="shared" si="5"/>
        <v>0</v>
      </c>
      <c r="J113" s="11"/>
      <c r="K113" s="9">
        <f t="shared" si="6"/>
        <v>0</v>
      </c>
      <c r="L113" s="9">
        <f t="shared" si="7"/>
        <v>0</v>
      </c>
    </row>
    <row r="114" spans="1:12" x14ac:dyDescent="0.3">
      <c r="A114" s="12"/>
      <c r="B114" s="10" t="s">
        <v>0</v>
      </c>
      <c r="C114" s="102" t="s">
        <v>19</v>
      </c>
      <c r="D114" s="11"/>
      <c r="E114" s="11">
        <v>44</v>
      </c>
      <c r="F114" s="11"/>
      <c r="G114" s="9">
        <f t="shared" si="4"/>
        <v>0</v>
      </c>
      <c r="H114" s="45"/>
      <c r="I114" s="9">
        <f t="shared" si="5"/>
        <v>0</v>
      </c>
      <c r="J114" s="11"/>
      <c r="K114" s="9">
        <f t="shared" si="6"/>
        <v>0</v>
      </c>
      <c r="L114" s="9">
        <f t="shared" si="7"/>
        <v>0</v>
      </c>
    </row>
    <row r="115" spans="1:12" x14ac:dyDescent="0.3">
      <c r="A115" s="12"/>
      <c r="B115" s="10" t="s">
        <v>93</v>
      </c>
      <c r="C115" s="102" t="s">
        <v>19</v>
      </c>
      <c r="D115" s="11"/>
      <c r="E115" s="11">
        <v>3</v>
      </c>
      <c r="F115" s="11"/>
      <c r="G115" s="9">
        <f t="shared" si="4"/>
        <v>0</v>
      </c>
      <c r="H115" s="11"/>
      <c r="I115" s="9">
        <f t="shared" si="5"/>
        <v>0</v>
      </c>
      <c r="J115" s="11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10" t="s">
        <v>94</v>
      </c>
      <c r="C116" s="102" t="s">
        <v>19</v>
      </c>
      <c r="D116" s="11"/>
      <c r="E116" s="11">
        <v>3</v>
      </c>
      <c r="F116" s="11"/>
      <c r="G116" s="9">
        <f t="shared" si="4"/>
        <v>0</v>
      </c>
      <c r="H116" s="11"/>
      <c r="I116" s="9">
        <f t="shared" si="5"/>
        <v>0</v>
      </c>
      <c r="J116" s="11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10" t="s">
        <v>95</v>
      </c>
      <c r="C117" s="102" t="s">
        <v>19</v>
      </c>
      <c r="D117" s="11"/>
      <c r="E117" s="11">
        <v>1</v>
      </c>
      <c r="F117" s="11"/>
      <c r="G117" s="9">
        <f t="shared" si="4"/>
        <v>0</v>
      </c>
      <c r="H117" s="11"/>
      <c r="I117" s="9">
        <f t="shared" si="5"/>
        <v>0</v>
      </c>
      <c r="J117" s="11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10" t="s">
        <v>96</v>
      </c>
      <c r="C118" s="102" t="s">
        <v>19</v>
      </c>
      <c r="D118" s="11"/>
      <c r="E118" s="11">
        <v>10</v>
      </c>
      <c r="F118" s="11"/>
      <c r="G118" s="9">
        <f t="shared" si="4"/>
        <v>0</v>
      </c>
      <c r="H118" s="11"/>
      <c r="I118" s="9">
        <f t="shared" si="5"/>
        <v>0</v>
      </c>
      <c r="J118" s="11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0" t="s">
        <v>97</v>
      </c>
      <c r="C119" s="102" t="s">
        <v>19</v>
      </c>
      <c r="D119" s="11"/>
      <c r="E119" s="11">
        <v>4</v>
      </c>
      <c r="F119" s="11"/>
      <c r="G119" s="9">
        <f t="shared" si="4"/>
        <v>0</v>
      </c>
      <c r="H119" s="11"/>
      <c r="I119" s="9">
        <f t="shared" si="5"/>
        <v>0</v>
      </c>
      <c r="J119" s="11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10" t="s">
        <v>98</v>
      </c>
      <c r="C120" s="102" t="s">
        <v>19</v>
      </c>
      <c r="D120" s="11"/>
      <c r="E120" s="11">
        <v>1</v>
      </c>
      <c r="F120" s="11"/>
      <c r="G120" s="9">
        <f t="shared" si="4"/>
        <v>0</v>
      </c>
      <c r="H120" s="11"/>
      <c r="I120" s="9">
        <f t="shared" si="5"/>
        <v>0</v>
      </c>
      <c r="J120" s="11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10" t="s">
        <v>99</v>
      </c>
      <c r="C121" s="102" t="s">
        <v>19</v>
      </c>
      <c r="D121" s="11"/>
      <c r="E121" s="11">
        <v>5</v>
      </c>
      <c r="F121" s="11"/>
      <c r="G121" s="9">
        <f t="shared" si="4"/>
        <v>0</v>
      </c>
      <c r="H121" s="11"/>
      <c r="I121" s="9">
        <f t="shared" si="5"/>
        <v>0</v>
      </c>
      <c r="J121" s="11"/>
      <c r="K121" s="9">
        <f t="shared" si="6"/>
        <v>0</v>
      </c>
      <c r="L121" s="9">
        <f t="shared" si="7"/>
        <v>0</v>
      </c>
    </row>
    <row r="122" spans="1:12" x14ac:dyDescent="0.3">
      <c r="A122" s="12"/>
      <c r="B122" s="10" t="s">
        <v>100</v>
      </c>
      <c r="C122" s="102" t="s">
        <v>19</v>
      </c>
      <c r="D122" s="11"/>
      <c r="E122" s="11">
        <v>12</v>
      </c>
      <c r="F122" s="11"/>
      <c r="G122" s="9">
        <f t="shared" si="4"/>
        <v>0</v>
      </c>
      <c r="H122" s="11"/>
      <c r="I122" s="9">
        <f t="shared" si="5"/>
        <v>0</v>
      </c>
      <c r="J122" s="11"/>
      <c r="K122" s="9">
        <f t="shared" si="6"/>
        <v>0</v>
      </c>
      <c r="L122" s="9">
        <f t="shared" si="7"/>
        <v>0</v>
      </c>
    </row>
    <row r="123" spans="1:12" ht="27.6" x14ac:dyDescent="0.3">
      <c r="A123" s="12"/>
      <c r="B123" s="18" t="s">
        <v>101</v>
      </c>
      <c r="C123" s="107" t="s">
        <v>19</v>
      </c>
      <c r="D123" s="8"/>
      <c r="E123" s="8">
        <v>2</v>
      </c>
      <c r="F123" s="8"/>
      <c r="G123" s="9">
        <f t="shared" si="4"/>
        <v>0</v>
      </c>
      <c r="H123" s="11"/>
      <c r="I123" s="9">
        <f t="shared" si="5"/>
        <v>0</v>
      </c>
      <c r="J123" s="11"/>
      <c r="K123" s="9">
        <f t="shared" si="6"/>
        <v>0</v>
      </c>
      <c r="L123" s="9">
        <f t="shared" si="7"/>
        <v>0</v>
      </c>
    </row>
    <row r="124" spans="1:12" x14ac:dyDescent="0.3">
      <c r="A124" s="12"/>
      <c r="B124" s="10" t="s">
        <v>102</v>
      </c>
      <c r="C124" s="102" t="s">
        <v>19</v>
      </c>
      <c r="D124" s="11"/>
      <c r="E124" s="11">
        <v>1</v>
      </c>
      <c r="F124" s="11"/>
      <c r="G124" s="9">
        <f t="shared" si="4"/>
        <v>0</v>
      </c>
      <c r="H124" s="11"/>
      <c r="I124" s="9">
        <f t="shared" si="5"/>
        <v>0</v>
      </c>
      <c r="J124" s="11"/>
      <c r="K124" s="9">
        <f t="shared" si="6"/>
        <v>0</v>
      </c>
      <c r="L124" s="9">
        <f t="shared" si="7"/>
        <v>0</v>
      </c>
    </row>
    <row r="125" spans="1:12" ht="27.6" x14ac:dyDescent="0.3">
      <c r="A125" s="12"/>
      <c r="B125" s="34" t="s">
        <v>171</v>
      </c>
      <c r="C125" s="102" t="s">
        <v>19</v>
      </c>
      <c r="D125" s="11"/>
      <c r="E125" s="11">
        <v>2</v>
      </c>
      <c r="F125" s="11"/>
      <c r="G125" s="9">
        <f t="shared" si="4"/>
        <v>0</v>
      </c>
      <c r="H125" s="11"/>
      <c r="I125" s="9">
        <f t="shared" si="5"/>
        <v>0</v>
      </c>
      <c r="J125" s="11"/>
      <c r="K125" s="9">
        <f t="shared" si="6"/>
        <v>0</v>
      </c>
      <c r="L125" s="9">
        <f t="shared" si="7"/>
        <v>0</v>
      </c>
    </row>
    <row r="126" spans="1:12" x14ac:dyDescent="0.3">
      <c r="A126" s="12"/>
      <c r="B126" s="10" t="s">
        <v>90</v>
      </c>
      <c r="C126" s="102" t="s">
        <v>1</v>
      </c>
      <c r="D126" s="11">
        <v>0.8</v>
      </c>
      <c r="E126" s="11">
        <f>E114*D126</f>
        <v>35.200000000000003</v>
      </c>
      <c r="F126" s="11"/>
      <c r="G126" s="9">
        <f t="shared" si="4"/>
        <v>0</v>
      </c>
      <c r="H126" s="11"/>
      <c r="I126" s="9">
        <f t="shared" si="5"/>
        <v>0</v>
      </c>
      <c r="J126" s="11"/>
      <c r="K126" s="9">
        <f t="shared" si="6"/>
        <v>0</v>
      </c>
      <c r="L126" s="9">
        <f t="shared" si="7"/>
        <v>0</v>
      </c>
    </row>
    <row r="127" spans="1:12" x14ac:dyDescent="0.3">
      <c r="A127" s="12">
        <v>20</v>
      </c>
      <c r="B127" s="14" t="s">
        <v>110</v>
      </c>
      <c r="C127" s="103" t="s">
        <v>34</v>
      </c>
      <c r="D127" s="15"/>
      <c r="E127" s="7">
        <v>3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12"/>
      <c r="B128" s="35" t="s">
        <v>14</v>
      </c>
      <c r="C128" s="90" t="s">
        <v>34</v>
      </c>
      <c r="D128" s="22">
        <v>1</v>
      </c>
      <c r="E128" s="22">
        <f>E127*D128</f>
        <v>3</v>
      </c>
      <c r="F128" s="37"/>
      <c r="G128" s="9">
        <f t="shared" si="4"/>
        <v>0</v>
      </c>
      <c r="H128" s="45"/>
      <c r="I128" s="9">
        <f t="shared" si="5"/>
        <v>0</v>
      </c>
      <c r="J128" s="37"/>
      <c r="K128" s="9">
        <f t="shared" si="6"/>
        <v>0</v>
      </c>
      <c r="L128" s="9">
        <f t="shared" si="7"/>
        <v>0</v>
      </c>
    </row>
    <row r="129" spans="1:12" x14ac:dyDescent="0.3">
      <c r="A129" s="12"/>
      <c r="B129" s="38" t="s">
        <v>15</v>
      </c>
      <c r="C129" s="104" t="s">
        <v>1</v>
      </c>
      <c r="D129" s="40">
        <v>1.2</v>
      </c>
      <c r="E129" s="37">
        <f>E127*D129</f>
        <v>3.5999999999999996</v>
      </c>
      <c r="F129" s="37"/>
      <c r="G129" s="9">
        <f t="shared" si="4"/>
        <v>0</v>
      </c>
      <c r="H129" s="37"/>
      <c r="I129" s="9">
        <f t="shared" si="5"/>
        <v>0</v>
      </c>
      <c r="J129" s="37"/>
      <c r="K129" s="9">
        <f t="shared" si="6"/>
        <v>0</v>
      </c>
      <c r="L129" s="9">
        <f t="shared" si="7"/>
        <v>0</v>
      </c>
    </row>
    <row r="130" spans="1:12" ht="27.6" x14ac:dyDescent="0.3">
      <c r="A130" s="12"/>
      <c r="B130" s="18" t="s">
        <v>104</v>
      </c>
      <c r="C130" s="90" t="s">
        <v>34</v>
      </c>
      <c r="D130" s="11"/>
      <c r="E130" s="8">
        <v>1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ht="27.6" x14ac:dyDescent="0.3">
      <c r="A131" s="12"/>
      <c r="B131" s="18" t="s">
        <v>105</v>
      </c>
      <c r="C131" s="90" t="s">
        <v>34</v>
      </c>
      <c r="D131" s="11"/>
      <c r="E131" s="8">
        <v>2</v>
      </c>
      <c r="F131" s="8"/>
      <c r="G131" s="9">
        <f t="shared" si="4"/>
        <v>0</v>
      </c>
      <c r="H131" s="8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10" t="s">
        <v>4</v>
      </c>
      <c r="C132" s="102" t="s">
        <v>1</v>
      </c>
      <c r="D132" s="11">
        <v>2</v>
      </c>
      <c r="E132" s="8">
        <f>E127*D132</f>
        <v>6</v>
      </c>
      <c r="F132" s="8"/>
      <c r="G132" s="9">
        <f t="shared" si="4"/>
        <v>0</v>
      </c>
      <c r="H132" s="8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x14ac:dyDescent="0.3">
      <c r="A133" s="12">
        <v>21</v>
      </c>
      <c r="B133" s="14" t="s">
        <v>112</v>
      </c>
      <c r="C133" s="103" t="s">
        <v>34</v>
      </c>
      <c r="D133" s="15"/>
      <c r="E133" s="7">
        <v>2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35" t="s">
        <v>14</v>
      </c>
      <c r="C134" s="90" t="s">
        <v>34</v>
      </c>
      <c r="D134" s="22">
        <v>1</v>
      </c>
      <c r="E134" s="22">
        <f>E133*D134</f>
        <v>2</v>
      </c>
      <c r="F134" s="37"/>
      <c r="G134" s="9">
        <f t="shared" si="4"/>
        <v>0</v>
      </c>
      <c r="H134" s="45"/>
      <c r="I134" s="9">
        <f t="shared" si="5"/>
        <v>0</v>
      </c>
      <c r="J134" s="37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38" t="s">
        <v>15</v>
      </c>
      <c r="C135" s="104" t="s">
        <v>1</v>
      </c>
      <c r="D135" s="40">
        <v>1.2</v>
      </c>
      <c r="E135" s="37">
        <f>E133*D135</f>
        <v>2.4</v>
      </c>
      <c r="F135" s="37"/>
      <c r="G135" s="9">
        <f t="shared" si="4"/>
        <v>0</v>
      </c>
      <c r="H135" s="37"/>
      <c r="I135" s="9">
        <f t="shared" si="5"/>
        <v>0</v>
      </c>
      <c r="J135" s="37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18" t="s">
        <v>111</v>
      </c>
      <c r="C136" s="90" t="s">
        <v>34</v>
      </c>
      <c r="D136" s="11"/>
      <c r="E136" s="8">
        <v>2</v>
      </c>
      <c r="F136" s="8"/>
      <c r="G136" s="9">
        <f t="shared" si="4"/>
        <v>0</v>
      </c>
      <c r="H136" s="8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18" t="s">
        <v>90</v>
      </c>
      <c r="C137" s="90" t="s">
        <v>34</v>
      </c>
      <c r="D137" s="11"/>
      <c r="E137" s="8">
        <v>2</v>
      </c>
      <c r="F137" s="8"/>
      <c r="G137" s="9">
        <f t="shared" si="4"/>
        <v>0</v>
      </c>
      <c r="H137" s="8"/>
      <c r="I137" s="9">
        <f t="shared" si="5"/>
        <v>0</v>
      </c>
      <c r="J137" s="8"/>
      <c r="K137" s="9">
        <f t="shared" si="6"/>
        <v>0</v>
      </c>
      <c r="L137" s="9">
        <f t="shared" si="7"/>
        <v>0</v>
      </c>
    </row>
    <row r="138" spans="1:12" x14ac:dyDescent="0.3">
      <c r="A138" s="68">
        <v>22</v>
      </c>
      <c r="B138" s="14" t="s">
        <v>91</v>
      </c>
      <c r="C138" s="106" t="s">
        <v>34</v>
      </c>
      <c r="D138" s="7"/>
      <c r="E138" s="7">
        <v>2</v>
      </c>
      <c r="F138" s="8"/>
      <c r="G138" s="9">
        <f t="shared" si="4"/>
        <v>0</v>
      </c>
      <c r="H138" s="8"/>
      <c r="I138" s="9">
        <f t="shared" si="5"/>
        <v>0</v>
      </c>
      <c r="J138" s="8"/>
      <c r="K138" s="9">
        <f t="shared" si="6"/>
        <v>0</v>
      </c>
      <c r="L138" s="9">
        <f t="shared" si="7"/>
        <v>0</v>
      </c>
    </row>
    <row r="139" spans="1:12" x14ac:dyDescent="0.3">
      <c r="A139" s="68"/>
      <c r="B139" s="10" t="s">
        <v>9</v>
      </c>
      <c r="C139" s="102" t="s">
        <v>34</v>
      </c>
      <c r="D139" s="8"/>
      <c r="E139" s="8">
        <v>2</v>
      </c>
      <c r="F139" s="8"/>
      <c r="G139" s="9">
        <f t="shared" si="4"/>
        <v>0</v>
      </c>
      <c r="H139" s="41"/>
      <c r="I139" s="9">
        <f t="shared" si="5"/>
        <v>0</v>
      </c>
      <c r="J139" s="8"/>
      <c r="K139" s="9">
        <f t="shared" si="6"/>
        <v>0</v>
      </c>
      <c r="L139" s="9">
        <f t="shared" si="7"/>
        <v>0</v>
      </c>
    </row>
    <row r="140" spans="1:12" ht="27.6" x14ac:dyDescent="0.3">
      <c r="A140" s="68"/>
      <c r="B140" s="18" t="s">
        <v>106</v>
      </c>
      <c r="C140" s="102" t="s">
        <v>34</v>
      </c>
      <c r="D140" s="8"/>
      <c r="E140" s="8">
        <v>1</v>
      </c>
      <c r="F140" s="8"/>
      <c r="G140" s="9">
        <f t="shared" si="4"/>
        <v>0</v>
      </c>
      <c r="H140" s="8"/>
      <c r="I140" s="9">
        <f t="shared" si="5"/>
        <v>0</v>
      </c>
      <c r="J140" s="8"/>
      <c r="K140" s="9">
        <f t="shared" si="6"/>
        <v>0</v>
      </c>
      <c r="L140" s="9">
        <f t="shared" si="7"/>
        <v>0</v>
      </c>
    </row>
    <row r="141" spans="1:12" ht="27.6" x14ac:dyDescent="0.3">
      <c r="A141" s="68"/>
      <c r="B141" s="18" t="s">
        <v>107</v>
      </c>
      <c r="C141" s="107" t="s">
        <v>10</v>
      </c>
      <c r="D141" s="8"/>
      <c r="E141" s="8">
        <v>1</v>
      </c>
      <c r="F141" s="8"/>
      <c r="G141" s="9">
        <f t="shared" si="4"/>
        <v>0</v>
      </c>
      <c r="H141" s="8"/>
      <c r="I141" s="9">
        <f t="shared" si="5"/>
        <v>0</v>
      </c>
      <c r="J141" s="8"/>
      <c r="K141" s="9">
        <f t="shared" si="6"/>
        <v>0</v>
      </c>
      <c r="L141" s="9">
        <f t="shared" si="7"/>
        <v>0</v>
      </c>
    </row>
    <row r="142" spans="1:12" x14ac:dyDescent="0.3">
      <c r="A142" s="68"/>
      <c r="B142" s="10" t="s">
        <v>108</v>
      </c>
      <c r="C142" s="102" t="s">
        <v>10</v>
      </c>
      <c r="D142" s="8"/>
      <c r="E142" s="8">
        <v>1</v>
      </c>
      <c r="F142" s="8"/>
      <c r="G142" s="9">
        <f t="shared" si="4"/>
        <v>0</v>
      </c>
      <c r="H142" s="8"/>
      <c r="I142" s="9">
        <f t="shared" si="5"/>
        <v>0</v>
      </c>
      <c r="J142" s="8"/>
      <c r="K142" s="9">
        <f t="shared" si="6"/>
        <v>0</v>
      </c>
      <c r="L142" s="9">
        <f t="shared" si="7"/>
        <v>0</v>
      </c>
    </row>
    <row r="143" spans="1:12" x14ac:dyDescent="0.3">
      <c r="A143" s="68"/>
      <c r="B143" s="10" t="s">
        <v>4</v>
      </c>
      <c r="C143" s="102" t="s">
        <v>1</v>
      </c>
      <c r="D143" s="8">
        <v>2</v>
      </c>
      <c r="E143" s="8">
        <f>E138*D143</f>
        <v>4</v>
      </c>
      <c r="F143" s="8"/>
      <c r="G143" s="9">
        <f t="shared" si="4"/>
        <v>0</v>
      </c>
      <c r="H143" s="8"/>
      <c r="I143" s="9">
        <f t="shared" si="5"/>
        <v>0</v>
      </c>
      <c r="J143" s="8"/>
      <c r="K143" s="9">
        <f t="shared" si="6"/>
        <v>0</v>
      </c>
      <c r="L143" s="9">
        <f t="shared" si="7"/>
        <v>0</v>
      </c>
    </row>
    <row r="144" spans="1:12" x14ac:dyDescent="0.3">
      <c r="A144" s="68">
        <v>23</v>
      </c>
      <c r="B144" s="14" t="s">
        <v>109</v>
      </c>
      <c r="C144" s="106" t="s">
        <v>34</v>
      </c>
      <c r="D144" s="7"/>
      <c r="E144" s="7">
        <v>1</v>
      </c>
      <c r="F144" s="8"/>
      <c r="G144" s="9">
        <f t="shared" si="4"/>
        <v>0</v>
      </c>
      <c r="H144" s="8"/>
      <c r="I144" s="9">
        <f t="shared" si="5"/>
        <v>0</v>
      </c>
      <c r="J144" s="8"/>
      <c r="K144" s="9">
        <f t="shared" si="6"/>
        <v>0</v>
      </c>
      <c r="L144" s="9">
        <f t="shared" si="7"/>
        <v>0</v>
      </c>
    </row>
    <row r="145" spans="1:12" x14ac:dyDescent="0.3">
      <c r="A145" s="68"/>
      <c r="B145" s="10" t="s">
        <v>9</v>
      </c>
      <c r="C145" s="102" t="s">
        <v>34</v>
      </c>
      <c r="D145" s="8"/>
      <c r="E145" s="8">
        <v>1</v>
      </c>
      <c r="F145" s="8"/>
      <c r="G145" s="9">
        <f t="shared" si="4"/>
        <v>0</v>
      </c>
      <c r="H145" s="41"/>
      <c r="I145" s="9">
        <f t="shared" si="5"/>
        <v>0</v>
      </c>
      <c r="J145" s="8"/>
      <c r="K145" s="9">
        <f t="shared" si="6"/>
        <v>0</v>
      </c>
      <c r="L145" s="9">
        <f t="shared" si="7"/>
        <v>0</v>
      </c>
    </row>
    <row r="146" spans="1:12" x14ac:dyDescent="0.3">
      <c r="A146" s="68"/>
      <c r="B146" s="18" t="s">
        <v>140</v>
      </c>
      <c r="C146" s="102" t="s">
        <v>34</v>
      </c>
      <c r="D146" s="8"/>
      <c r="E146" s="8">
        <v>1</v>
      </c>
      <c r="F146" s="8"/>
      <c r="G146" s="9">
        <f t="shared" si="4"/>
        <v>0</v>
      </c>
      <c r="H146" s="8"/>
      <c r="I146" s="9">
        <f t="shared" si="5"/>
        <v>0</v>
      </c>
      <c r="J146" s="8"/>
      <c r="K146" s="9">
        <f t="shared" si="6"/>
        <v>0</v>
      </c>
      <c r="L146" s="9">
        <f t="shared" si="7"/>
        <v>0</v>
      </c>
    </row>
    <row r="147" spans="1:12" x14ac:dyDescent="0.3">
      <c r="A147" s="68"/>
      <c r="B147" s="10" t="s">
        <v>4</v>
      </c>
      <c r="C147" s="102" t="s">
        <v>1</v>
      </c>
      <c r="D147" s="8">
        <v>0.37</v>
      </c>
      <c r="E147" s="8">
        <f>E144*D147</f>
        <v>0.37</v>
      </c>
      <c r="F147" s="8"/>
      <c r="G147" s="9">
        <f t="shared" si="4"/>
        <v>0</v>
      </c>
      <c r="H147" s="8"/>
      <c r="I147" s="9">
        <f t="shared" si="5"/>
        <v>0</v>
      </c>
      <c r="J147" s="8"/>
      <c r="K147" s="9">
        <f t="shared" si="6"/>
        <v>0</v>
      </c>
      <c r="L147" s="9">
        <f t="shared" si="7"/>
        <v>0</v>
      </c>
    </row>
    <row r="148" spans="1:12" x14ac:dyDescent="0.3">
      <c r="A148" s="12">
        <v>24</v>
      </c>
      <c r="B148" s="14" t="s">
        <v>113</v>
      </c>
      <c r="C148" s="106" t="s">
        <v>34</v>
      </c>
      <c r="D148" s="7"/>
      <c r="E148" s="7">
        <v>1</v>
      </c>
      <c r="F148" s="8"/>
      <c r="G148" s="9">
        <f t="shared" ref="G148:G184" si="8">F148*E148</f>
        <v>0</v>
      </c>
      <c r="H148" s="8"/>
      <c r="I148" s="9">
        <f t="shared" ref="I148:I184" si="9">H148*E148</f>
        <v>0</v>
      </c>
      <c r="J148" s="8"/>
      <c r="K148" s="9">
        <f t="shared" ref="K148:K184" si="10">J148*E148</f>
        <v>0</v>
      </c>
      <c r="L148" s="9">
        <f t="shared" ref="L148:L184" si="11">G148+I148+K148</f>
        <v>0</v>
      </c>
    </row>
    <row r="149" spans="1:12" x14ac:dyDescent="0.3">
      <c r="A149" s="12"/>
      <c r="B149" s="10" t="s">
        <v>9</v>
      </c>
      <c r="C149" s="102" t="s">
        <v>34</v>
      </c>
      <c r="D149" s="8"/>
      <c r="E149" s="8">
        <v>2</v>
      </c>
      <c r="F149" s="8"/>
      <c r="G149" s="9">
        <f t="shared" si="8"/>
        <v>0</v>
      </c>
      <c r="H149" s="41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ht="27.6" x14ac:dyDescent="0.3">
      <c r="A150" s="12"/>
      <c r="B150" s="18" t="s">
        <v>116</v>
      </c>
      <c r="C150" s="90" t="s">
        <v>18</v>
      </c>
      <c r="D150" s="8"/>
      <c r="E150" s="8">
        <v>3</v>
      </c>
      <c r="F150" s="8"/>
      <c r="G150" s="9">
        <f t="shared" si="8"/>
        <v>0</v>
      </c>
      <c r="H150" s="8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2"/>
      <c r="B151" s="10" t="s">
        <v>4</v>
      </c>
      <c r="C151" s="102" t="s">
        <v>1</v>
      </c>
      <c r="D151" s="8">
        <v>2</v>
      </c>
      <c r="E151" s="8">
        <f>E148*D151</f>
        <v>2</v>
      </c>
      <c r="F151" s="8"/>
      <c r="G151" s="9">
        <f t="shared" si="8"/>
        <v>0</v>
      </c>
      <c r="H151" s="8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2">
        <v>25</v>
      </c>
      <c r="B152" s="14" t="s">
        <v>115</v>
      </c>
      <c r="C152" s="106" t="s">
        <v>34</v>
      </c>
      <c r="D152" s="7"/>
      <c r="E152" s="7">
        <v>1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2"/>
      <c r="B153" s="10" t="s">
        <v>9</v>
      </c>
      <c r="C153" s="102" t="s">
        <v>34</v>
      </c>
      <c r="D153" s="8"/>
      <c r="E153" s="8">
        <v>2</v>
      </c>
      <c r="F153" s="8"/>
      <c r="G153" s="9">
        <f t="shared" si="8"/>
        <v>0</v>
      </c>
      <c r="H153" s="41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ht="27.6" x14ac:dyDescent="0.3">
      <c r="A154" s="12"/>
      <c r="B154" s="18" t="s">
        <v>116</v>
      </c>
      <c r="C154" s="90" t="s">
        <v>52</v>
      </c>
      <c r="D154" s="8"/>
      <c r="E154" s="8">
        <v>4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10" t="s">
        <v>4</v>
      </c>
      <c r="C155" s="102" t="s">
        <v>1</v>
      </c>
      <c r="D155" s="8">
        <v>2</v>
      </c>
      <c r="E155" s="8">
        <f>E152*D155</f>
        <v>2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ht="27.6" x14ac:dyDescent="0.3">
      <c r="A156" s="12">
        <v>26</v>
      </c>
      <c r="B156" s="6" t="s">
        <v>169</v>
      </c>
      <c r="C156" s="106" t="s">
        <v>34</v>
      </c>
      <c r="D156" s="7"/>
      <c r="E156" s="7">
        <v>2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2"/>
      <c r="B157" s="10" t="s">
        <v>9</v>
      </c>
      <c r="C157" s="102" t="s">
        <v>34</v>
      </c>
      <c r="D157" s="8"/>
      <c r="E157" s="8">
        <v>2</v>
      </c>
      <c r="F157" s="8"/>
      <c r="G157" s="9">
        <f t="shared" si="8"/>
        <v>0</v>
      </c>
      <c r="H157" s="41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/>
      <c r="B158" s="18" t="s">
        <v>118</v>
      </c>
      <c r="C158" s="107" t="s">
        <v>34</v>
      </c>
      <c r="D158" s="8"/>
      <c r="E158" s="8">
        <v>1</v>
      </c>
      <c r="F158" s="8"/>
      <c r="G158" s="9">
        <f t="shared" si="8"/>
        <v>0</v>
      </c>
      <c r="H158" s="8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0" t="s">
        <v>117</v>
      </c>
      <c r="C159" s="107" t="s">
        <v>34</v>
      </c>
      <c r="D159" s="8"/>
      <c r="E159" s="8">
        <v>1</v>
      </c>
      <c r="F159" s="8"/>
      <c r="G159" s="9">
        <f t="shared" si="8"/>
        <v>0</v>
      </c>
      <c r="H159" s="8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0" t="s">
        <v>4</v>
      </c>
      <c r="C160" s="102" t="s">
        <v>1</v>
      </c>
      <c r="D160" s="8">
        <v>2</v>
      </c>
      <c r="E160" s="8">
        <f>E158*D160</f>
        <v>2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>
        <v>27</v>
      </c>
      <c r="B161" s="14" t="s">
        <v>119</v>
      </c>
      <c r="C161" s="106" t="s">
        <v>34</v>
      </c>
      <c r="D161" s="7"/>
      <c r="E161" s="7">
        <v>1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/>
      <c r="B162" s="10" t="s">
        <v>9</v>
      </c>
      <c r="C162" s="102" t="s">
        <v>34</v>
      </c>
      <c r="D162" s="8"/>
      <c r="E162" s="8">
        <v>1</v>
      </c>
      <c r="F162" s="8"/>
      <c r="G162" s="9">
        <f t="shared" si="8"/>
        <v>0</v>
      </c>
      <c r="H162" s="41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ht="27.6" x14ac:dyDescent="0.3">
      <c r="A163" s="12"/>
      <c r="B163" s="18" t="s">
        <v>121</v>
      </c>
      <c r="C163" s="107" t="s">
        <v>34</v>
      </c>
      <c r="D163" s="8"/>
      <c r="E163" s="8">
        <v>1</v>
      </c>
      <c r="F163" s="8"/>
      <c r="G163" s="9">
        <f t="shared" si="8"/>
        <v>0</v>
      </c>
      <c r="H163" s="8"/>
      <c r="I163" s="9">
        <f t="shared" si="9"/>
        <v>0</v>
      </c>
      <c r="J163" s="8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18" t="s">
        <v>120</v>
      </c>
      <c r="C164" s="107" t="s">
        <v>10</v>
      </c>
      <c r="D164" s="8"/>
      <c r="E164" s="8">
        <v>1</v>
      </c>
      <c r="F164" s="8"/>
      <c r="G164" s="9">
        <f t="shared" si="8"/>
        <v>0</v>
      </c>
      <c r="H164" s="8"/>
      <c r="I164" s="9">
        <f t="shared" si="9"/>
        <v>0</v>
      </c>
      <c r="J164" s="8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0" t="s">
        <v>4</v>
      </c>
      <c r="C165" s="102" t="s">
        <v>1</v>
      </c>
      <c r="D165" s="8">
        <v>5</v>
      </c>
      <c r="E165" s="8">
        <f>E161*D165</f>
        <v>5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>
        <v>28</v>
      </c>
      <c r="B166" s="14" t="s">
        <v>122</v>
      </c>
      <c r="C166" s="106" t="s">
        <v>34</v>
      </c>
      <c r="D166" s="7"/>
      <c r="E166" s="7">
        <v>4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x14ac:dyDescent="0.3">
      <c r="A167" s="12"/>
      <c r="B167" s="10" t="s">
        <v>9</v>
      </c>
      <c r="C167" s="102" t="s">
        <v>34</v>
      </c>
      <c r="D167" s="8"/>
      <c r="E167" s="8">
        <v>4</v>
      </c>
      <c r="F167" s="8"/>
      <c r="G167" s="9">
        <f t="shared" si="8"/>
        <v>0</v>
      </c>
      <c r="H167" s="41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x14ac:dyDescent="0.3">
      <c r="A168" s="12"/>
      <c r="B168" s="18" t="s">
        <v>123</v>
      </c>
      <c r="C168" s="107" t="s">
        <v>34</v>
      </c>
      <c r="D168" s="8"/>
      <c r="E168" s="8">
        <v>2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x14ac:dyDescent="0.3">
      <c r="A169" s="12"/>
      <c r="B169" s="18" t="s">
        <v>125</v>
      </c>
      <c r="C169" s="107" t="s">
        <v>34</v>
      </c>
      <c r="D169" s="8"/>
      <c r="E169" s="8">
        <v>1</v>
      </c>
      <c r="F169" s="8"/>
      <c r="G169" s="9">
        <f t="shared" si="8"/>
        <v>0</v>
      </c>
      <c r="H169" s="8"/>
      <c r="I169" s="9">
        <f t="shared" si="9"/>
        <v>0</v>
      </c>
      <c r="J169" s="8"/>
      <c r="K169" s="9">
        <f t="shared" si="10"/>
        <v>0</v>
      </c>
      <c r="L169" s="9">
        <f t="shared" si="11"/>
        <v>0</v>
      </c>
    </row>
    <row r="170" spans="1:12" x14ac:dyDescent="0.3">
      <c r="A170" s="12"/>
      <c r="B170" s="18" t="s">
        <v>126</v>
      </c>
      <c r="C170" s="107" t="s">
        <v>34</v>
      </c>
      <c r="D170" s="8"/>
      <c r="E170" s="8">
        <v>1</v>
      </c>
      <c r="F170" s="8"/>
      <c r="G170" s="9">
        <f t="shared" si="8"/>
        <v>0</v>
      </c>
      <c r="H170" s="8"/>
      <c r="I170" s="9">
        <f t="shared" si="9"/>
        <v>0</v>
      </c>
      <c r="J170" s="8"/>
      <c r="K170" s="9">
        <f t="shared" si="10"/>
        <v>0</v>
      </c>
      <c r="L170" s="9">
        <f t="shared" si="11"/>
        <v>0</v>
      </c>
    </row>
    <row r="171" spans="1:12" x14ac:dyDescent="0.3">
      <c r="A171" s="12"/>
      <c r="B171" s="18" t="s">
        <v>127</v>
      </c>
      <c r="C171" s="107" t="s">
        <v>34</v>
      </c>
      <c r="D171" s="8"/>
      <c r="E171" s="8">
        <v>8</v>
      </c>
      <c r="F171" s="8"/>
      <c r="G171" s="9">
        <f t="shared" si="8"/>
        <v>0</v>
      </c>
      <c r="H171" s="8"/>
      <c r="I171" s="9">
        <f t="shared" si="9"/>
        <v>0</v>
      </c>
      <c r="J171" s="8"/>
      <c r="K171" s="9">
        <f t="shared" si="10"/>
        <v>0</v>
      </c>
      <c r="L171" s="9">
        <f t="shared" si="11"/>
        <v>0</v>
      </c>
    </row>
    <row r="172" spans="1:12" x14ac:dyDescent="0.3">
      <c r="A172" s="12"/>
      <c r="B172" s="10" t="s">
        <v>4</v>
      </c>
      <c r="C172" s="102" t="s">
        <v>1</v>
      </c>
      <c r="D172" s="8">
        <v>5</v>
      </c>
      <c r="E172" s="8">
        <f>E166*D172</f>
        <v>20</v>
      </c>
      <c r="F172" s="8"/>
      <c r="G172" s="9">
        <f t="shared" si="8"/>
        <v>0</v>
      </c>
      <c r="H172" s="8"/>
      <c r="I172" s="9">
        <f t="shared" si="9"/>
        <v>0</v>
      </c>
      <c r="J172" s="8"/>
      <c r="K172" s="9">
        <f t="shared" si="10"/>
        <v>0</v>
      </c>
      <c r="L172" s="9">
        <f t="shared" si="11"/>
        <v>0</v>
      </c>
    </row>
    <row r="173" spans="1:12" x14ac:dyDescent="0.3">
      <c r="A173" s="12">
        <v>29</v>
      </c>
      <c r="B173" s="14" t="s">
        <v>124</v>
      </c>
      <c r="C173" s="106" t="s">
        <v>34</v>
      </c>
      <c r="D173" s="7"/>
      <c r="E173" s="7">
        <v>1</v>
      </c>
      <c r="F173" s="8"/>
      <c r="G173" s="9">
        <f t="shared" si="8"/>
        <v>0</v>
      </c>
      <c r="H173" s="8"/>
      <c r="I173" s="9">
        <f t="shared" si="9"/>
        <v>0</v>
      </c>
      <c r="J173" s="8"/>
      <c r="K173" s="9">
        <f t="shared" si="10"/>
        <v>0</v>
      </c>
      <c r="L173" s="9">
        <f t="shared" si="11"/>
        <v>0</v>
      </c>
    </row>
    <row r="174" spans="1:12" x14ac:dyDescent="0.3">
      <c r="A174" s="12"/>
      <c r="B174" s="10" t="s">
        <v>9</v>
      </c>
      <c r="C174" s="117" t="s">
        <v>34</v>
      </c>
      <c r="D174" s="8"/>
      <c r="E174" s="8">
        <v>1</v>
      </c>
      <c r="F174" s="8"/>
      <c r="G174" s="9">
        <f t="shared" si="8"/>
        <v>0</v>
      </c>
      <c r="H174" s="41"/>
      <c r="I174" s="9">
        <f t="shared" si="9"/>
        <v>0</v>
      </c>
      <c r="J174" s="8"/>
      <c r="K174" s="9">
        <f t="shared" si="10"/>
        <v>0</v>
      </c>
      <c r="L174" s="9">
        <f t="shared" si="11"/>
        <v>0</v>
      </c>
    </row>
    <row r="175" spans="1:12" x14ac:dyDescent="0.3">
      <c r="A175" s="12"/>
      <c r="B175" s="18" t="s">
        <v>128</v>
      </c>
      <c r="C175" s="90" t="s">
        <v>52</v>
      </c>
      <c r="D175" s="8"/>
      <c r="E175" s="8">
        <v>1.5</v>
      </c>
      <c r="F175" s="8"/>
      <c r="G175" s="9">
        <f t="shared" si="8"/>
        <v>0</v>
      </c>
      <c r="H175" s="8"/>
      <c r="I175" s="9">
        <f t="shared" si="9"/>
        <v>0</v>
      </c>
      <c r="J175" s="8"/>
      <c r="K175" s="9">
        <f t="shared" si="10"/>
        <v>0</v>
      </c>
      <c r="L175" s="9">
        <f t="shared" si="11"/>
        <v>0</v>
      </c>
    </row>
    <row r="176" spans="1:12" x14ac:dyDescent="0.3">
      <c r="A176" s="12"/>
      <c r="B176" s="18" t="s">
        <v>129</v>
      </c>
      <c r="C176" s="90" t="s">
        <v>52</v>
      </c>
      <c r="D176" s="8"/>
      <c r="E176" s="8">
        <v>1.3</v>
      </c>
      <c r="F176" s="8"/>
      <c r="G176" s="9">
        <f t="shared" si="8"/>
        <v>0</v>
      </c>
      <c r="H176" s="8"/>
      <c r="I176" s="9">
        <f t="shared" si="9"/>
        <v>0</v>
      </c>
      <c r="J176" s="8"/>
      <c r="K176" s="9">
        <f t="shared" si="10"/>
        <v>0</v>
      </c>
      <c r="L176" s="9">
        <f t="shared" si="11"/>
        <v>0</v>
      </c>
    </row>
    <row r="177" spans="1:12" x14ac:dyDescent="0.3">
      <c r="A177" s="12"/>
      <c r="B177" s="10" t="s">
        <v>4</v>
      </c>
      <c r="C177" s="102" t="s">
        <v>1</v>
      </c>
      <c r="D177" s="8">
        <v>2</v>
      </c>
      <c r="E177" s="8">
        <f>E173*D177</f>
        <v>2</v>
      </c>
      <c r="F177" s="8"/>
      <c r="G177" s="9">
        <f t="shared" si="8"/>
        <v>0</v>
      </c>
      <c r="H177" s="8"/>
      <c r="I177" s="9">
        <f t="shared" si="9"/>
        <v>0</v>
      </c>
      <c r="J177" s="8"/>
      <c r="K177" s="9">
        <f t="shared" si="10"/>
        <v>0</v>
      </c>
      <c r="L177" s="9">
        <f t="shared" si="11"/>
        <v>0</v>
      </c>
    </row>
    <row r="178" spans="1:12" x14ac:dyDescent="0.3">
      <c r="A178" s="12">
        <v>30</v>
      </c>
      <c r="B178" s="14" t="s">
        <v>153</v>
      </c>
      <c r="C178" s="103" t="s">
        <v>18</v>
      </c>
      <c r="D178" s="15"/>
      <c r="E178" s="7">
        <v>10</v>
      </c>
      <c r="F178" s="8"/>
      <c r="G178" s="9">
        <f t="shared" si="8"/>
        <v>0</v>
      </c>
      <c r="H178" s="8"/>
      <c r="I178" s="9">
        <f t="shared" si="9"/>
        <v>0</v>
      </c>
      <c r="J178" s="8"/>
      <c r="K178" s="9">
        <f t="shared" si="10"/>
        <v>0</v>
      </c>
      <c r="L178" s="9">
        <f t="shared" si="11"/>
        <v>0</v>
      </c>
    </row>
    <row r="179" spans="1:12" x14ac:dyDescent="0.3">
      <c r="A179" s="12"/>
      <c r="B179" s="35" t="s">
        <v>14</v>
      </c>
      <c r="C179" s="90" t="s">
        <v>52</v>
      </c>
      <c r="D179" s="22">
        <v>1</v>
      </c>
      <c r="E179" s="22">
        <f>E178*D179</f>
        <v>10</v>
      </c>
      <c r="F179" s="37"/>
      <c r="G179" s="9">
        <f t="shared" si="8"/>
        <v>0</v>
      </c>
      <c r="H179" s="45"/>
      <c r="I179" s="9">
        <f t="shared" si="9"/>
        <v>0</v>
      </c>
      <c r="J179" s="37"/>
      <c r="K179" s="9">
        <f t="shared" si="10"/>
        <v>0</v>
      </c>
      <c r="L179" s="9">
        <f t="shared" si="11"/>
        <v>0</v>
      </c>
    </row>
    <row r="180" spans="1:12" x14ac:dyDescent="0.3">
      <c r="A180" s="12"/>
      <c r="B180" s="18" t="s">
        <v>154</v>
      </c>
      <c r="C180" s="90" t="s">
        <v>3</v>
      </c>
      <c r="D180" s="11"/>
      <c r="E180" s="8">
        <f>E178</f>
        <v>10</v>
      </c>
      <c r="F180" s="8"/>
      <c r="G180" s="9">
        <f t="shared" si="8"/>
        <v>0</v>
      </c>
      <c r="H180" s="8"/>
      <c r="I180" s="9">
        <f t="shared" si="9"/>
        <v>0</v>
      </c>
      <c r="J180" s="8"/>
      <c r="K180" s="9">
        <f t="shared" si="10"/>
        <v>0</v>
      </c>
      <c r="L180" s="9">
        <f t="shared" si="11"/>
        <v>0</v>
      </c>
    </row>
    <row r="181" spans="1:12" x14ac:dyDescent="0.3">
      <c r="A181" s="12"/>
      <c r="B181" s="10" t="s">
        <v>155</v>
      </c>
      <c r="C181" s="102" t="s">
        <v>34</v>
      </c>
      <c r="D181" s="11"/>
      <c r="E181" s="8">
        <v>1</v>
      </c>
      <c r="F181" s="8"/>
      <c r="G181" s="9">
        <f t="shared" si="8"/>
        <v>0</v>
      </c>
      <c r="H181" s="8"/>
      <c r="I181" s="9">
        <f t="shared" si="9"/>
        <v>0</v>
      </c>
      <c r="J181" s="8"/>
      <c r="K181" s="9">
        <f t="shared" si="10"/>
        <v>0</v>
      </c>
      <c r="L181" s="9">
        <f t="shared" si="11"/>
        <v>0</v>
      </c>
    </row>
    <row r="182" spans="1:12" x14ac:dyDescent="0.3">
      <c r="A182" s="12"/>
      <c r="B182" s="10" t="s">
        <v>4</v>
      </c>
      <c r="C182" s="102" t="s">
        <v>1</v>
      </c>
      <c r="D182" s="11">
        <v>1.5</v>
      </c>
      <c r="E182" s="8">
        <f>E178*D182</f>
        <v>15</v>
      </c>
      <c r="F182" s="8"/>
      <c r="G182" s="9">
        <f t="shared" si="8"/>
        <v>0</v>
      </c>
      <c r="H182" s="8"/>
      <c r="I182" s="9">
        <f t="shared" si="9"/>
        <v>0</v>
      </c>
      <c r="J182" s="8"/>
      <c r="K182" s="9">
        <f t="shared" si="10"/>
        <v>0</v>
      </c>
      <c r="L182" s="9">
        <f t="shared" si="11"/>
        <v>0</v>
      </c>
    </row>
    <row r="183" spans="1:12" ht="27.6" x14ac:dyDescent="0.3">
      <c r="A183" s="12">
        <v>31</v>
      </c>
      <c r="B183" s="16" t="s">
        <v>156</v>
      </c>
      <c r="C183" s="103" t="s">
        <v>1</v>
      </c>
      <c r="D183" s="15"/>
      <c r="E183" s="7">
        <v>1</v>
      </c>
      <c r="F183" s="8"/>
      <c r="G183" s="9">
        <f t="shared" si="8"/>
        <v>0</v>
      </c>
      <c r="H183" s="8"/>
      <c r="I183" s="9">
        <f t="shared" si="9"/>
        <v>0</v>
      </c>
      <c r="J183" s="8"/>
      <c r="K183" s="9">
        <f t="shared" si="10"/>
        <v>0</v>
      </c>
      <c r="L183" s="9">
        <f t="shared" si="11"/>
        <v>0</v>
      </c>
    </row>
    <row r="184" spans="1:12" ht="27.6" x14ac:dyDescent="0.3">
      <c r="A184" s="12">
        <v>32</v>
      </c>
      <c r="B184" s="34" t="s">
        <v>87</v>
      </c>
      <c r="C184" s="90" t="s">
        <v>18</v>
      </c>
      <c r="D184" s="8"/>
      <c r="E184" s="8">
        <v>58</v>
      </c>
      <c r="F184" s="8"/>
      <c r="G184" s="9">
        <f t="shared" si="8"/>
        <v>0</v>
      </c>
      <c r="H184" s="8"/>
      <c r="I184" s="9">
        <f t="shared" si="9"/>
        <v>0</v>
      </c>
      <c r="J184" s="8"/>
      <c r="K184" s="9">
        <f t="shared" si="10"/>
        <v>0</v>
      </c>
      <c r="L184" s="9">
        <f t="shared" si="11"/>
        <v>0</v>
      </c>
    </row>
    <row r="185" spans="1:12" x14ac:dyDescent="0.3">
      <c r="A185" s="113"/>
      <c r="B185" s="147" t="s">
        <v>6</v>
      </c>
      <c r="C185" s="102"/>
      <c r="D185" s="11"/>
      <c r="E185" s="8"/>
      <c r="F185" s="22"/>
      <c r="G185" s="24">
        <f>SUM(G9:G184)</f>
        <v>0</v>
      </c>
      <c r="H185" s="13"/>
      <c r="I185" s="24">
        <f>SUM(I9:I184)</f>
        <v>0</v>
      </c>
      <c r="J185" s="13"/>
      <c r="K185" s="24">
        <f>SUM(K9:K184)</f>
        <v>0</v>
      </c>
      <c r="L185" s="24">
        <f>G185+I185+K185</f>
        <v>0</v>
      </c>
    </row>
    <row r="186" spans="1:12" x14ac:dyDescent="0.3">
      <c r="A186" s="113"/>
      <c r="B186" s="21" t="s">
        <v>5</v>
      </c>
      <c r="C186" s="108"/>
      <c r="D186" s="11"/>
      <c r="E186" s="8"/>
      <c r="F186" s="22"/>
      <c r="G186" s="8"/>
      <c r="H186" s="8"/>
      <c r="I186" s="8"/>
      <c r="J186" s="8"/>
      <c r="K186" s="9"/>
      <c r="L186" s="9">
        <f>G185*C186</f>
        <v>0</v>
      </c>
    </row>
    <row r="187" spans="1:12" x14ac:dyDescent="0.3">
      <c r="A187" s="148"/>
      <c r="B187" s="149" t="s">
        <v>6</v>
      </c>
      <c r="C187" s="102"/>
      <c r="D187" s="25"/>
      <c r="E187" s="26"/>
      <c r="F187" s="27"/>
      <c r="G187" s="26"/>
      <c r="H187" s="27"/>
      <c r="I187" s="27"/>
      <c r="J187" s="26"/>
      <c r="K187" s="28"/>
      <c r="L187" s="29">
        <f>L186+L185</f>
        <v>0</v>
      </c>
    </row>
    <row r="188" spans="1:12" x14ac:dyDescent="0.3">
      <c r="A188" s="148"/>
      <c r="B188" s="150" t="s">
        <v>7</v>
      </c>
      <c r="C188" s="109"/>
      <c r="D188" s="25"/>
      <c r="E188" s="26"/>
      <c r="F188" s="27"/>
      <c r="G188" s="26"/>
      <c r="H188" s="27"/>
      <c r="I188" s="27"/>
      <c r="J188" s="26"/>
      <c r="K188" s="28"/>
      <c r="L188" s="29">
        <f>L187*C188</f>
        <v>0</v>
      </c>
    </row>
    <row r="189" spans="1:12" x14ac:dyDescent="0.3">
      <c r="A189" s="148"/>
      <c r="B189" s="151" t="s">
        <v>6</v>
      </c>
      <c r="C189" s="110"/>
      <c r="D189" s="25"/>
      <c r="E189" s="26"/>
      <c r="F189" s="27"/>
      <c r="G189" s="26"/>
      <c r="H189" s="27"/>
      <c r="I189" s="27"/>
      <c r="J189" s="26"/>
      <c r="K189" s="28"/>
      <c r="L189" s="29">
        <f>L188+L187</f>
        <v>0</v>
      </c>
    </row>
    <row r="190" spans="1:12" x14ac:dyDescent="0.3">
      <c r="A190" s="113"/>
      <c r="B190" s="150" t="s">
        <v>88</v>
      </c>
      <c r="C190" s="109"/>
      <c r="D190" s="25"/>
      <c r="E190" s="8"/>
      <c r="F190" s="22"/>
      <c r="G190" s="8"/>
      <c r="H190" s="22"/>
      <c r="I190" s="22"/>
      <c r="J190" s="8"/>
      <c r="K190" s="9"/>
      <c r="L190" s="9">
        <f>L189*C190</f>
        <v>0</v>
      </c>
    </row>
    <row r="191" spans="1:12" x14ac:dyDescent="0.3">
      <c r="A191" s="113"/>
      <c r="B191" s="151" t="s">
        <v>6</v>
      </c>
      <c r="C191" s="110"/>
      <c r="D191" s="32"/>
      <c r="E191" s="8"/>
      <c r="F191" s="22"/>
      <c r="G191" s="8"/>
      <c r="H191" s="22"/>
      <c r="I191" s="22"/>
      <c r="J191" s="8"/>
      <c r="K191" s="9"/>
      <c r="L191" s="9">
        <f>L190+L189</f>
        <v>0</v>
      </c>
    </row>
    <row r="192" spans="1:12" x14ac:dyDescent="0.3">
      <c r="A192" s="113"/>
      <c r="B192" s="150" t="s">
        <v>8</v>
      </c>
      <c r="C192" s="108"/>
      <c r="D192" s="11"/>
      <c r="E192" s="8"/>
      <c r="F192" s="22"/>
      <c r="G192" s="8"/>
      <c r="H192" s="22"/>
      <c r="I192" s="22"/>
      <c r="J192" s="8"/>
      <c r="K192" s="9"/>
      <c r="L192" s="9">
        <f>L191*C192</f>
        <v>0</v>
      </c>
    </row>
    <row r="193" spans="1:12" x14ac:dyDescent="0.3">
      <c r="A193" s="113"/>
      <c r="B193" s="151" t="s">
        <v>81</v>
      </c>
      <c r="C193" s="102"/>
      <c r="D193" s="11"/>
      <c r="E193" s="8"/>
      <c r="F193" s="22"/>
      <c r="G193" s="8"/>
      <c r="H193" s="8"/>
      <c r="I193" s="8"/>
      <c r="J193" s="8"/>
      <c r="K193" s="9"/>
      <c r="L193" s="9">
        <f>L192+L191</f>
        <v>0</v>
      </c>
    </row>
    <row r="194" spans="1:12" x14ac:dyDescent="0.3">
      <c r="A194" s="113"/>
      <c r="B194" s="21" t="s">
        <v>82</v>
      </c>
      <c r="C194" s="108">
        <v>0.18</v>
      </c>
      <c r="D194" s="11"/>
      <c r="E194" s="11"/>
      <c r="F194" s="11"/>
      <c r="G194" s="11"/>
      <c r="H194" s="11"/>
      <c r="I194" s="11"/>
      <c r="J194" s="11"/>
      <c r="K194" s="11"/>
      <c r="L194" s="99">
        <f>L193*C194</f>
        <v>0</v>
      </c>
    </row>
    <row r="195" spans="1:12" x14ac:dyDescent="0.3">
      <c r="A195" s="113"/>
      <c r="B195" s="152" t="s">
        <v>11</v>
      </c>
      <c r="C195" s="102"/>
      <c r="D195" s="11"/>
      <c r="E195" s="11"/>
      <c r="F195" s="11"/>
      <c r="G195" s="11"/>
      <c r="H195" s="11"/>
      <c r="I195" s="11"/>
      <c r="J195" s="11"/>
      <c r="K195" s="11"/>
      <c r="L195" s="32">
        <f>SUM(L193:L194)</f>
        <v>0</v>
      </c>
    </row>
    <row r="196" spans="1:12" x14ac:dyDescent="0.3">
      <c r="A196" s="115"/>
      <c r="B196" s="115"/>
    </row>
    <row r="197" spans="1:12" x14ac:dyDescent="0.3">
      <c r="A197" s="115"/>
      <c r="B197" s="115"/>
    </row>
    <row r="198" spans="1:12" x14ac:dyDescent="0.3">
      <c r="A198" s="115"/>
      <c r="B198" s="115"/>
    </row>
  </sheetData>
  <mergeCells count="12">
    <mergeCell ref="A2:L2"/>
    <mergeCell ref="H3:J3"/>
    <mergeCell ref="K3:L3"/>
    <mergeCell ref="A4:A5"/>
    <mergeCell ref="B4:B5"/>
    <mergeCell ref="C4:C5"/>
    <mergeCell ref="D4:D5"/>
    <mergeCell ref="E4:E5"/>
    <mergeCell ref="F4:G4"/>
    <mergeCell ref="H4:I4"/>
    <mergeCell ref="J4:K4"/>
    <mergeCell ref="L4:L5"/>
  </mergeCells>
  <conditionalFormatting sqref="B53">
    <cfRule type="cellIs" dxfId="25" priority="6" stopIfTrue="1" operator="equal">
      <formula>8223.307275</formula>
    </cfRule>
  </conditionalFormatting>
  <conditionalFormatting sqref="B60">
    <cfRule type="cellIs" dxfId="24" priority="4" stopIfTrue="1" operator="equal">
      <formula>8223.307275</formula>
    </cfRule>
  </conditionalFormatting>
  <conditionalFormatting sqref="B66">
    <cfRule type="cellIs" dxfId="23" priority="3" stopIfTrue="1" operator="equal">
      <formula>8223.307275</formula>
    </cfRule>
  </conditionalFormatting>
  <conditionalFormatting sqref="B71">
    <cfRule type="cellIs" dxfId="22" priority="2" stopIfTrue="1" operator="equal">
      <formula>8223.307275</formula>
    </cfRule>
  </conditionalFormatting>
  <conditionalFormatting sqref="C10">
    <cfRule type="cellIs" dxfId="21" priority="5" stopIfTrue="1" operator="equal">
      <formula>8223.307275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6FD1-A39D-402D-8231-061B73142FCB}">
  <sheetPr>
    <tabColor rgb="FF00B050"/>
  </sheetPr>
  <dimension ref="A1:L179"/>
  <sheetViews>
    <sheetView topLeftCell="A143" workbookViewId="0">
      <selection activeCell="C170" sqref="C170:C176"/>
    </sheetView>
  </sheetViews>
  <sheetFormatPr defaultRowHeight="14.4" x14ac:dyDescent="0.3"/>
  <cols>
    <col min="1" max="1" width="4" customWidth="1"/>
    <col min="2" max="2" width="70.6640625" customWidth="1"/>
    <col min="7" max="7" width="11.5546875" customWidth="1"/>
    <col min="9" max="9" width="12.21875" customWidth="1"/>
    <col min="11" max="11" width="12.33203125" customWidth="1"/>
    <col min="12" max="12" width="14" customWidth="1"/>
  </cols>
  <sheetData>
    <row r="1" spans="1:12" s="115" customFormat="1" x14ac:dyDescent="0.3">
      <c r="A1" s="153"/>
      <c r="B1" s="153" t="s">
        <v>46</v>
      </c>
      <c r="C1" s="153"/>
      <c r="D1" s="153"/>
      <c r="E1" s="153"/>
      <c r="F1" s="71"/>
      <c r="G1" s="71"/>
      <c r="H1" s="154"/>
      <c r="I1" s="71"/>
      <c r="J1" s="71"/>
      <c r="K1" s="71"/>
      <c r="L1" s="71"/>
    </row>
    <row r="2" spans="1:12" s="115" customFormat="1" x14ac:dyDescent="0.3">
      <c r="A2" s="210" t="s">
        <v>130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115" customFormat="1" x14ac:dyDescent="0.3">
      <c r="A3" s="155"/>
      <c r="B3" s="155" t="s">
        <v>47</v>
      </c>
      <c r="C3" s="155"/>
      <c r="D3" s="155"/>
      <c r="E3" s="155"/>
      <c r="F3" s="155"/>
      <c r="G3" s="156"/>
      <c r="H3" s="211" t="s">
        <v>12</v>
      </c>
      <c r="I3" s="211"/>
      <c r="J3" s="211"/>
      <c r="K3" s="212">
        <f>L179</f>
        <v>0</v>
      </c>
      <c r="L3" s="212"/>
    </row>
    <row r="4" spans="1:12" s="115" customFormat="1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s="115" customFormat="1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s="115" customFormat="1" x14ac:dyDescent="0.3">
      <c r="A6" s="157">
        <v>1</v>
      </c>
      <c r="B6" s="158">
        <v>2</v>
      </c>
      <c r="C6" s="158">
        <v>3</v>
      </c>
      <c r="D6" s="158">
        <v>4</v>
      </c>
      <c r="E6" s="158">
        <v>5</v>
      </c>
      <c r="F6" s="158">
        <v>6</v>
      </c>
      <c r="G6" s="158">
        <v>7</v>
      </c>
      <c r="H6" s="158">
        <v>8</v>
      </c>
      <c r="I6" s="158">
        <v>9</v>
      </c>
      <c r="J6" s="158">
        <v>10</v>
      </c>
      <c r="K6" s="158">
        <v>11</v>
      </c>
      <c r="L6" s="158">
        <v>12</v>
      </c>
    </row>
    <row r="7" spans="1:12" ht="17.399999999999999" customHeight="1" x14ac:dyDescent="0.3">
      <c r="A7" s="78"/>
      <c r="B7" s="98" t="s">
        <v>163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17.399999999999999" customHeight="1" x14ac:dyDescent="0.3">
      <c r="A8" s="78"/>
      <c r="B8" s="97" t="s">
        <v>150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12</v>
      </c>
      <c r="F9" s="8"/>
      <c r="G9" s="9">
        <f t="shared" ref="G9:G72" si="0">F9*E9</f>
        <v>0</v>
      </c>
      <c r="H9" s="8"/>
      <c r="I9" s="9">
        <f t="shared" ref="I9:I72" si="1">H9*E9</f>
        <v>0</v>
      </c>
      <c r="J9" s="8"/>
      <c r="K9" s="9">
        <f t="shared" ref="K9:K72" si="2">J9*E9</f>
        <v>0</v>
      </c>
      <c r="L9" s="9">
        <f t="shared" ref="L9:L72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0.1008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0.60000000000000009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3.4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ht="16.8" customHeight="1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3.4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0.1326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0.17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4.4199999999999996E-2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4.08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0.45219999999999999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x14ac:dyDescent="0.3">
      <c r="A19" s="12">
        <v>3</v>
      </c>
      <c r="B19" s="80" t="s">
        <v>51</v>
      </c>
      <c r="C19" s="103" t="s">
        <v>18</v>
      </c>
      <c r="D19" s="81"/>
      <c r="E19" s="82">
        <v>41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287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10.25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37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37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37.74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37.369999999999997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1.85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112" t="s">
        <v>159</v>
      </c>
      <c r="C27" s="103" t="s">
        <v>28</v>
      </c>
      <c r="D27" s="87"/>
      <c r="E27" s="88">
        <v>12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12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12.120000000000001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0.48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38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38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38.380000000000003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5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0.76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1.52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7.4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7.4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7.7700000000000005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44.400000000000006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1.4800000000000002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0.29600000000000004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0.34484000000000004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22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22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23.1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132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4.4000000000000004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0.88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1.0252000000000001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x14ac:dyDescent="0.3">
      <c r="A52" s="12">
        <v>9</v>
      </c>
      <c r="B52" s="19" t="s">
        <v>62</v>
      </c>
      <c r="C52" s="103" t="s">
        <v>18</v>
      </c>
      <c r="D52" s="49"/>
      <c r="E52" s="7">
        <v>3.2</v>
      </c>
      <c r="F52" s="8"/>
      <c r="G52" s="9">
        <f t="shared" si="0"/>
        <v>0</v>
      </c>
      <c r="H52" s="8"/>
      <c r="I52" s="9">
        <f t="shared" si="1"/>
        <v>0</v>
      </c>
      <c r="J52" s="8"/>
      <c r="K52" s="9">
        <f t="shared" si="2"/>
        <v>0</v>
      </c>
      <c r="L52" s="9">
        <f t="shared" si="3"/>
        <v>0</v>
      </c>
    </row>
    <row r="53" spans="1:12" x14ac:dyDescent="0.3">
      <c r="A53" s="12"/>
      <c r="B53" s="44" t="s">
        <v>14</v>
      </c>
      <c r="C53" s="90" t="s">
        <v>52</v>
      </c>
      <c r="D53" s="45">
        <v>1</v>
      </c>
      <c r="E53" s="45">
        <f>E52*D53</f>
        <v>3.2</v>
      </c>
      <c r="F53" s="45"/>
      <c r="G53" s="9">
        <f t="shared" si="0"/>
        <v>0</v>
      </c>
      <c r="H53" s="45"/>
      <c r="I53" s="9">
        <f t="shared" si="1"/>
        <v>0</v>
      </c>
      <c r="J53" s="45"/>
      <c r="K53" s="9">
        <f t="shared" si="2"/>
        <v>0</v>
      </c>
      <c r="L53" s="9">
        <f t="shared" si="3"/>
        <v>0</v>
      </c>
    </row>
    <row r="54" spans="1:12" x14ac:dyDescent="0.3">
      <c r="A54" s="12"/>
      <c r="B54" s="46" t="s">
        <v>60</v>
      </c>
      <c r="C54" s="90" t="s">
        <v>19</v>
      </c>
      <c r="D54" s="47">
        <v>12.5</v>
      </c>
      <c r="E54" s="45">
        <f>D54*E52</f>
        <v>40</v>
      </c>
      <c r="F54" s="45"/>
      <c r="G54" s="9">
        <f t="shared" si="0"/>
        <v>0</v>
      </c>
      <c r="H54" s="45"/>
      <c r="I54" s="9">
        <f t="shared" si="1"/>
        <v>0</v>
      </c>
      <c r="J54" s="45"/>
      <c r="K54" s="9">
        <f t="shared" si="2"/>
        <v>0</v>
      </c>
      <c r="L54" s="9">
        <f t="shared" si="3"/>
        <v>0</v>
      </c>
    </row>
    <row r="55" spans="1:12" x14ac:dyDescent="0.3">
      <c r="A55" s="12"/>
      <c r="B55" s="48" t="s">
        <v>20</v>
      </c>
      <c r="C55" s="90" t="s">
        <v>149</v>
      </c>
      <c r="D55" s="36">
        <v>0.13</v>
      </c>
      <c r="E55" s="45">
        <f>D55*E52</f>
        <v>0.41600000000000004</v>
      </c>
      <c r="F55" s="45"/>
      <c r="G55" s="9">
        <f t="shared" si="0"/>
        <v>0</v>
      </c>
      <c r="H55" s="45"/>
      <c r="I55" s="9">
        <f t="shared" si="1"/>
        <v>0</v>
      </c>
      <c r="J55" s="45"/>
      <c r="K55" s="9">
        <f t="shared" si="2"/>
        <v>0</v>
      </c>
      <c r="L55" s="9">
        <f t="shared" si="3"/>
        <v>0</v>
      </c>
    </row>
    <row r="56" spans="1:12" x14ac:dyDescent="0.3">
      <c r="A56" s="12"/>
      <c r="B56" s="48" t="s">
        <v>21</v>
      </c>
      <c r="C56" s="90" t="s">
        <v>17</v>
      </c>
      <c r="D56" s="36">
        <v>3.1E-2</v>
      </c>
      <c r="E56" s="45">
        <f>D56*E53</f>
        <v>9.920000000000001E-2</v>
      </c>
      <c r="F56" s="45"/>
      <c r="G56" s="9">
        <f t="shared" si="0"/>
        <v>0</v>
      </c>
      <c r="H56" s="45"/>
      <c r="I56" s="9">
        <f t="shared" si="1"/>
        <v>0</v>
      </c>
      <c r="J56" s="45"/>
      <c r="K56" s="9">
        <f t="shared" si="2"/>
        <v>0</v>
      </c>
      <c r="L56" s="9">
        <f t="shared" si="3"/>
        <v>0</v>
      </c>
    </row>
    <row r="57" spans="1:12" x14ac:dyDescent="0.3">
      <c r="A57" s="12"/>
      <c r="B57" s="46" t="s">
        <v>22</v>
      </c>
      <c r="C57" s="90" t="s">
        <v>1</v>
      </c>
      <c r="D57" s="47">
        <v>0.16</v>
      </c>
      <c r="E57" s="45">
        <f>D57*E52</f>
        <v>0.51200000000000001</v>
      </c>
      <c r="F57" s="37"/>
      <c r="G57" s="9">
        <f t="shared" si="0"/>
        <v>0</v>
      </c>
      <c r="H57" s="45"/>
      <c r="I57" s="9">
        <f t="shared" si="1"/>
        <v>0</v>
      </c>
      <c r="J57" s="45"/>
      <c r="K57" s="9">
        <f t="shared" si="2"/>
        <v>0</v>
      </c>
      <c r="L57" s="9">
        <f t="shared" si="3"/>
        <v>0</v>
      </c>
    </row>
    <row r="58" spans="1:12" ht="27.6" x14ac:dyDescent="0.3">
      <c r="A58" s="12">
        <v>10</v>
      </c>
      <c r="B58" s="19" t="s">
        <v>67</v>
      </c>
      <c r="C58" s="103" t="s">
        <v>18</v>
      </c>
      <c r="D58" s="49"/>
      <c r="E58" s="7">
        <v>5</v>
      </c>
      <c r="F58" s="8"/>
      <c r="G58" s="9">
        <f t="shared" si="0"/>
        <v>0</v>
      </c>
      <c r="H58" s="8"/>
      <c r="I58" s="9">
        <f t="shared" si="1"/>
        <v>0</v>
      </c>
      <c r="J58" s="8"/>
      <c r="K58" s="9">
        <f t="shared" si="2"/>
        <v>0</v>
      </c>
      <c r="L58" s="9">
        <f t="shared" si="3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5</v>
      </c>
      <c r="F59" s="45"/>
      <c r="G59" s="9">
        <f t="shared" si="0"/>
        <v>0</v>
      </c>
      <c r="H59" s="45"/>
      <c r="I59" s="9">
        <f t="shared" si="1"/>
        <v>0</v>
      </c>
      <c r="J59" s="45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1.25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0.155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0.8</v>
      </c>
      <c r="F62" s="37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>
        <v>11</v>
      </c>
      <c r="B63" s="19" t="s">
        <v>161</v>
      </c>
      <c r="C63" s="103" t="s">
        <v>18</v>
      </c>
      <c r="D63" s="49"/>
      <c r="E63" s="7">
        <v>14</v>
      </c>
      <c r="F63" s="8"/>
      <c r="G63" s="9">
        <f t="shared" si="0"/>
        <v>0</v>
      </c>
      <c r="H63" s="8"/>
      <c r="I63" s="9">
        <f t="shared" si="1"/>
        <v>0</v>
      </c>
      <c r="J63" s="8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14</v>
      </c>
      <c r="F64" s="45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2.1</v>
      </c>
      <c r="F65" s="45"/>
      <c r="G65" s="9">
        <f t="shared" si="0"/>
        <v>0</v>
      </c>
      <c r="H65" s="45"/>
      <c r="I65" s="9">
        <f t="shared" si="1"/>
        <v>0</v>
      </c>
      <c r="J65" s="45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0.434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2.2400000000000002</v>
      </c>
      <c r="F67" s="37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44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44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0.96799999999999997</v>
      </c>
      <c r="F70" s="37"/>
      <c r="G70" s="9">
        <f t="shared" si="0"/>
        <v>0</v>
      </c>
      <c r="H70" s="37"/>
      <c r="I70" s="9">
        <f t="shared" si="1"/>
        <v>0</v>
      </c>
      <c r="J70" s="37"/>
      <c r="K70" s="9">
        <f t="shared" si="2"/>
        <v>0</v>
      </c>
      <c r="L70" s="9">
        <f t="shared" si="3"/>
        <v>0</v>
      </c>
    </row>
    <row r="71" spans="1:12" x14ac:dyDescent="0.3">
      <c r="A71" s="12"/>
      <c r="B71" s="57" t="s">
        <v>23</v>
      </c>
      <c r="C71" s="105" t="s">
        <v>18</v>
      </c>
      <c r="D71" s="58">
        <v>1.05</v>
      </c>
      <c r="E71" s="45">
        <f>D71*E68</f>
        <v>46.2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ht="27.6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44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56" t="s">
        <v>13</v>
      </c>
      <c r="C73" s="90" t="s">
        <v>1</v>
      </c>
      <c r="D73" s="51">
        <v>0.1</v>
      </c>
      <c r="E73" s="45">
        <f>E68*D73</f>
        <v>4.4000000000000004</v>
      </c>
      <c r="F73" s="45"/>
      <c r="G73" s="9">
        <f t="shared" ref="G73:G136" si="4">F73*E73</f>
        <v>0</v>
      </c>
      <c r="H73" s="45"/>
      <c r="I73" s="9">
        <f t="shared" ref="I73:I136" si="5">H73*E73</f>
        <v>0</v>
      </c>
      <c r="J73" s="45"/>
      <c r="K73" s="9">
        <f t="shared" ref="K73:K136" si="6">J73*E73</f>
        <v>0</v>
      </c>
      <c r="L73" s="9">
        <f t="shared" ref="L73:L136" si="7">G73+I73+K73</f>
        <v>0</v>
      </c>
    </row>
    <row r="74" spans="1:12" ht="27.6" x14ac:dyDescent="0.3">
      <c r="A74" s="12">
        <v>13</v>
      </c>
      <c r="B74" s="16" t="s">
        <v>83</v>
      </c>
      <c r="C74" s="103" t="s">
        <v>18</v>
      </c>
      <c r="D74" s="15"/>
      <c r="E74" s="7">
        <f>2.2*0.75*2+2.2*0.8</f>
        <v>5.0600000000000005</v>
      </c>
      <c r="F74" s="8"/>
      <c r="G74" s="9">
        <f t="shared" si="4"/>
        <v>0</v>
      </c>
      <c r="H74" s="8"/>
      <c r="I74" s="9">
        <f t="shared" si="5"/>
        <v>0</v>
      </c>
      <c r="J74" s="8"/>
      <c r="K74" s="9">
        <f t="shared" si="6"/>
        <v>0</v>
      </c>
      <c r="L74" s="9">
        <f t="shared" si="7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5.0600000000000005</v>
      </c>
      <c r="F75" s="37"/>
      <c r="G75" s="9">
        <f t="shared" si="4"/>
        <v>0</v>
      </c>
      <c r="H75" s="45"/>
      <c r="I75" s="9">
        <f t="shared" si="5"/>
        <v>0</v>
      </c>
      <c r="J75" s="37"/>
      <c r="K75" s="9">
        <f t="shared" si="6"/>
        <v>0</v>
      </c>
      <c r="L75" s="9">
        <f t="shared" si="7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0.65780000000000005</v>
      </c>
      <c r="F76" s="37"/>
      <c r="G76" s="9">
        <f t="shared" si="4"/>
        <v>0</v>
      </c>
      <c r="H76" s="37"/>
      <c r="I76" s="9">
        <f t="shared" si="5"/>
        <v>0</v>
      </c>
      <c r="J76" s="37"/>
      <c r="K76" s="9">
        <f t="shared" si="6"/>
        <v>0</v>
      </c>
      <c r="L76" s="9">
        <f t="shared" si="7"/>
        <v>0</v>
      </c>
    </row>
    <row r="77" spans="1:12" ht="27.6" x14ac:dyDescent="0.3">
      <c r="A77" s="12"/>
      <c r="B77" s="18" t="s">
        <v>92</v>
      </c>
      <c r="C77" s="90" t="s">
        <v>34</v>
      </c>
      <c r="D77" s="11"/>
      <c r="E77" s="8">
        <v>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10" t="s">
        <v>63</v>
      </c>
      <c r="C78" s="102" t="s">
        <v>2</v>
      </c>
      <c r="D78" s="11"/>
      <c r="E78" s="8">
        <v>2</v>
      </c>
      <c r="F78" s="8"/>
      <c r="G78" s="9">
        <f t="shared" si="4"/>
        <v>0</v>
      </c>
      <c r="H78" s="8"/>
      <c r="I78" s="9">
        <f t="shared" si="5"/>
        <v>0</v>
      </c>
      <c r="J78" s="8"/>
      <c r="K78" s="9">
        <f t="shared" si="6"/>
        <v>0</v>
      </c>
      <c r="L78" s="9">
        <f t="shared" si="7"/>
        <v>0</v>
      </c>
    </row>
    <row r="79" spans="1:12" x14ac:dyDescent="0.3">
      <c r="A79" s="12"/>
      <c r="B79" s="10" t="s">
        <v>4</v>
      </c>
      <c r="C79" s="102" t="s">
        <v>1</v>
      </c>
      <c r="D79" s="11">
        <v>0.2</v>
      </c>
      <c r="E79" s="8">
        <f>E74*D79</f>
        <v>1.0120000000000002</v>
      </c>
      <c r="F79" s="8"/>
      <c r="G79" s="9">
        <f t="shared" si="4"/>
        <v>0</v>
      </c>
      <c r="H79" s="8"/>
      <c r="I79" s="9">
        <f t="shared" si="5"/>
        <v>0</v>
      </c>
      <c r="J79" s="8"/>
      <c r="K79" s="9">
        <f t="shared" si="6"/>
        <v>0</v>
      </c>
      <c r="L79" s="9">
        <f t="shared" si="7"/>
        <v>0</v>
      </c>
    </row>
    <row r="80" spans="1:12" x14ac:dyDescent="0.3">
      <c r="A80" s="12">
        <v>14</v>
      </c>
      <c r="B80" s="14" t="s">
        <v>133</v>
      </c>
      <c r="C80" s="103" t="s">
        <v>18</v>
      </c>
      <c r="D80" s="15"/>
      <c r="E80" s="7">
        <v>4</v>
      </c>
      <c r="F80" s="8"/>
      <c r="G80" s="9">
        <f t="shared" si="4"/>
        <v>0</v>
      </c>
      <c r="H80" s="8"/>
      <c r="I80" s="9">
        <f t="shared" si="5"/>
        <v>0</v>
      </c>
      <c r="J80" s="8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5" t="s">
        <v>14</v>
      </c>
      <c r="C81" s="90" t="s">
        <v>52</v>
      </c>
      <c r="D81" s="22">
        <v>1</v>
      </c>
      <c r="E81" s="22">
        <f>E80*D81</f>
        <v>4</v>
      </c>
      <c r="F81" s="37"/>
      <c r="G81" s="9">
        <f t="shared" si="4"/>
        <v>0</v>
      </c>
      <c r="H81" s="45"/>
      <c r="I81" s="9">
        <f t="shared" si="5"/>
        <v>0</v>
      </c>
      <c r="J81" s="37"/>
      <c r="K81" s="9">
        <f t="shared" si="6"/>
        <v>0</v>
      </c>
      <c r="L81" s="9">
        <f t="shared" si="7"/>
        <v>0</v>
      </c>
    </row>
    <row r="82" spans="1:12" x14ac:dyDescent="0.3">
      <c r="A82" s="12"/>
      <c r="B82" s="18" t="s">
        <v>135</v>
      </c>
      <c r="C82" s="90" t="s">
        <v>3</v>
      </c>
      <c r="D82" s="11"/>
      <c r="E82" s="8">
        <f>E80*0.35</f>
        <v>1.4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10" t="s">
        <v>134</v>
      </c>
      <c r="C83" s="102" t="s">
        <v>2</v>
      </c>
      <c r="D83" s="11"/>
      <c r="E83" s="8">
        <f>E82*0.3</f>
        <v>0.42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10" t="s">
        <v>4</v>
      </c>
      <c r="C84" s="102" t="s">
        <v>1</v>
      </c>
      <c r="D84" s="11">
        <v>0.2</v>
      </c>
      <c r="E84" s="8">
        <f>E80*D84</f>
        <v>0.8</v>
      </c>
      <c r="F84" s="8"/>
      <c r="G84" s="9">
        <f t="shared" si="4"/>
        <v>0</v>
      </c>
      <c r="H84" s="8"/>
      <c r="I84" s="9">
        <f t="shared" si="5"/>
        <v>0</v>
      </c>
      <c r="J84" s="8"/>
      <c r="K84" s="9">
        <f t="shared" si="6"/>
        <v>0</v>
      </c>
      <c r="L84" s="9">
        <f t="shared" si="7"/>
        <v>0</v>
      </c>
    </row>
    <row r="85" spans="1:12" x14ac:dyDescent="0.3">
      <c r="A85" s="12">
        <v>15</v>
      </c>
      <c r="B85" s="6" t="s">
        <v>139</v>
      </c>
      <c r="C85" s="103" t="s">
        <v>18</v>
      </c>
      <c r="D85" s="7"/>
      <c r="E85" s="7">
        <v>155</v>
      </c>
      <c r="F85" s="8"/>
      <c r="G85" s="9">
        <f t="shared" si="4"/>
        <v>0</v>
      </c>
      <c r="H85" s="8"/>
      <c r="I85" s="9">
        <f t="shared" si="5"/>
        <v>0</v>
      </c>
      <c r="J85" s="8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5" t="s">
        <v>14</v>
      </c>
      <c r="C86" s="90" t="s">
        <v>52</v>
      </c>
      <c r="D86" s="22">
        <v>1</v>
      </c>
      <c r="E86" s="22">
        <f>E85*D86</f>
        <v>155</v>
      </c>
      <c r="F86" s="37"/>
      <c r="G86" s="9">
        <f t="shared" si="4"/>
        <v>0</v>
      </c>
      <c r="H86" s="22"/>
      <c r="I86" s="9">
        <f t="shared" si="5"/>
        <v>0</v>
      </c>
      <c r="J86" s="22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8" t="s">
        <v>15</v>
      </c>
      <c r="C87" s="104" t="s">
        <v>1</v>
      </c>
      <c r="D87" s="40">
        <v>8.0000000000000002E-3</v>
      </c>
      <c r="E87" s="37">
        <f>D87*E85</f>
        <v>1.24</v>
      </c>
      <c r="F87" s="37"/>
      <c r="G87" s="9">
        <f t="shared" si="4"/>
        <v>0</v>
      </c>
      <c r="H87" s="37"/>
      <c r="I87" s="9">
        <f t="shared" si="5"/>
        <v>0</v>
      </c>
      <c r="J87" s="37"/>
      <c r="K87" s="9">
        <f t="shared" si="6"/>
        <v>0</v>
      </c>
      <c r="L87" s="9">
        <f t="shared" si="7"/>
        <v>0</v>
      </c>
    </row>
    <row r="88" spans="1:12" x14ac:dyDescent="0.3">
      <c r="A88" s="12"/>
      <c r="B88" s="59" t="s">
        <v>24</v>
      </c>
      <c r="C88" s="90" t="s">
        <v>3</v>
      </c>
      <c r="D88" s="51">
        <v>0.45</v>
      </c>
      <c r="E88" s="45">
        <f>E85*D88</f>
        <v>69.75</v>
      </c>
      <c r="F88" s="45"/>
      <c r="G88" s="9">
        <f t="shared" si="4"/>
        <v>0</v>
      </c>
      <c r="H88" s="45"/>
      <c r="I88" s="9">
        <f t="shared" si="5"/>
        <v>0</v>
      </c>
      <c r="J88" s="45"/>
      <c r="K88" s="9">
        <f t="shared" si="6"/>
        <v>0</v>
      </c>
      <c r="L88" s="9">
        <f t="shared" si="7"/>
        <v>0</v>
      </c>
    </row>
    <row r="89" spans="1:12" x14ac:dyDescent="0.3">
      <c r="A89" s="12"/>
      <c r="B89" s="59" t="s">
        <v>25</v>
      </c>
      <c r="C89" s="90" t="s">
        <v>18</v>
      </c>
      <c r="D89" s="51">
        <v>8.9999999999999993E-3</v>
      </c>
      <c r="E89" s="60">
        <f>E85*D89</f>
        <v>1.3949999999999998</v>
      </c>
      <c r="F89" s="45"/>
      <c r="G89" s="9">
        <f t="shared" si="4"/>
        <v>0</v>
      </c>
      <c r="H89" s="45"/>
      <c r="I89" s="9">
        <f t="shared" si="5"/>
        <v>0</v>
      </c>
      <c r="J89" s="45"/>
      <c r="K89" s="9">
        <f t="shared" si="6"/>
        <v>0</v>
      </c>
      <c r="L89" s="9">
        <f t="shared" si="7"/>
        <v>0</v>
      </c>
    </row>
    <row r="90" spans="1:12" x14ac:dyDescent="0.3">
      <c r="A90" s="12"/>
      <c r="B90" s="61" t="s">
        <v>80</v>
      </c>
      <c r="C90" s="90" t="s">
        <v>3</v>
      </c>
      <c r="D90" s="22">
        <v>0.63</v>
      </c>
      <c r="E90" s="45">
        <f>E85*D90</f>
        <v>97.65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/>
      <c r="B91" s="61" t="s">
        <v>26</v>
      </c>
      <c r="C91" s="90" t="s">
        <v>3</v>
      </c>
      <c r="D91" s="51">
        <v>0.12</v>
      </c>
      <c r="E91" s="45">
        <f>E85*D91</f>
        <v>18.599999999999998</v>
      </c>
      <c r="F91" s="45"/>
      <c r="G91" s="9">
        <f t="shared" si="4"/>
        <v>0</v>
      </c>
      <c r="H91" s="45"/>
      <c r="I91" s="9">
        <f t="shared" si="5"/>
        <v>0</v>
      </c>
      <c r="J91" s="45"/>
      <c r="K91" s="9">
        <f t="shared" si="6"/>
        <v>0</v>
      </c>
      <c r="L91" s="9">
        <f t="shared" si="7"/>
        <v>0</v>
      </c>
    </row>
    <row r="92" spans="1:12" x14ac:dyDescent="0.3">
      <c r="A92" s="12"/>
      <c r="B92" s="62" t="s">
        <v>27</v>
      </c>
      <c r="C92" s="90" t="s">
        <v>28</v>
      </c>
      <c r="D92" s="22">
        <v>0.6</v>
      </c>
      <c r="E92" s="45">
        <f>E85*D92</f>
        <v>93</v>
      </c>
      <c r="F92" s="45"/>
      <c r="G92" s="9">
        <f t="shared" si="4"/>
        <v>0</v>
      </c>
      <c r="H92" s="45"/>
      <c r="I92" s="9">
        <f t="shared" si="5"/>
        <v>0</v>
      </c>
      <c r="J92" s="45"/>
      <c r="K92" s="9">
        <f t="shared" si="6"/>
        <v>0</v>
      </c>
      <c r="L92" s="9">
        <f t="shared" si="7"/>
        <v>0</v>
      </c>
    </row>
    <row r="93" spans="1:12" x14ac:dyDescent="0.3">
      <c r="A93" s="12"/>
      <c r="B93" s="63" t="s">
        <v>29</v>
      </c>
      <c r="C93" s="105" t="s">
        <v>19</v>
      </c>
      <c r="D93" s="53"/>
      <c r="E93" s="37">
        <v>10</v>
      </c>
      <c r="F93" s="37"/>
      <c r="G93" s="9">
        <f t="shared" si="4"/>
        <v>0</v>
      </c>
      <c r="H93" s="64"/>
      <c r="I93" s="9">
        <f t="shared" si="5"/>
        <v>0</v>
      </c>
      <c r="J93" s="64"/>
      <c r="K93" s="9">
        <f t="shared" si="6"/>
        <v>0</v>
      </c>
      <c r="L93" s="9">
        <f t="shared" si="7"/>
        <v>0</v>
      </c>
    </row>
    <row r="94" spans="1:12" x14ac:dyDescent="0.3">
      <c r="A94" s="12"/>
      <c r="B94" s="62" t="s">
        <v>30</v>
      </c>
      <c r="C94" s="90" t="s">
        <v>28</v>
      </c>
      <c r="D94" s="51">
        <v>0.26</v>
      </c>
      <c r="E94" s="45">
        <f>E85*D94</f>
        <v>40.300000000000004</v>
      </c>
      <c r="F94" s="45"/>
      <c r="G94" s="9">
        <f t="shared" si="4"/>
        <v>0</v>
      </c>
      <c r="H94" s="45"/>
      <c r="I94" s="9">
        <f t="shared" si="5"/>
        <v>0</v>
      </c>
      <c r="J94" s="45"/>
      <c r="K94" s="9">
        <f t="shared" si="6"/>
        <v>0</v>
      </c>
      <c r="L94" s="9">
        <f t="shared" si="7"/>
        <v>0</v>
      </c>
    </row>
    <row r="95" spans="1:12" x14ac:dyDescent="0.3">
      <c r="A95" s="12"/>
      <c r="B95" s="62" t="s">
        <v>31</v>
      </c>
      <c r="C95" s="90" t="s">
        <v>1</v>
      </c>
      <c r="D95" s="51">
        <v>7.0000000000000001E-3</v>
      </c>
      <c r="E95" s="45">
        <f>E85*D95</f>
        <v>1.085</v>
      </c>
      <c r="F95" s="45"/>
      <c r="G95" s="9">
        <f t="shared" si="4"/>
        <v>0</v>
      </c>
      <c r="H95" s="45"/>
      <c r="I95" s="9">
        <f t="shared" si="5"/>
        <v>0</v>
      </c>
      <c r="J95" s="45"/>
      <c r="K95" s="9">
        <f t="shared" si="6"/>
        <v>0</v>
      </c>
      <c r="L95" s="9">
        <f t="shared" si="7"/>
        <v>0</v>
      </c>
    </row>
    <row r="96" spans="1:12" x14ac:dyDescent="0.3">
      <c r="A96" s="159">
        <v>16</v>
      </c>
      <c r="B96" s="160" t="s">
        <v>89</v>
      </c>
      <c r="C96" s="161" t="s">
        <v>19</v>
      </c>
      <c r="D96" s="162"/>
      <c r="E96" s="162">
        <v>37</v>
      </c>
      <c r="F96" s="163"/>
      <c r="G96" s="9">
        <f t="shared" si="4"/>
        <v>0</v>
      </c>
      <c r="H96" s="163"/>
      <c r="I96" s="9">
        <f t="shared" si="5"/>
        <v>0</v>
      </c>
      <c r="J96" s="163"/>
      <c r="K96" s="9">
        <f t="shared" si="6"/>
        <v>0</v>
      </c>
      <c r="L96" s="9">
        <f t="shared" si="7"/>
        <v>0</v>
      </c>
    </row>
    <row r="97" spans="1:12" x14ac:dyDescent="0.3">
      <c r="A97" s="159"/>
      <c r="B97" s="30" t="s">
        <v>0</v>
      </c>
      <c r="C97" s="164" t="s">
        <v>19</v>
      </c>
      <c r="D97" s="163"/>
      <c r="E97" s="163">
        <v>37</v>
      </c>
      <c r="F97" s="163"/>
      <c r="G97" s="9">
        <f t="shared" si="4"/>
        <v>0</v>
      </c>
      <c r="H97" s="165"/>
      <c r="I97" s="9">
        <f t="shared" si="5"/>
        <v>0</v>
      </c>
      <c r="J97" s="163"/>
      <c r="K97" s="9">
        <f t="shared" si="6"/>
        <v>0</v>
      </c>
      <c r="L97" s="9">
        <f t="shared" si="7"/>
        <v>0</v>
      </c>
    </row>
    <row r="98" spans="1:12" x14ac:dyDescent="0.3">
      <c r="A98" s="159"/>
      <c r="B98" s="30" t="s">
        <v>93</v>
      </c>
      <c r="C98" s="164" t="s">
        <v>19</v>
      </c>
      <c r="D98" s="163"/>
      <c r="E98" s="163">
        <v>4</v>
      </c>
      <c r="F98" s="163"/>
      <c r="G98" s="9">
        <f t="shared" si="4"/>
        <v>0</v>
      </c>
      <c r="H98" s="163"/>
      <c r="I98" s="9">
        <f t="shared" si="5"/>
        <v>0</v>
      </c>
      <c r="J98" s="163"/>
      <c r="K98" s="9">
        <f t="shared" si="6"/>
        <v>0</v>
      </c>
      <c r="L98" s="9">
        <f t="shared" si="7"/>
        <v>0</v>
      </c>
    </row>
    <row r="99" spans="1:12" x14ac:dyDescent="0.3">
      <c r="A99" s="159"/>
      <c r="B99" s="30" t="s">
        <v>94</v>
      </c>
      <c r="C99" s="164" t="s">
        <v>19</v>
      </c>
      <c r="D99" s="163"/>
      <c r="E99" s="163">
        <v>1</v>
      </c>
      <c r="F99" s="163"/>
      <c r="G99" s="9">
        <f t="shared" si="4"/>
        <v>0</v>
      </c>
      <c r="H99" s="163"/>
      <c r="I99" s="9">
        <f t="shared" si="5"/>
        <v>0</v>
      </c>
      <c r="J99" s="163"/>
      <c r="K99" s="9">
        <f t="shared" si="6"/>
        <v>0</v>
      </c>
      <c r="L99" s="9">
        <f t="shared" si="7"/>
        <v>0</v>
      </c>
    </row>
    <row r="100" spans="1:12" x14ac:dyDescent="0.3">
      <c r="A100" s="159"/>
      <c r="B100" s="30" t="s">
        <v>95</v>
      </c>
      <c r="C100" s="164" t="s">
        <v>19</v>
      </c>
      <c r="D100" s="163"/>
      <c r="E100" s="163">
        <v>2</v>
      </c>
      <c r="F100" s="163"/>
      <c r="G100" s="9">
        <f t="shared" si="4"/>
        <v>0</v>
      </c>
      <c r="H100" s="163"/>
      <c r="I100" s="9">
        <f t="shared" si="5"/>
        <v>0</v>
      </c>
      <c r="J100" s="163"/>
      <c r="K100" s="9">
        <f t="shared" si="6"/>
        <v>0</v>
      </c>
      <c r="L100" s="9">
        <f t="shared" si="7"/>
        <v>0</v>
      </c>
    </row>
    <row r="101" spans="1:12" x14ac:dyDescent="0.3">
      <c r="A101" s="159"/>
      <c r="B101" s="30" t="s">
        <v>96</v>
      </c>
      <c r="C101" s="164" t="s">
        <v>19</v>
      </c>
      <c r="D101" s="163"/>
      <c r="E101" s="163">
        <v>14</v>
      </c>
      <c r="F101" s="163"/>
      <c r="G101" s="9">
        <f t="shared" si="4"/>
        <v>0</v>
      </c>
      <c r="H101" s="163"/>
      <c r="I101" s="9">
        <f t="shared" si="5"/>
        <v>0</v>
      </c>
      <c r="J101" s="163"/>
      <c r="K101" s="9">
        <f t="shared" si="6"/>
        <v>0</v>
      </c>
      <c r="L101" s="9">
        <f t="shared" si="7"/>
        <v>0</v>
      </c>
    </row>
    <row r="102" spans="1:12" x14ac:dyDescent="0.3">
      <c r="A102" s="159"/>
      <c r="B102" s="30" t="s">
        <v>97</v>
      </c>
      <c r="C102" s="164" t="s">
        <v>19</v>
      </c>
      <c r="D102" s="163"/>
      <c r="E102" s="163">
        <v>2</v>
      </c>
      <c r="F102" s="163"/>
      <c r="G102" s="9">
        <f t="shared" si="4"/>
        <v>0</v>
      </c>
      <c r="H102" s="163"/>
      <c r="I102" s="9">
        <f t="shared" si="5"/>
        <v>0</v>
      </c>
      <c r="J102" s="163"/>
      <c r="K102" s="9">
        <f t="shared" si="6"/>
        <v>0</v>
      </c>
      <c r="L102" s="9">
        <f t="shared" si="7"/>
        <v>0</v>
      </c>
    </row>
    <row r="103" spans="1:12" x14ac:dyDescent="0.3">
      <c r="A103" s="159"/>
      <c r="B103" s="30" t="s">
        <v>98</v>
      </c>
      <c r="C103" s="164" t="s">
        <v>19</v>
      </c>
      <c r="D103" s="163"/>
      <c r="E103" s="163">
        <v>1</v>
      </c>
      <c r="F103" s="163"/>
      <c r="G103" s="9">
        <f t="shared" si="4"/>
        <v>0</v>
      </c>
      <c r="H103" s="163"/>
      <c r="I103" s="9">
        <f t="shared" si="5"/>
        <v>0</v>
      </c>
      <c r="J103" s="163"/>
      <c r="K103" s="9">
        <f t="shared" si="6"/>
        <v>0</v>
      </c>
      <c r="L103" s="9">
        <f t="shared" si="7"/>
        <v>0</v>
      </c>
    </row>
    <row r="104" spans="1:12" x14ac:dyDescent="0.3">
      <c r="A104" s="159"/>
      <c r="B104" s="30" t="s">
        <v>99</v>
      </c>
      <c r="C104" s="164" t="s">
        <v>19</v>
      </c>
      <c r="D104" s="163"/>
      <c r="E104" s="163">
        <v>3</v>
      </c>
      <c r="F104" s="163"/>
      <c r="G104" s="9">
        <f t="shared" si="4"/>
        <v>0</v>
      </c>
      <c r="H104" s="163"/>
      <c r="I104" s="9">
        <f t="shared" si="5"/>
        <v>0</v>
      </c>
      <c r="J104" s="163"/>
      <c r="K104" s="9">
        <f t="shared" si="6"/>
        <v>0</v>
      </c>
      <c r="L104" s="9">
        <f t="shared" si="7"/>
        <v>0</v>
      </c>
    </row>
    <row r="105" spans="1:12" x14ac:dyDescent="0.3">
      <c r="A105" s="159"/>
      <c r="B105" s="30" t="s">
        <v>100</v>
      </c>
      <c r="C105" s="164" t="s">
        <v>19</v>
      </c>
      <c r="D105" s="163"/>
      <c r="E105" s="163">
        <v>8</v>
      </c>
      <c r="F105" s="163"/>
      <c r="G105" s="9">
        <f t="shared" si="4"/>
        <v>0</v>
      </c>
      <c r="H105" s="163"/>
      <c r="I105" s="9">
        <f t="shared" si="5"/>
        <v>0</v>
      </c>
      <c r="J105" s="163"/>
      <c r="K105" s="9">
        <f t="shared" si="6"/>
        <v>0</v>
      </c>
      <c r="L105" s="9">
        <f t="shared" si="7"/>
        <v>0</v>
      </c>
    </row>
    <row r="106" spans="1:12" ht="27.6" x14ac:dyDescent="0.3">
      <c r="A106" s="159"/>
      <c r="B106" s="166" t="s">
        <v>101</v>
      </c>
      <c r="C106" s="167" t="s">
        <v>19</v>
      </c>
      <c r="D106" s="168"/>
      <c r="E106" s="168">
        <v>2</v>
      </c>
      <c r="F106" s="168"/>
      <c r="G106" s="9">
        <f t="shared" si="4"/>
        <v>0</v>
      </c>
      <c r="H106" s="163"/>
      <c r="I106" s="9">
        <f t="shared" si="5"/>
        <v>0</v>
      </c>
      <c r="J106" s="163"/>
      <c r="K106" s="9">
        <f t="shared" si="6"/>
        <v>0</v>
      </c>
      <c r="L106" s="9">
        <f t="shared" si="7"/>
        <v>0</v>
      </c>
    </row>
    <row r="107" spans="1:12" x14ac:dyDescent="0.3">
      <c r="A107" s="159"/>
      <c r="B107" s="30" t="s">
        <v>102</v>
      </c>
      <c r="C107" s="164" t="s">
        <v>19</v>
      </c>
      <c r="D107" s="163"/>
      <c r="E107" s="163">
        <v>1</v>
      </c>
      <c r="F107" s="163"/>
      <c r="G107" s="9">
        <f t="shared" si="4"/>
        <v>0</v>
      </c>
      <c r="H107" s="163"/>
      <c r="I107" s="9">
        <f t="shared" si="5"/>
        <v>0</v>
      </c>
      <c r="J107" s="163"/>
      <c r="K107" s="9">
        <f t="shared" si="6"/>
        <v>0</v>
      </c>
      <c r="L107" s="9">
        <f t="shared" si="7"/>
        <v>0</v>
      </c>
    </row>
    <row r="108" spans="1:12" ht="27.6" x14ac:dyDescent="0.3">
      <c r="A108" s="159"/>
      <c r="B108" s="34" t="s">
        <v>171</v>
      </c>
      <c r="C108" s="164" t="s">
        <v>19</v>
      </c>
      <c r="D108" s="163"/>
      <c r="E108" s="163">
        <v>2</v>
      </c>
      <c r="F108" s="163"/>
      <c r="G108" s="9">
        <f t="shared" si="4"/>
        <v>0</v>
      </c>
      <c r="H108" s="163"/>
      <c r="I108" s="9">
        <f t="shared" si="5"/>
        <v>0</v>
      </c>
      <c r="J108" s="163"/>
      <c r="K108" s="9">
        <f t="shared" si="6"/>
        <v>0</v>
      </c>
      <c r="L108" s="9">
        <f t="shared" si="7"/>
        <v>0</v>
      </c>
    </row>
    <row r="109" spans="1:12" x14ac:dyDescent="0.3">
      <c r="A109" s="159"/>
      <c r="B109" s="30" t="s">
        <v>90</v>
      </c>
      <c r="C109" s="164" t="s">
        <v>1</v>
      </c>
      <c r="D109" s="163">
        <v>0.8</v>
      </c>
      <c r="E109" s="163">
        <f>E97*D109</f>
        <v>29.6</v>
      </c>
      <c r="F109" s="163"/>
      <c r="G109" s="9">
        <f t="shared" si="4"/>
        <v>0</v>
      </c>
      <c r="H109" s="163"/>
      <c r="I109" s="9">
        <f t="shared" si="5"/>
        <v>0</v>
      </c>
      <c r="J109" s="163"/>
      <c r="K109" s="9">
        <f t="shared" si="6"/>
        <v>0</v>
      </c>
      <c r="L109" s="9">
        <f t="shared" si="7"/>
        <v>0</v>
      </c>
    </row>
    <row r="110" spans="1:12" x14ac:dyDescent="0.3">
      <c r="A110" s="159">
        <v>17</v>
      </c>
      <c r="B110" s="169" t="s">
        <v>110</v>
      </c>
      <c r="C110" s="170" t="s">
        <v>34</v>
      </c>
      <c r="D110" s="162"/>
      <c r="E110" s="111">
        <v>3</v>
      </c>
      <c r="F110" s="168"/>
      <c r="G110" s="9">
        <f t="shared" si="4"/>
        <v>0</v>
      </c>
      <c r="H110" s="168"/>
      <c r="I110" s="9">
        <f t="shared" si="5"/>
        <v>0</v>
      </c>
      <c r="J110" s="168"/>
      <c r="K110" s="9">
        <f t="shared" si="6"/>
        <v>0</v>
      </c>
      <c r="L110" s="9">
        <f t="shared" si="7"/>
        <v>0</v>
      </c>
    </row>
    <row r="111" spans="1:12" x14ac:dyDescent="0.3">
      <c r="A111" s="159"/>
      <c r="B111" s="171" t="s">
        <v>14</v>
      </c>
      <c r="C111" s="172" t="s">
        <v>34</v>
      </c>
      <c r="D111" s="165">
        <v>1</v>
      </c>
      <c r="E111" s="165">
        <f>E110*D111</f>
        <v>3</v>
      </c>
      <c r="F111" s="173"/>
      <c r="G111" s="9">
        <f t="shared" si="4"/>
        <v>0</v>
      </c>
      <c r="H111" s="165"/>
      <c r="I111" s="9">
        <f t="shared" si="5"/>
        <v>0</v>
      </c>
      <c r="J111" s="173"/>
      <c r="K111" s="9">
        <f t="shared" si="6"/>
        <v>0</v>
      </c>
      <c r="L111" s="9">
        <f t="shared" si="7"/>
        <v>0</v>
      </c>
    </row>
    <row r="112" spans="1:12" x14ac:dyDescent="0.3">
      <c r="A112" s="159"/>
      <c r="B112" s="174" t="s">
        <v>15</v>
      </c>
      <c r="C112" s="175" t="s">
        <v>1</v>
      </c>
      <c r="D112" s="176">
        <v>1.2</v>
      </c>
      <c r="E112" s="173">
        <f>E110*D112</f>
        <v>3.5999999999999996</v>
      </c>
      <c r="F112" s="173"/>
      <c r="G112" s="9">
        <f t="shared" si="4"/>
        <v>0</v>
      </c>
      <c r="H112" s="173"/>
      <c r="I112" s="9">
        <f t="shared" si="5"/>
        <v>0</v>
      </c>
      <c r="J112" s="173"/>
      <c r="K112" s="9">
        <f t="shared" si="6"/>
        <v>0</v>
      </c>
      <c r="L112" s="9">
        <f t="shared" si="7"/>
        <v>0</v>
      </c>
    </row>
    <row r="113" spans="1:12" ht="27.6" x14ac:dyDescent="0.3">
      <c r="A113" s="159"/>
      <c r="B113" s="166" t="s">
        <v>104</v>
      </c>
      <c r="C113" s="172" t="s">
        <v>34</v>
      </c>
      <c r="D113" s="163"/>
      <c r="E113" s="168">
        <v>1</v>
      </c>
      <c r="F113" s="168"/>
      <c r="G113" s="9">
        <f t="shared" si="4"/>
        <v>0</v>
      </c>
      <c r="H113" s="168"/>
      <c r="I113" s="9">
        <f t="shared" si="5"/>
        <v>0</v>
      </c>
      <c r="J113" s="168"/>
      <c r="K113" s="9">
        <f t="shared" si="6"/>
        <v>0</v>
      </c>
      <c r="L113" s="9">
        <f t="shared" si="7"/>
        <v>0</v>
      </c>
    </row>
    <row r="114" spans="1:12" ht="27.6" x14ac:dyDescent="0.3">
      <c r="A114" s="159"/>
      <c r="B114" s="166" t="s">
        <v>105</v>
      </c>
      <c r="C114" s="172" t="s">
        <v>34</v>
      </c>
      <c r="D114" s="163"/>
      <c r="E114" s="168">
        <v>2</v>
      </c>
      <c r="F114" s="168"/>
      <c r="G114" s="9">
        <f t="shared" si="4"/>
        <v>0</v>
      </c>
      <c r="H114" s="168"/>
      <c r="I114" s="9">
        <f t="shared" si="5"/>
        <v>0</v>
      </c>
      <c r="J114" s="168"/>
      <c r="K114" s="9">
        <f t="shared" si="6"/>
        <v>0</v>
      </c>
      <c r="L114" s="9">
        <f t="shared" si="7"/>
        <v>0</v>
      </c>
    </row>
    <row r="115" spans="1:12" x14ac:dyDescent="0.3">
      <c r="A115" s="159"/>
      <c r="B115" s="30" t="s">
        <v>4</v>
      </c>
      <c r="C115" s="164" t="s">
        <v>1</v>
      </c>
      <c r="D115" s="163">
        <v>2</v>
      </c>
      <c r="E115" s="168">
        <f>E110*D115</f>
        <v>6</v>
      </c>
      <c r="F115" s="168"/>
      <c r="G115" s="9">
        <f t="shared" si="4"/>
        <v>0</v>
      </c>
      <c r="H115" s="168"/>
      <c r="I115" s="9">
        <f t="shared" si="5"/>
        <v>0</v>
      </c>
      <c r="J115" s="168"/>
      <c r="K115" s="9">
        <f t="shared" si="6"/>
        <v>0</v>
      </c>
      <c r="L115" s="9">
        <f t="shared" si="7"/>
        <v>0</v>
      </c>
    </row>
    <row r="116" spans="1:12" x14ac:dyDescent="0.3">
      <c r="A116" s="12">
        <v>18</v>
      </c>
      <c r="B116" s="14" t="s">
        <v>112</v>
      </c>
      <c r="C116" s="103" t="s">
        <v>34</v>
      </c>
      <c r="D116" s="15"/>
      <c r="E116" s="7">
        <v>2</v>
      </c>
      <c r="F116" s="8"/>
      <c r="G116" s="9">
        <f t="shared" si="4"/>
        <v>0</v>
      </c>
      <c r="H116" s="8"/>
      <c r="I116" s="9">
        <f t="shared" si="5"/>
        <v>0</v>
      </c>
      <c r="J116" s="8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35" t="s">
        <v>14</v>
      </c>
      <c r="C117" s="90" t="s">
        <v>34</v>
      </c>
      <c r="D117" s="22">
        <v>1</v>
      </c>
      <c r="E117" s="22">
        <f>E116*D117</f>
        <v>2</v>
      </c>
      <c r="F117" s="37"/>
      <c r="G117" s="9">
        <f t="shared" si="4"/>
        <v>0</v>
      </c>
      <c r="H117" s="45"/>
      <c r="I117" s="9">
        <f t="shared" si="5"/>
        <v>0</v>
      </c>
      <c r="J117" s="37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38" t="s">
        <v>15</v>
      </c>
      <c r="C118" s="104" t="s">
        <v>1</v>
      </c>
      <c r="D118" s="40">
        <v>1.2</v>
      </c>
      <c r="E118" s="37">
        <f>E116*D118</f>
        <v>2.4</v>
      </c>
      <c r="F118" s="37"/>
      <c r="G118" s="9">
        <f t="shared" si="4"/>
        <v>0</v>
      </c>
      <c r="H118" s="37"/>
      <c r="I118" s="9">
        <f t="shared" si="5"/>
        <v>0</v>
      </c>
      <c r="J118" s="37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8" t="s">
        <v>111</v>
      </c>
      <c r="C119" s="90" t="s">
        <v>34</v>
      </c>
      <c r="D119" s="11"/>
      <c r="E119" s="8">
        <v>2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18" t="s">
        <v>90</v>
      </c>
      <c r="C120" s="90" t="s">
        <v>34</v>
      </c>
      <c r="D120" s="11"/>
      <c r="E120" s="8">
        <v>2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68">
        <v>19</v>
      </c>
      <c r="B121" s="14" t="s">
        <v>91</v>
      </c>
      <c r="C121" s="106" t="s">
        <v>34</v>
      </c>
      <c r="D121" s="7"/>
      <c r="E121" s="7">
        <v>2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68"/>
      <c r="B122" s="10" t="s">
        <v>9</v>
      </c>
      <c r="C122" s="102" t="s">
        <v>34</v>
      </c>
      <c r="D122" s="8"/>
      <c r="E122" s="8">
        <v>2</v>
      </c>
      <c r="F122" s="8"/>
      <c r="G122" s="9">
        <f t="shared" si="4"/>
        <v>0</v>
      </c>
      <c r="H122" s="41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ht="27.6" x14ac:dyDescent="0.3">
      <c r="A123" s="68"/>
      <c r="B123" s="18" t="s">
        <v>106</v>
      </c>
      <c r="C123" s="102" t="s">
        <v>34</v>
      </c>
      <c r="D123" s="8"/>
      <c r="E123" s="8">
        <v>1</v>
      </c>
      <c r="F123" s="8"/>
      <c r="G123" s="9">
        <f t="shared" si="4"/>
        <v>0</v>
      </c>
      <c r="H123" s="8"/>
      <c r="I123" s="9">
        <f t="shared" si="5"/>
        <v>0</v>
      </c>
      <c r="J123" s="8"/>
      <c r="K123" s="9">
        <f t="shared" si="6"/>
        <v>0</v>
      </c>
      <c r="L123" s="9">
        <f t="shared" si="7"/>
        <v>0</v>
      </c>
    </row>
    <row r="124" spans="1:12" ht="27.6" x14ac:dyDescent="0.3">
      <c r="A124" s="68"/>
      <c r="B124" s="18" t="s">
        <v>107</v>
      </c>
      <c r="C124" s="107" t="s">
        <v>10</v>
      </c>
      <c r="D124" s="8"/>
      <c r="E124" s="8">
        <v>1</v>
      </c>
      <c r="F124" s="8"/>
      <c r="G124" s="9">
        <f t="shared" si="4"/>
        <v>0</v>
      </c>
      <c r="H124" s="8"/>
      <c r="I124" s="9">
        <f t="shared" si="5"/>
        <v>0</v>
      </c>
      <c r="J124" s="8"/>
      <c r="K124" s="9">
        <f t="shared" si="6"/>
        <v>0</v>
      </c>
      <c r="L124" s="9">
        <f t="shared" si="7"/>
        <v>0</v>
      </c>
    </row>
    <row r="125" spans="1:12" x14ac:dyDescent="0.3">
      <c r="A125" s="68"/>
      <c r="B125" s="10" t="s">
        <v>108</v>
      </c>
      <c r="C125" s="102" t="s">
        <v>10</v>
      </c>
      <c r="D125" s="8"/>
      <c r="E125" s="8">
        <v>1</v>
      </c>
      <c r="F125" s="8"/>
      <c r="G125" s="9">
        <f t="shared" si="4"/>
        <v>0</v>
      </c>
      <c r="H125" s="8"/>
      <c r="I125" s="9">
        <f t="shared" si="5"/>
        <v>0</v>
      </c>
      <c r="J125" s="8"/>
      <c r="K125" s="9">
        <f t="shared" si="6"/>
        <v>0</v>
      </c>
      <c r="L125" s="9">
        <f t="shared" si="7"/>
        <v>0</v>
      </c>
    </row>
    <row r="126" spans="1:12" x14ac:dyDescent="0.3">
      <c r="A126" s="68"/>
      <c r="B126" s="10" t="s">
        <v>4</v>
      </c>
      <c r="C126" s="102" t="s">
        <v>1</v>
      </c>
      <c r="D126" s="8">
        <v>2</v>
      </c>
      <c r="E126" s="8">
        <f>E121*D126</f>
        <v>4</v>
      </c>
      <c r="F126" s="8"/>
      <c r="G126" s="9">
        <f t="shared" si="4"/>
        <v>0</v>
      </c>
      <c r="H126" s="8"/>
      <c r="I126" s="9">
        <f t="shared" si="5"/>
        <v>0</v>
      </c>
      <c r="J126" s="8"/>
      <c r="K126" s="9">
        <f t="shared" si="6"/>
        <v>0</v>
      </c>
      <c r="L126" s="9">
        <f t="shared" si="7"/>
        <v>0</v>
      </c>
    </row>
    <row r="127" spans="1:12" x14ac:dyDescent="0.3">
      <c r="A127" s="68">
        <v>20</v>
      </c>
      <c r="B127" s="14" t="s">
        <v>109</v>
      </c>
      <c r="C127" s="106" t="s">
        <v>34</v>
      </c>
      <c r="D127" s="7"/>
      <c r="E127" s="7">
        <v>1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68"/>
      <c r="B128" s="10" t="s">
        <v>9</v>
      </c>
      <c r="C128" s="102" t="s">
        <v>34</v>
      </c>
      <c r="D128" s="8"/>
      <c r="E128" s="8">
        <v>1</v>
      </c>
      <c r="F128" s="8"/>
      <c r="G128" s="9">
        <f t="shared" si="4"/>
        <v>0</v>
      </c>
      <c r="H128" s="41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68"/>
      <c r="B129" s="18" t="s">
        <v>140</v>
      </c>
      <c r="C129" s="102" t="s">
        <v>34</v>
      </c>
      <c r="D129" s="8"/>
      <c r="E129" s="8">
        <v>1</v>
      </c>
      <c r="F129" s="8"/>
      <c r="G129" s="9">
        <f t="shared" si="4"/>
        <v>0</v>
      </c>
      <c r="H129" s="8"/>
      <c r="I129" s="9">
        <f t="shared" si="5"/>
        <v>0</v>
      </c>
      <c r="J129" s="8"/>
      <c r="K129" s="9">
        <f t="shared" si="6"/>
        <v>0</v>
      </c>
      <c r="L129" s="9">
        <f t="shared" si="7"/>
        <v>0</v>
      </c>
    </row>
    <row r="130" spans="1:12" x14ac:dyDescent="0.3">
      <c r="A130" s="68"/>
      <c r="B130" s="10" t="s">
        <v>4</v>
      </c>
      <c r="C130" s="102" t="s">
        <v>1</v>
      </c>
      <c r="D130" s="8">
        <v>0.37</v>
      </c>
      <c r="E130" s="8">
        <f>E127*D130</f>
        <v>0.37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x14ac:dyDescent="0.3">
      <c r="A131" s="12">
        <v>21</v>
      </c>
      <c r="B131" s="14" t="s">
        <v>113</v>
      </c>
      <c r="C131" s="106" t="s">
        <v>34</v>
      </c>
      <c r="D131" s="7"/>
      <c r="E131" s="7">
        <v>1</v>
      </c>
      <c r="F131" s="8"/>
      <c r="G131" s="9">
        <f t="shared" si="4"/>
        <v>0</v>
      </c>
      <c r="H131" s="8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10" t="s">
        <v>9</v>
      </c>
      <c r="C132" s="102" t="s">
        <v>34</v>
      </c>
      <c r="D132" s="8"/>
      <c r="E132" s="8">
        <v>2</v>
      </c>
      <c r="F132" s="8"/>
      <c r="G132" s="9">
        <f t="shared" si="4"/>
        <v>0</v>
      </c>
      <c r="H132" s="41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ht="27.6" x14ac:dyDescent="0.3">
      <c r="A133" s="12"/>
      <c r="B133" s="18" t="s">
        <v>116</v>
      </c>
      <c r="C133" s="90" t="s">
        <v>18</v>
      </c>
      <c r="D133" s="8"/>
      <c r="E133" s="8">
        <v>3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10" t="s">
        <v>4</v>
      </c>
      <c r="C134" s="102" t="s">
        <v>1</v>
      </c>
      <c r="D134" s="8">
        <v>2</v>
      </c>
      <c r="E134" s="8">
        <f>E131*D134</f>
        <v>2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>
        <v>22</v>
      </c>
      <c r="B135" s="14" t="s">
        <v>115</v>
      </c>
      <c r="C135" s="106" t="s">
        <v>34</v>
      </c>
      <c r="D135" s="7"/>
      <c r="E135" s="7">
        <v>1</v>
      </c>
      <c r="F135" s="8"/>
      <c r="G135" s="9">
        <f t="shared" si="4"/>
        <v>0</v>
      </c>
      <c r="H135" s="8"/>
      <c r="I135" s="9">
        <f t="shared" si="5"/>
        <v>0</v>
      </c>
      <c r="J135" s="8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10" t="s">
        <v>9</v>
      </c>
      <c r="C136" s="102" t="s">
        <v>34</v>
      </c>
      <c r="D136" s="8"/>
      <c r="E136" s="8">
        <v>1</v>
      </c>
      <c r="F136" s="8"/>
      <c r="G136" s="9">
        <f t="shared" si="4"/>
        <v>0</v>
      </c>
      <c r="H136" s="41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ht="27.6" x14ac:dyDescent="0.3">
      <c r="A137" s="12"/>
      <c r="B137" s="18" t="s">
        <v>116</v>
      </c>
      <c r="C137" s="90" t="s">
        <v>52</v>
      </c>
      <c r="D137" s="8"/>
      <c r="E137" s="8">
        <v>3.2</v>
      </c>
      <c r="F137" s="8"/>
      <c r="G137" s="9">
        <f t="shared" ref="G137:G168" si="8">F137*E137</f>
        <v>0</v>
      </c>
      <c r="H137" s="8"/>
      <c r="I137" s="9">
        <f t="shared" ref="I137:I168" si="9">H137*E137</f>
        <v>0</v>
      </c>
      <c r="J137" s="8"/>
      <c r="K137" s="9">
        <f t="shared" ref="K137:K168" si="10">J137*E137</f>
        <v>0</v>
      </c>
      <c r="L137" s="9">
        <f t="shared" ref="L137:L168" si="11">G137+I137+K137</f>
        <v>0</v>
      </c>
    </row>
    <row r="138" spans="1:12" x14ac:dyDescent="0.3">
      <c r="A138" s="12"/>
      <c r="B138" s="10" t="s">
        <v>4</v>
      </c>
      <c r="C138" s="102" t="s">
        <v>1</v>
      </c>
      <c r="D138" s="8">
        <v>2</v>
      </c>
      <c r="E138" s="8">
        <f>E135*D138</f>
        <v>2</v>
      </c>
      <c r="F138" s="8"/>
      <c r="G138" s="9">
        <f t="shared" si="8"/>
        <v>0</v>
      </c>
      <c r="H138" s="8"/>
      <c r="I138" s="9">
        <f t="shared" si="9"/>
        <v>0</v>
      </c>
      <c r="J138" s="8"/>
      <c r="K138" s="9">
        <f t="shared" si="10"/>
        <v>0</v>
      </c>
      <c r="L138" s="9">
        <f t="shared" si="11"/>
        <v>0</v>
      </c>
    </row>
    <row r="139" spans="1:12" x14ac:dyDescent="0.3">
      <c r="A139" s="12">
        <v>23</v>
      </c>
      <c r="B139" s="6" t="s">
        <v>169</v>
      </c>
      <c r="C139" s="106" t="s">
        <v>34</v>
      </c>
      <c r="D139" s="7"/>
      <c r="E139" s="7">
        <v>2</v>
      </c>
      <c r="F139" s="8"/>
      <c r="G139" s="9">
        <f t="shared" si="8"/>
        <v>0</v>
      </c>
      <c r="H139" s="8"/>
      <c r="I139" s="9">
        <f t="shared" si="9"/>
        <v>0</v>
      </c>
      <c r="J139" s="8"/>
      <c r="K139" s="9">
        <f t="shared" si="10"/>
        <v>0</v>
      </c>
      <c r="L139" s="9">
        <f t="shared" si="11"/>
        <v>0</v>
      </c>
    </row>
    <row r="140" spans="1:12" x14ac:dyDescent="0.3">
      <c r="A140" s="12"/>
      <c r="B140" s="10" t="s">
        <v>9</v>
      </c>
      <c r="C140" s="102" t="s">
        <v>34</v>
      </c>
      <c r="D140" s="8"/>
      <c r="E140" s="8">
        <v>2</v>
      </c>
      <c r="F140" s="8"/>
      <c r="G140" s="9">
        <f t="shared" si="8"/>
        <v>0</v>
      </c>
      <c r="H140" s="41"/>
      <c r="I140" s="9">
        <f t="shared" si="9"/>
        <v>0</v>
      </c>
      <c r="J140" s="8"/>
      <c r="K140" s="9">
        <f t="shared" si="10"/>
        <v>0</v>
      </c>
      <c r="L140" s="9">
        <f t="shared" si="11"/>
        <v>0</v>
      </c>
    </row>
    <row r="141" spans="1:12" x14ac:dyDescent="0.3">
      <c r="A141" s="12"/>
      <c r="B141" s="18" t="s">
        <v>118</v>
      </c>
      <c r="C141" s="107" t="s">
        <v>34</v>
      </c>
      <c r="D141" s="8"/>
      <c r="E141" s="8">
        <v>1</v>
      </c>
      <c r="F141" s="8"/>
      <c r="G141" s="9">
        <f t="shared" si="8"/>
        <v>0</v>
      </c>
      <c r="H141" s="8"/>
      <c r="I141" s="9">
        <f t="shared" si="9"/>
        <v>0</v>
      </c>
      <c r="J141" s="8"/>
      <c r="K141" s="9">
        <f t="shared" si="10"/>
        <v>0</v>
      </c>
      <c r="L141" s="9">
        <f t="shared" si="11"/>
        <v>0</v>
      </c>
    </row>
    <row r="142" spans="1:12" x14ac:dyDescent="0.3">
      <c r="A142" s="12"/>
      <c r="B142" s="10" t="s">
        <v>117</v>
      </c>
      <c r="C142" s="107" t="s">
        <v>34</v>
      </c>
      <c r="D142" s="8"/>
      <c r="E142" s="8">
        <v>1</v>
      </c>
      <c r="F142" s="8"/>
      <c r="G142" s="9">
        <f t="shared" si="8"/>
        <v>0</v>
      </c>
      <c r="H142" s="8"/>
      <c r="I142" s="9">
        <f t="shared" si="9"/>
        <v>0</v>
      </c>
      <c r="J142" s="8"/>
      <c r="K142" s="9">
        <f t="shared" si="10"/>
        <v>0</v>
      </c>
      <c r="L142" s="9">
        <f t="shared" si="11"/>
        <v>0</v>
      </c>
    </row>
    <row r="143" spans="1:12" x14ac:dyDescent="0.3">
      <c r="A143" s="12"/>
      <c r="B143" s="10" t="s">
        <v>4</v>
      </c>
      <c r="C143" s="102" t="s">
        <v>1</v>
      </c>
      <c r="D143" s="8">
        <v>2</v>
      </c>
      <c r="E143" s="8">
        <f>E141*D143</f>
        <v>2</v>
      </c>
      <c r="F143" s="8"/>
      <c r="G143" s="9">
        <f t="shared" si="8"/>
        <v>0</v>
      </c>
      <c r="H143" s="8"/>
      <c r="I143" s="9">
        <f t="shared" si="9"/>
        <v>0</v>
      </c>
      <c r="J143" s="8"/>
      <c r="K143" s="9">
        <f t="shared" si="10"/>
        <v>0</v>
      </c>
      <c r="L143" s="9">
        <f t="shared" si="11"/>
        <v>0</v>
      </c>
    </row>
    <row r="144" spans="1:12" x14ac:dyDescent="0.3">
      <c r="A144" s="12">
        <v>24</v>
      </c>
      <c r="B144" s="14" t="s">
        <v>119</v>
      </c>
      <c r="C144" s="106" t="s">
        <v>34</v>
      </c>
      <c r="D144" s="7"/>
      <c r="E144" s="7">
        <v>1</v>
      </c>
      <c r="F144" s="8"/>
      <c r="G144" s="9">
        <f t="shared" si="8"/>
        <v>0</v>
      </c>
      <c r="H144" s="8"/>
      <c r="I144" s="9">
        <f t="shared" si="9"/>
        <v>0</v>
      </c>
      <c r="J144" s="8"/>
      <c r="K144" s="9">
        <f t="shared" si="10"/>
        <v>0</v>
      </c>
      <c r="L144" s="9">
        <f t="shared" si="11"/>
        <v>0</v>
      </c>
    </row>
    <row r="145" spans="1:12" x14ac:dyDescent="0.3">
      <c r="A145" s="12"/>
      <c r="B145" s="10" t="s">
        <v>9</v>
      </c>
      <c r="C145" s="102" t="s">
        <v>34</v>
      </c>
      <c r="D145" s="8"/>
      <c r="E145" s="8">
        <v>1</v>
      </c>
      <c r="F145" s="8"/>
      <c r="G145" s="9">
        <f t="shared" si="8"/>
        <v>0</v>
      </c>
      <c r="H145" s="41"/>
      <c r="I145" s="9">
        <f t="shared" si="9"/>
        <v>0</v>
      </c>
      <c r="J145" s="8"/>
      <c r="K145" s="9">
        <f t="shared" si="10"/>
        <v>0</v>
      </c>
      <c r="L145" s="9">
        <f t="shared" si="11"/>
        <v>0</v>
      </c>
    </row>
    <row r="146" spans="1:12" ht="27.6" x14ac:dyDescent="0.3">
      <c r="A146" s="12"/>
      <c r="B146" s="18" t="s">
        <v>121</v>
      </c>
      <c r="C146" s="107" t="s">
        <v>34</v>
      </c>
      <c r="D146" s="8"/>
      <c r="E146" s="8">
        <v>1</v>
      </c>
      <c r="F146" s="8"/>
      <c r="G146" s="9">
        <f t="shared" si="8"/>
        <v>0</v>
      </c>
      <c r="H146" s="8"/>
      <c r="I146" s="9">
        <f t="shared" si="9"/>
        <v>0</v>
      </c>
      <c r="J146" s="8"/>
      <c r="K146" s="9">
        <f t="shared" si="10"/>
        <v>0</v>
      </c>
      <c r="L146" s="9">
        <f t="shared" si="11"/>
        <v>0</v>
      </c>
    </row>
    <row r="147" spans="1:12" x14ac:dyDescent="0.3">
      <c r="A147" s="12"/>
      <c r="B147" s="18" t="s">
        <v>120</v>
      </c>
      <c r="C147" s="107" t="s">
        <v>10</v>
      </c>
      <c r="D147" s="8"/>
      <c r="E147" s="8">
        <v>1</v>
      </c>
      <c r="F147" s="8"/>
      <c r="G147" s="9">
        <f t="shared" si="8"/>
        <v>0</v>
      </c>
      <c r="H147" s="8"/>
      <c r="I147" s="9">
        <f t="shared" si="9"/>
        <v>0</v>
      </c>
      <c r="J147" s="8"/>
      <c r="K147" s="9">
        <f t="shared" si="10"/>
        <v>0</v>
      </c>
      <c r="L147" s="9">
        <f t="shared" si="11"/>
        <v>0</v>
      </c>
    </row>
    <row r="148" spans="1:12" x14ac:dyDescent="0.3">
      <c r="A148" s="12"/>
      <c r="B148" s="10" t="s">
        <v>4</v>
      </c>
      <c r="C148" s="102" t="s">
        <v>1</v>
      </c>
      <c r="D148" s="8">
        <v>5</v>
      </c>
      <c r="E148" s="8">
        <f>E144*D148</f>
        <v>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159">
        <v>25</v>
      </c>
      <c r="B149" s="169" t="s">
        <v>122</v>
      </c>
      <c r="C149" s="161" t="s">
        <v>34</v>
      </c>
      <c r="D149" s="111"/>
      <c r="E149" s="111">
        <v>4</v>
      </c>
      <c r="F149" s="168"/>
      <c r="G149" s="9">
        <f t="shared" si="8"/>
        <v>0</v>
      </c>
      <c r="H149" s="168"/>
      <c r="I149" s="9">
        <f t="shared" si="9"/>
        <v>0</v>
      </c>
      <c r="J149" s="168"/>
      <c r="K149" s="9">
        <f t="shared" si="10"/>
        <v>0</v>
      </c>
      <c r="L149" s="9">
        <f t="shared" si="11"/>
        <v>0</v>
      </c>
    </row>
    <row r="150" spans="1:12" x14ac:dyDescent="0.3">
      <c r="A150" s="159"/>
      <c r="B150" s="30" t="s">
        <v>9</v>
      </c>
      <c r="C150" s="164" t="s">
        <v>34</v>
      </c>
      <c r="D150" s="168"/>
      <c r="E150" s="168">
        <v>4</v>
      </c>
      <c r="F150" s="168"/>
      <c r="G150" s="9">
        <f t="shared" si="8"/>
        <v>0</v>
      </c>
      <c r="H150" s="173"/>
      <c r="I150" s="9">
        <f t="shared" si="9"/>
        <v>0</v>
      </c>
      <c r="J150" s="168"/>
      <c r="K150" s="9">
        <f t="shared" si="10"/>
        <v>0</v>
      </c>
      <c r="L150" s="9">
        <f t="shared" si="11"/>
        <v>0</v>
      </c>
    </row>
    <row r="151" spans="1:12" x14ac:dyDescent="0.3">
      <c r="A151" s="159"/>
      <c r="B151" s="166" t="s">
        <v>142</v>
      </c>
      <c r="C151" s="167" t="s">
        <v>34</v>
      </c>
      <c r="D151" s="168"/>
      <c r="E151" s="168">
        <v>1</v>
      </c>
      <c r="F151" s="168"/>
      <c r="G151" s="9">
        <f t="shared" si="8"/>
        <v>0</v>
      </c>
      <c r="H151" s="168"/>
      <c r="I151" s="9">
        <f t="shared" si="9"/>
        <v>0</v>
      </c>
      <c r="J151" s="168"/>
      <c r="K151" s="9">
        <f t="shared" si="10"/>
        <v>0</v>
      </c>
      <c r="L151" s="9">
        <f t="shared" si="11"/>
        <v>0</v>
      </c>
    </row>
    <row r="152" spans="1:12" x14ac:dyDescent="0.3">
      <c r="A152" s="159"/>
      <c r="B152" s="166" t="s">
        <v>168</v>
      </c>
      <c r="C152" s="167" t="s">
        <v>34</v>
      </c>
      <c r="D152" s="168"/>
      <c r="E152" s="168">
        <v>1</v>
      </c>
      <c r="F152" s="168"/>
      <c r="G152" s="9">
        <f t="shared" si="8"/>
        <v>0</v>
      </c>
      <c r="H152" s="168"/>
      <c r="I152" s="9">
        <f t="shared" si="9"/>
        <v>0</v>
      </c>
      <c r="J152" s="168"/>
      <c r="K152" s="9">
        <f t="shared" si="10"/>
        <v>0</v>
      </c>
      <c r="L152" s="9">
        <f t="shared" si="11"/>
        <v>0</v>
      </c>
    </row>
    <row r="153" spans="1:12" x14ac:dyDescent="0.3">
      <c r="A153" s="159"/>
      <c r="B153" s="166" t="s">
        <v>125</v>
      </c>
      <c r="C153" s="167" t="s">
        <v>34</v>
      </c>
      <c r="D153" s="168"/>
      <c r="E153" s="168">
        <v>1</v>
      </c>
      <c r="F153" s="168"/>
      <c r="G153" s="9">
        <f t="shared" si="8"/>
        <v>0</v>
      </c>
      <c r="H153" s="168"/>
      <c r="I153" s="9">
        <f t="shared" si="9"/>
        <v>0</v>
      </c>
      <c r="J153" s="168"/>
      <c r="K153" s="9">
        <f t="shared" si="10"/>
        <v>0</v>
      </c>
      <c r="L153" s="9">
        <f t="shared" si="11"/>
        <v>0</v>
      </c>
    </row>
    <row r="154" spans="1:12" x14ac:dyDescent="0.3">
      <c r="A154" s="159"/>
      <c r="B154" s="166" t="s">
        <v>126</v>
      </c>
      <c r="C154" s="167" t="s">
        <v>34</v>
      </c>
      <c r="D154" s="168"/>
      <c r="E154" s="168">
        <v>1</v>
      </c>
      <c r="F154" s="168"/>
      <c r="G154" s="9">
        <f t="shared" si="8"/>
        <v>0</v>
      </c>
      <c r="H154" s="168"/>
      <c r="I154" s="9">
        <f t="shared" si="9"/>
        <v>0</v>
      </c>
      <c r="J154" s="168"/>
      <c r="K154" s="9">
        <f t="shared" si="10"/>
        <v>0</v>
      </c>
      <c r="L154" s="9">
        <f t="shared" si="11"/>
        <v>0</v>
      </c>
    </row>
    <row r="155" spans="1:12" x14ac:dyDescent="0.3">
      <c r="A155" s="159"/>
      <c r="B155" s="166" t="s">
        <v>127</v>
      </c>
      <c r="C155" s="167" t="s">
        <v>34</v>
      </c>
      <c r="D155" s="168"/>
      <c r="E155" s="168">
        <v>8</v>
      </c>
      <c r="F155" s="168"/>
      <c r="G155" s="9">
        <f t="shared" si="8"/>
        <v>0</v>
      </c>
      <c r="H155" s="168"/>
      <c r="I155" s="9">
        <f t="shared" si="9"/>
        <v>0</v>
      </c>
      <c r="J155" s="168"/>
      <c r="K155" s="9">
        <f t="shared" si="10"/>
        <v>0</v>
      </c>
      <c r="L155" s="9">
        <f t="shared" si="11"/>
        <v>0</v>
      </c>
    </row>
    <row r="156" spans="1:12" x14ac:dyDescent="0.3">
      <c r="A156" s="159"/>
      <c r="B156" s="30" t="s">
        <v>4</v>
      </c>
      <c r="C156" s="164" t="s">
        <v>1</v>
      </c>
      <c r="D156" s="168">
        <v>5</v>
      </c>
      <c r="E156" s="168">
        <f>E149*D156</f>
        <v>20</v>
      </c>
      <c r="F156" s="168"/>
      <c r="G156" s="9">
        <f t="shared" si="8"/>
        <v>0</v>
      </c>
      <c r="H156" s="168"/>
      <c r="I156" s="9">
        <f t="shared" si="9"/>
        <v>0</v>
      </c>
      <c r="J156" s="168"/>
      <c r="K156" s="9">
        <f t="shared" si="10"/>
        <v>0</v>
      </c>
      <c r="L156" s="9">
        <f t="shared" si="11"/>
        <v>0</v>
      </c>
    </row>
    <row r="157" spans="1:12" x14ac:dyDescent="0.3">
      <c r="A157" s="12">
        <v>26</v>
      </c>
      <c r="B157" s="14" t="s">
        <v>124</v>
      </c>
      <c r="C157" s="106" t="s">
        <v>34</v>
      </c>
      <c r="D157" s="7"/>
      <c r="E157" s="7">
        <v>1</v>
      </c>
      <c r="F157" s="8"/>
      <c r="G157" s="9">
        <f t="shared" si="8"/>
        <v>0</v>
      </c>
      <c r="H157" s="8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/>
      <c r="B158" s="10" t="s">
        <v>9</v>
      </c>
      <c r="C158" s="117" t="s">
        <v>34</v>
      </c>
      <c r="D158" s="8"/>
      <c r="E158" s="8">
        <v>1</v>
      </c>
      <c r="F158" s="8"/>
      <c r="G158" s="9">
        <f t="shared" si="8"/>
        <v>0</v>
      </c>
      <c r="H158" s="41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8" t="s">
        <v>128</v>
      </c>
      <c r="C159" s="90" t="s">
        <v>52</v>
      </c>
      <c r="D159" s="8"/>
      <c r="E159" s="8">
        <v>1.5</v>
      </c>
      <c r="F159" s="8"/>
      <c r="G159" s="9">
        <f t="shared" si="8"/>
        <v>0</v>
      </c>
      <c r="H159" s="8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8" t="s">
        <v>129</v>
      </c>
      <c r="C160" s="90" t="s">
        <v>52</v>
      </c>
      <c r="D160" s="8"/>
      <c r="E160" s="8">
        <v>1.3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/>
      <c r="B161" s="10" t="s">
        <v>4</v>
      </c>
      <c r="C161" s="102" t="s">
        <v>1</v>
      </c>
      <c r="D161" s="8">
        <v>2</v>
      </c>
      <c r="E161" s="8">
        <f>E157*D161</f>
        <v>2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>
        <v>27</v>
      </c>
      <c r="B162" s="14" t="s">
        <v>153</v>
      </c>
      <c r="C162" s="103" t="s">
        <v>18</v>
      </c>
      <c r="D162" s="15"/>
      <c r="E162" s="7">
        <v>8</v>
      </c>
      <c r="F162" s="8"/>
      <c r="G162" s="9">
        <f t="shared" si="8"/>
        <v>0</v>
      </c>
      <c r="H162" s="8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x14ac:dyDescent="0.3">
      <c r="A163" s="12"/>
      <c r="B163" s="35" t="s">
        <v>14</v>
      </c>
      <c r="C163" s="90" t="s">
        <v>52</v>
      </c>
      <c r="D163" s="22">
        <v>1</v>
      </c>
      <c r="E163" s="22">
        <f>E162*D163</f>
        <v>8</v>
      </c>
      <c r="F163" s="37"/>
      <c r="G163" s="9">
        <f t="shared" si="8"/>
        <v>0</v>
      </c>
      <c r="H163" s="45"/>
      <c r="I163" s="9">
        <f t="shared" si="9"/>
        <v>0</v>
      </c>
      <c r="J163" s="37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18" t="s">
        <v>154</v>
      </c>
      <c r="C164" s="90" t="s">
        <v>3</v>
      </c>
      <c r="D164" s="11"/>
      <c r="E164" s="8">
        <f>E162</f>
        <v>8</v>
      </c>
      <c r="F164" s="8"/>
      <c r="G164" s="9">
        <f t="shared" si="8"/>
        <v>0</v>
      </c>
      <c r="H164" s="8"/>
      <c r="I164" s="9">
        <f t="shared" si="9"/>
        <v>0</v>
      </c>
      <c r="J164" s="8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0" t="s">
        <v>155</v>
      </c>
      <c r="C165" s="102" t="s">
        <v>34</v>
      </c>
      <c r="D165" s="11"/>
      <c r="E165" s="8">
        <v>1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/>
      <c r="B166" s="10" t="s">
        <v>4</v>
      </c>
      <c r="C166" s="102" t="s">
        <v>1</v>
      </c>
      <c r="D166" s="11">
        <v>1.5</v>
      </c>
      <c r="E166" s="8">
        <f>E162*D166</f>
        <v>12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ht="27.6" x14ac:dyDescent="0.3">
      <c r="A167" s="12">
        <v>28</v>
      </c>
      <c r="B167" s="16" t="s">
        <v>156</v>
      </c>
      <c r="C167" s="103" t="s">
        <v>1</v>
      </c>
      <c r="D167" s="15"/>
      <c r="E167" s="7">
        <v>1</v>
      </c>
      <c r="F167" s="8"/>
      <c r="G167" s="9">
        <f t="shared" si="8"/>
        <v>0</v>
      </c>
      <c r="H167" s="8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ht="27.6" x14ac:dyDescent="0.3">
      <c r="A168" s="12">
        <v>29</v>
      </c>
      <c r="B168" s="34" t="s">
        <v>87</v>
      </c>
      <c r="C168" s="90" t="s">
        <v>18</v>
      </c>
      <c r="D168" s="8"/>
      <c r="E168" s="8">
        <v>58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x14ac:dyDescent="0.3">
      <c r="A169" s="12"/>
      <c r="B169" s="23" t="s">
        <v>6</v>
      </c>
      <c r="C169" s="102"/>
      <c r="D169" s="11"/>
      <c r="E169" s="8"/>
      <c r="F169" s="22"/>
      <c r="G169" s="24">
        <f>SUM(G9:G168)</f>
        <v>0</v>
      </c>
      <c r="H169" s="13"/>
      <c r="I169" s="24">
        <f>SUM(I9:I168)</f>
        <v>0</v>
      </c>
      <c r="J169" s="13"/>
      <c r="K169" s="24">
        <f>SUM(K9:K168)</f>
        <v>0</v>
      </c>
      <c r="L169" s="24">
        <f>G169+I169+K169</f>
        <v>0</v>
      </c>
    </row>
    <row r="170" spans="1:12" x14ac:dyDescent="0.3">
      <c r="A170" s="113"/>
      <c r="B170" s="21" t="s">
        <v>5</v>
      </c>
      <c r="C170" s="177"/>
      <c r="D170" s="178"/>
      <c r="E170" s="22"/>
      <c r="F170" s="22"/>
      <c r="G170" s="22"/>
      <c r="H170" s="22"/>
      <c r="I170" s="22"/>
      <c r="J170" s="22"/>
      <c r="K170" s="114"/>
      <c r="L170" s="114">
        <f>G169*C170</f>
        <v>0</v>
      </c>
    </row>
    <row r="171" spans="1:12" x14ac:dyDescent="0.3">
      <c r="A171" s="148"/>
      <c r="B171" s="149" t="s">
        <v>6</v>
      </c>
      <c r="C171" s="116"/>
      <c r="D171" s="179"/>
      <c r="E171" s="27"/>
      <c r="F171" s="27"/>
      <c r="G171" s="27"/>
      <c r="H171" s="27"/>
      <c r="I171" s="27"/>
      <c r="J171" s="27"/>
      <c r="K171" s="180"/>
      <c r="L171" s="181">
        <f>L170+L169</f>
        <v>0</v>
      </c>
    </row>
    <row r="172" spans="1:12" x14ac:dyDescent="0.3">
      <c r="A172" s="148"/>
      <c r="B172" s="150" t="s">
        <v>7</v>
      </c>
      <c r="C172" s="182"/>
      <c r="D172" s="179"/>
      <c r="E172" s="27"/>
      <c r="F172" s="27"/>
      <c r="G172" s="27"/>
      <c r="H172" s="27"/>
      <c r="I172" s="27"/>
      <c r="J172" s="27"/>
      <c r="K172" s="180"/>
      <c r="L172" s="181">
        <f>L171*C172</f>
        <v>0</v>
      </c>
    </row>
    <row r="173" spans="1:12" x14ac:dyDescent="0.3">
      <c r="A173" s="148"/>
      <c r="B173" s="151" t="s">
        <v>6</v>
      </c>
      <c r="C173" s="183"/>
      <c r="D173" s="179"/>
      <c r="E173" s="27"/>
      <c r="F173" s="27"/>
      <c r="G173" s="27"/>
      <c r="H173" s="27"/>
      <c r="I173" s="27"/>
      <c r="J173" s="27"/>
      <c r="K173" s="180"/>
      <c r="L173" s="181">
        <f>L172+L171</f>
        <v>0</v>
      </c>
    </row>
    <row r="174" spans="1:12" x14ac:dyDescent="0.3">
      <c r="A174" s="113"/>
      <c r="B174" s="150" t="s">
        <v>88</v>
      </c>
      <c r="C174" s="182"/>
      <c r="D174" s="179"/>
      <c r="E174" s="22"/>
      <c r="F174" s="22"/>
      <c r="G174" s="22"/>
      <c r="H174" s="22"/>
      <c r="I174" s="22"/>
      <c r="J174" s="22"/>
      <c r="K174" s="114"/>
      <c r="L174" s="114">
        <f>L173*C174</f>
        <v>0</v>
      </c>
    </row>
    <row r="175" spans="1:12" x14ac:dyDescent="0.3">
      <c r="A175" s="113"/>
      <c r="B175" s="151" t="s">
        <v>6</v>
      </c>
      <c r="C175" s="183"/>
      <c r="D175" s="184"/>
      <c r="E175" s="22"/>
      <c r="F175" s="22"/>
      <c r="G175" s="22"/>
      <c r="H175" s="22"/>
      <c r="I175" s="22"/>
      <c r="J175" s="22"/>
      <c r="K175" s="114"/>
      <c r="L175" s="114">
        <f>L174+L173</f>
        <v>0</v>
      </c>
    </row>
    <row r="176" spans="1:12" x14ac:dyDescent="0.3">
      <c r="A176" s="113"/>
      <c r="B176" s="150" t="s">
        <v>8</v>
      </c>
      <c r="C176" s="177"/>
      <c r="D176" s="178"/>
      <c r="E176" s="22"/>
      <c r="F176" s="22"/>
      <c r="G176" s="22"/>
      <c r="H176" s="22"/>
      <c r="I176" s="22"/>
      <c r="J176" s="22"/>
      <c r="K176" s="114"/>
      <c r="L176" s="114">
        <f>L175*C176</f>
        <v>0</v>
      </c>
    </row>
    <row r="177" spans="1:12" x14ac:dyDescent="0.3">
      <c r="A177" s="113"/>
      <c r="B177" s="151" t="s">
        <v>81</v>
      </c>
      <c r="C177" s="116"/>
      <c r="D177" s="178"/>
      <c r="E177" s="22"/>
      <c r="F177" s="22"/>
      <c r="G177" s="22"/>
      <c r="H177" s="22"/>
      <c r="I177" s="22"/>
      <c r="J177" s="22"/>
      <c r="K177" s="114"/>
      <c r="L177" s="114">
        <f>L176+L175</f>
        <v>0</v>
      </c>
    </row>
    <row r="178" spans="1:12" x14ac:dyDescent="0.3">
      <c r="A178" s="113"/>
      <c r="B178" s="21" t="s">
        <v>82</v>
      </c>
      <c r="C178" s="177">
        <v>0.18</v>
      </c>
      <c r="D178" s="178"/>
      <c r="E178" s="178"/>
      <c r="F178" s="178"/>
      <c r="G178" s="178"/>
      <c r="H178" s="178"/>
      <c r="I178" s="178"/>
      <c r="J178" s="178"/>
      <c r="K178" s="178"/>
      <c r="L178" s="185">
        <f>L177*C178</f>
        <v>0</v>
      </c>
    </row>
    <row r="179" spans="1:12" x14ac:dyDescent="0.3">
      <c r="A179" s="113"/>
      <c r="B179" s="152" t="s">
        <v>11</v>
      </c>
      <c r="C179" s="116"/>
      <c r="D179" s="178"/>
      <c r="E179" s="178"/>
      <c r="F179" s="178"/>
      <c r="G179" s="178"/>
      <c r="H179" s="178"/>
      <c r="I179" s="178"/>
      <c r="J179" s="178"/>
      <c r="K179" s="178"/>
      <c r="L179" s="184">
        <f>SUM(L177:L178)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B53">
    <cfRule type="cellIs" dxfId="20" priority="4" stopIfTrue="1" operator="equal">
      <formula>8223.307275</formula>
    </cfRule>
  </conditionalFormatting>
  <conditionalFormatting sqref="B59">
    <cfRule type="cellIs" dxfId="19" priority="3" stopIfTrue="1" operator="equal">
      <formula>8223.307275</formula>
    </cfRule>
  </conditionalFormatting>
  <conditionalFormatting sqref="B64">
    <cfRule type="cellIs" dxfId="18" priority="2" stopIfTrue="1" operator="equal">
      <formula>8223.307275</formula>
    </cfRule>
  </conditionalFormatting>
  <conditionalFormatting sqref="C10">
    <cfRule type="cellIs" dxfId="17" priority="5" stopIfTrue="1" operator="equal">
      <formula>8223.307275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F0C5-0769-49BF-A931-2D10A15FF1BE}">
  <sheetPr>
    <tabColor rgb="FF00B050"/>
  </sheetPr>
  <dimension ref="A1:L180"/>
  <sheetViews>
    <sheetView topLeftCell="A145" workbookViewId="0">
      <selection activeCell="C170" sqref="C170:C176"/>
    </sheetView>
  </sheetViews>
  <sheetFormatPr defaultRowHeight="14.4" x14ac:dyDescent="0.3"/>
  <cols>
    <col min="1" max="1" width="3.6640625" customWidth="1"/>
    <col min="2" max="2" width="62.33203125" customWidth="1"/>
    <col min="5" max="5" width="9.21875" customWidth="1"/>
    <col min="7" max="7" width="12.33203125" customWidth="1"/>
    <col min="8" max="8" width="10.77734375" customWidth="1"/>
    <col min="9" max="9" width="11.5546875" customWidth="1"/>
    <col min="10" max="11" width="10.77734375" customWidth="1"/>
    <col min="12" max="12" width="12.44140625" customWidth="1"/>
  </cols>
  <sheetData>
    <row r="1" spans="1:12" x14ac:dyDescent="0.3">
      <c r="A1" s="153"/>
      <c r="B1" s="153" t="s">
        <v>46</v>
      </c>
      <c r="C1" s="153"/>
      <c r="D1" s="153"/>
      <c r="E1" s="153"/>
      <c r="F1" s="71"/>
      <c r="G1" s="71"/>
      <c r="H1" s="154"/>
      <c r="I1" s="71"/>
      <c r="J1" s="71"/>
      <c r="K1" s="71"/>
      <c r="L1" s="71"/>
    </row>
    <row r="2" spans="1:12" x14ac:dyDescent="0.3">
      <c r="A2" s="210" t="s">
        <v>130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x14ac:dyDescent="0.3">
      <c r="A3" s="155"/>
      <c r="B3" s="155" t="s">
        <v>47</v>
      </c>
      <c r="C3" s="155"/>
      <c r="D3" s="155"/>
      <c r="E3" s="155"/>
      <c r="F3" s="155"/>
      <c r="G3" s="156"/>
      <c r="H3" s="211" t="s">
        <v>12</v>
      </c>
      <c r="I3" s="211"/>
      <c r="J3" s="211"/>
      <c r="K3" s="212">
        <f>L180</f>
        <v>0</v>
      </c>
      <c r="L3" s="212"/>
    </row>
    <row r="4" spans="1:12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ht="18" customHeight="1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x14ac:dyDescent="0.3">
      <c r="A6" s="157">
        <v>1</v>
      </c>
      <c r="B6" s="158">
        <v>2</v>
      </c>
      <c r="C6" s="158">
        <v>3</v>
      </c>
      <c r="D6" s="158">
        <v>4</v>
      </c>
      <c r="E6" s="158">
        <v>5</v>
      </c>
      <c r="F6" s="158">
        <v>6</v>
      </c>
      <c r="G6" s="158">
        <v>7</v>
      </c>
      <c r="H6" s="158">
        <v>8</v>
      </c>
      <c r="I6" s="158">
        <v>9</v>
      </c>
      <c r="J6" s="158">
        <v>10</v>
      </c>
      <c r="K6" s="158">
        <v>11</v>
      </c>
      <c r="L6" s="158">
        <v>12</v>
      </c>
    </row>
    <row r="7" spans="1:12" ht="19.2" customHeight="1" x14ac:dyDescent="0.3">
      <c r="A7" s="78"/>
      <c r="B7" s="98" t="s">
        <v>158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19.2" customHeight="1" x14ac:dyDescent="0.3">
      <c r="A8" s="78"/>
      <c r="B8" s="97" t="s">
        <v>152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8.2" customHeight="1" x14ac:dyDescent="0.3">
      <c r="A9" s="12">
        <v>1</v>
      </c>
      <c r="B9" s="6" t="s">
        <v>49</v>
      </c>
      <c r="C9" s="100" t="s">
        <v>48</v>
      </c>
      <c r="D9" s="17"/>
      <c r="E9" s="7">
        <v>9</v>
      </c>
      <c r="F9" s="8"/>
      <c r="G9" s="9">
        <f t="shared" ref="G9:G78" si="0">F9*E9</f>
        <v>0</v>
      </c>
      <c r="H9" s="8"/>
      <c r="I9" s="9">
        <f t="shared" ref="I9:I78" si="1">H9*E9</f>
        <v>0</v>
      </c>
      <c r="J9" s="8"/>
      <c r="K9" s="9">
        <f t="shared" ref="K9:K78" si="2">J9*E9</f>
        <v>0</v>
      </c>
      <c r="L9" s="9">
        <f t="shared" ref="L9:L78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7.5600000000000014E-2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0.45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2.8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2.8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0.10919999999999999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0.13999999999999999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3.6399999999999995E-2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3.36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0.37240000000000001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ht="27.6" x14ac:dyDescent="0.3">
      <c r="A19" s="12">
        <v>3</v>
      </c>
      <c r="B19" s="80" t="s">
        <v>51</v>
      </c>
      <c r="C19" s="103" t="s">
        <v>18</v>
      </c>
      <c r="D19" s="81"/>
      <c r="E19" s="82">
        <v>29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203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7.25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26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26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26.52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26.26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1.3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86" t="s">
        <v>159</v>
      </c>
      <c r="C27" s="103" t="s">
        <v>28</v>
      </c>
      <c r="D27" s="87"/>
      <c r="E27" s="88">
        <v>12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12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12.120000000000001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0.48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29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29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29.29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3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0.57999999999999996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1.1599999999999999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6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6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6.3000000000000007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36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1.2000000000000002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0.24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0.27960000000000002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20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20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21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120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4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0.8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0.93200000000000005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x14ac:dyDescent="0.3">
      <c r="A52" s="120">
        <v>9</v>
      </c>
      <c r="B52" s="125" t="s">
        <v>62</v>
      </c>
      <c r="C52" s="126" t="s">
        <v>18</v>
      </c>
      <c r="D52" s="127"/>
      <c r="E52" s="128">
        <v>3.2</v>
      </c>
      <c r="F52" s="129"/>
      <c r="G52" s="9">
        <f t="shared" si="0"/>
        <v>0</v>
      </c>
      <c r="H52" s="129"/>
      <c r="I52" s="9">
        <f t="shared" si="1"/>
        <v>0</v>
      </c>
      <c r="J52" s="129"/>
      <c r="K52" s="9">
        <f t="shared" si="2"/>
        <v>0</v>
      </c>
      <c r="L52" s="9">
        <f t="shared" si="3"/>
        <v>0</v>
      </c>
    </row>
    <row r="53" spans="1:12" x14ac:dyDescent="0.3">
      <c r="A53" s="120"/>
      <c r="B53" s="130" t="s">
        <v>14</v>
      </c>
      <c r="C53" s="131" t="s">
        <v>166</v>
      </c>
      <c r="D53" s="132">
        <v>1</v>
      </c>
      <c r="E53" s="132">
        <f>E52*D53</f>
        <v>3.2</v>
      </c>
      <c r="F53" s="132"/>
      <c r="G53" s="9">
        <f t="shared" si="0"/>
        <v>0</v>
      </c>
      <c r="H53" s="132"/>
      <c r="I53" s="9">
        <f t="shared" si="1"/>
        <v>0</v>
      </c>
      <c r="J53" s="132"/>
      <c r="K53" s="9">
        <f t="shared" si="2"/>
        <v>0</v>
      </c>
      <c r="L53" s="9">
        <f t="shared" si="3"/>
        <v>0</v>
      </c>
    </row>
    <row r="54" spans="1:12" x14ac:dyDescent="0.3">
      <c r="A54" s="120"/>
      <c r="B54" s="133" t="s">
        <v>60</v>
      </c>
      <c r="C54" s="131" t="s">
        <v>19</v>
      </c>
      <c r="D54" s="134">
        <v>12.5</v>
      </c>
      <c r="E54" s="132">
        <f>D54*E52</f>
        <v>40</v>
      </c>
      <c r="F54" s="132"/>
      <c r="G54" s="9">
        <f t="shared" si="0"/>
        <v>0</v>
      </c>
      <c r="H54" s="132"/>
      <c r="I54" s="9">
        <f t="shared" si="1"/>
        <v>0</v>
      </c>
      <c r="J54" s="132"/>
      <c r="K54" s="9">
        <f t="shared" si="2"/>
        <v>0</v>
      </c>
      <c r="L54" s="9">
        <f t="shared" si="3"/>
        <v>0</v>
      </c>
    </row>
    <row r="55" spans="1:12" x14ac:dyDescent="0.3">
      <c r="A55" s="120"/>
      <c r="B55" s="133" t="s">
        <v>20</v>
      </c>
      <c r="C55" s="131" t="s">
        <v>167</v>
      </c>
      <c r="D55" s="135">
        <v>0.13</v>
      </c>
      <c r="E55" s="132">
        <f>D55*E52</f>
        <v>0.41600000000000004</v>
      </c>
      <c r="F55" s="132"/>
      <c r="G55" s="9">
        <f t="shared" si="0"/>
        <v>0</v>
      </c>
      <c r="H55" s="132"/>
      <c r="I55" s="9">
        <f t="shared" si="1"/>
        <v>0</v>
      </c>
      <c r="J55" s="132"/>
      <c r="K55" s="9">
        <f t="shared" si="2"/>
        <v>0</v>
      </c>
      <c r="L55" s="9">
        <f t="shared" si="3"/>
        <v>0</v>
      </c>
    </row>
    <row r="56" spans="1:12" x14ac:dyDescent="0.3">
      <c r="A56" s="120"/>
      <c r="B56" s="133" t="s">
        <v>21</v>
      </c>
      <c r="C56" s="131" t="s">
        <v>17</v>
      </c>
      <c r="D56" s="135">
        <v>3.1E-2</v>
      </c>
      <c r="E56" s="132">
        <f>D56*E53</f>
        <v>9.920000000000001E-2</v>
      </c>
      <c r="F56" s="132"/>
      <c r="G56" s="9">
        <f t="shared" si="0"/>
        <v>0</v>
      </c>
      <c r="H56" s="132"/>
      <c r="I56" s="9">
        <f t="shared" si="1"/>
        <v>0</v>
      </c>
      <c r="J56" s="132"/>
      <c r="K56" s="9">
        <f t="shared" si="2"/>
        <v>0</v>
      </c>
      <c r="L56" s="9">
        <f t="shared" si="3"/>
        <v>0</v>
      </c>
    </row>
    <row r="57" spans="1:12" x14ac:dyDescent="0.3">
      <c r="A57" s="120"/>
      <c r="B57" s="133" t="s">
        <v>22</v>
      </c>
      <c r="C57" s="131" t="s">
        <v>1</v>
      </c>
      <c r="D57" s="134">
        <v>0.16</v>
      </c>
      <c r="E57" s="132">
        <f>D57*E52</f>
        <v>0.51200000000000001</v>
      </c>
      <c r="F57" s="124"/>
      <c r="G57" s="9">
        <f t="shared" si="0"/>
        <v>0</v>
      </c>
      <c r="H57" s="132"/>
      <c r="I57" s="9">
        <f t="shared" si="1"/>
        <v>0</v>
      </c>
      <c r="J57" s="132"/>
      <c r="K57" s="9">
        <f t="shared" si="2"/>
        <v>0</v>
      </c>
      <c r="L57" s="9">
        <f t="shared" si="3"/>
        <v>0</v>
      </c>
    </row>
    <row r="58" spans="1:12" ht="27.6" x14ac:dyDescent="0.3">
      <c r="A58" s="120">
        <v>10</v>
      </c>
      <c r="B58" s="125" t="s">
        <v>162</v>
      </c>
      <c r="C58" s="126" t="s">
        <v>18</v>
      </c>
      <c r="D58" s="127"/>
      <c r="E58" s="128">
        <v>4</v>
      </c>
      <c r="F58" s="129"/>
      <c r="G58" s="9">
        <f t="shared" si="0"/>
        <v>0</v>
      </c>
      <c r="H58" s="129"/>
      <c r="I58" s="9">
        <f t="shared" si="1"/>
        <v>0</v>
      </c>
      <c r="J58" s="129"/>
      <c r="K58" s="9">
        <f t="shared" si="2"/>
        <v>0</v>
      </c>
      <c r="L58" s="9">
        <f t="shared" si="3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4</v>
      </c>
      <c r="F59" s="45"/>
      <c r="G59" s="9">
        <f t="shared" si="0"/>
        <v>0</v>
      </c>
      <c r="H59" s="45"/>
      <c r="I59" s="9">
        <f t="shared" si="1"/>
        <v>0</v>
      </c>
      <c r="J59" s="45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1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0.124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0.64</v>
      </c>
      <c r="F62" s="37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>
        <v>11</v>
      </c>
      <c r="B63" s="19" t="s">
        <v>68</v>
      </c>
      <c r="C63" s="103" t="s">
        <v>18</v>
      </c>
      <c r="D63" s="49"/>
      <c r="E63" s="7">
        <v>6</v>
      </c>
      <c r="F63" s="8"/>
      <c r="G63" s="9">
        <f t="shared" si="0"/>
        <v>0</v>
      </c>
      <c r="H63" s="8"/>
      <c r="I63" s="9">
        <f t="shared" si="1"/>
        <v>0</v>
      </c>
      <c r="J63" s="8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6</v>
      </c>
      <c r="F64" s="45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0.89999999999999991</v>
      </c>
      <c r="F65" s="45"/>
      <c r="G65" s="9">
        <f t="shared" si="0"/>
        <v>0</v>
      </c>
      <c r="H65" s="45"/>
      <c r="I65" s="9">
        <f t="shared" si="1"/>
        <v>0</v>
      </c>
      <c r="J65" s="45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0.186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0.96</v>
      </c>
      <c r="F67" s="37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31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31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0.68199999999999994</v>
      </c>
      <c r="F70" s="37"/>
      <c r="G70" s="9">
        <f t="shared" si="0"/>
        <v>0</v>
      </c>
      <c r="H70" s="37"/>
      <c r="I70" s="9">
        <f t="shared" si="1"/>
        <v>0</v>
      </c>
      <c r="J70" s="37"/>
      <c r="K70" s="9">
        <f t="shared" si="2"/>
        <v>0</v>
      </c>
      <c r="L70" s="9">
        <f t="shared" si="3"/>
        <v>0</v>
      </c>
    </row>
    <row r="71" spans="1:12" x14ac:dyDescent="0.3">
      <c r="A71" s="12"/>
      <c r="B71" s="57" t="s">
        <v>23</v>
      </c>
      <c r="C71" s="105" t="s">
        <v>18</v>
      </c>
      <c r="D71" s="58">
        <v>1.05</v>
      </c>
      <c r="E71" s="45">
        <f>D71*E68</f>
        <v>32.550000000000004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ht="41.4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31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56" t="s">
        <v>13</v>
      </c>
      <c r="C73" s="90" t="s">
        <v>1</v>
      </c>
      <c r="D73" s="51">
        <v>0.1</v>
      </c>
      <c r="E73" s="45">
        <f>E68*D73</f>
        <v>3.1</v>
      </c>
      <c r="F73" s="45"/>
      <c r="G73" s="9">
        <f t="shared" si="0"/>
        <v>0</v>
      </c>
      <c r="H73" s="45"/>
      <c r="I73" s="9">
        <f t="shared" si="1"/>
        <v>0</v>
      </c>
      <c r="J73" s="45"/>
      <c r="K73" s="9">
        <f t="shared" si="2"/>
        <v>0</v>
      </c>
      <c r="L73" s="9">
        <f t="shared" si="3"/>
        <v>0</v>
      </c>
    </row>
    <row r="74" spans="1:12" ht="27.6" x14ac:dyDescent="0.3">
      <c r="A74" s="12">
        <v>13</v>
      </c>
      <c r="B74" s="6" t="s">
        <v>138</v>
      </c>
      <c r="C74" s="103" t="s">
        <v>18</v>
      </c>
      <c r="D74" s="15"/>
      <c r="E74" s="7">
        <f>2.2*0.75+2.2*0.8</f>
        <v>3.41</v>
      </c>
      <c r="F74" s="8"/>
      <c r="G74" s="9">
        <f t="shared" si="0"/>
        <v>0</v>
      </c>
      <c r="H74" s="8"/>
      <c r="I74" s="9">
        <f t="shared" si="1"/>
        <v>0</v>
      </c>
      <c r="J74" s="8"/>
      <c r="K74" s="9">
        <f t="shared" si="2"/>
        <v>0</v>
      </c>
      <c r="L74" s="9">
        <f t="shared" si="3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3.41</v>
      </c>
      <c r="F75" s="37"/>
      <c r="G75" s="9">
        <f t="shared" si="0"/>
        <v>0</v>
      </c>
      <c r="H75" s="45"/>
      <c r="I75" s="9">
        <f t="shared" si="1"/>
        <v>0</v>
      </c>
      <c r="J75" s="37"/>
      <c r="K75" s="9">
        <f t="shared" si="2"/>
        <v>0</v>
      </c>
      <c r="L75" s="9">
        <f t="shared" si="3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0.44330000000000003</v>
      </c>
      <c r="F76" s="37"/>
      <c r="G76" s="9">
        <f t="shared" si="0"/>
        <v>0</v>
      </c>
      <c r="H76" s="37"/>
      <c r="I76" s="9">
        <f t="shared" si="1"/>
        <v>0</v>
      </c>
      <c r="J76" s="37"/>
      <c r="K76" s="9">
        <f t="shared" si="2"/>
        <v>0</v>
      </c>
      <c r="L76" s="9">
        <f t="shared" si="3"/>
        <v>0</v>
      </c>
    </row>
    <row r="77" spans="1:12" ht="27.6" x14ac:dyDescent="0.3">
      <c r="A77" s="12"/>
      <c r="B77" s="18" t="s">
        <v>92</v>
      </c>
      <c r="C77" s="90" t="s">
        <v>34</v>
      </c>
      <c r="D77" s="11"/>
      <c r="E77" s="8">
        <v>2</v>
      </c>
      <c r="F77" s="8"/>
      <c r="G77" s="9">
        <f t="shared" si="0"/>
        <v>0</v>
      </c>
      <c r="H77" s="8"/>
      <c r="I77" s="9">
        <f t="shared" si="1"/>
        <v>0</v>
      </c>
      <c r="J77" s="8"/>
      <c r="K77" s="9">
        <f t="shared" si="2"/>
        <v>0</v>
      </c>
      <c r="L77" s="9">
        <f t="shared" si="3"/>
        <v>0</v>
      </c>
    </row>
    <row r="78" spans="1:12" x14ac:dyDescent="0.3">
      <c r="A78" s="12"/>
      <c r="B78" s="10">
        <v>3</v>
      </c>
      <c r="C78" s="102" t="s">
        <v>2</v>
      </c>
      <c r="D78" s="11"/>
      <c r="E78" s="8">
        <v>1</v>
      </c>
      <c r="F78" s="8"/>
      <c r="G78" s="9">
        <f t="shared" si="0"/>
        <v>0</v>
      </c>
      <c r="H78" s="8"/>
      <c r="I78" s="9">
        <f t="shared" si="1"/>
        <v>0</v>
      </c>
      <c r="J78" s="8"/>
      <c r="K78" s="9">
        <f t="shared" si="2"/>
        <v>0</v>
      </c>
      <c r="L78" s="9">
        <f t="shared" si="3"/>
        <v>0</v>
      </c>
    </row>
    <row r="79" spans="1:12" x14ac:dyDescent="0.3">
      <c r="A79" s="12"/>
      <c r="B79" s="10" t="s">
        <v>4</v>
      </c>
      <c r="C79" s="102" t="s">
        <v>1</v>
      </c>
      <c r="D79" s="11">
        <v>0.2</v>
      </c>
      <c r="E79" s="8">
        <f>E74*D79</f>
        <v>0.68200000000000005</v>
      </c>
      <c r="F79" s="8"/>
      <c r="G79" s="9">
        <f t="shared" ref="G79:G142" si="4">F79*E79</f>
        <v>0</v>
      </c>
      <c r="H79" s="8"/>
      <c r="I79" s="9">
        <f t="shared" ref="I79:I142" si="5">H79*E79</f>
        <v>0</v>
      </c>
      <c r="J79" s="8"/>
      <c r="K79" s="9">
        <f t="shared" ref="K79:K142" si="6">J79*E79</f>
        <v>0</v>
      </c>
      <c r="L79" s="9">
        <f t="shared" ref="L79:L142" si="7">G79+I79+K79</f>
        <v>0</v>
      </c>
    </row>
    <row r="80" spans="1:12" x14ac:dyDescent="0.3">
      <c r="A80" s="12">
        <v>14</v>
      </c>
      <c r="B80" s="14" t="s">
        <v>164</v>
      </c>
      <c r="C80" s="103" t="s">
        <v>34</v>
      </c>
      <c r="D80" s="15"/>
      <c r="E80" s="7">
        <v>1</v>
      </c>
      <c r="F80" s="8"/>
      <c r="G80" s="9">
        <f t="shared" si="4"/>
        <v>0</v>
      </c>
      <c r="H80" s="8"/>
      <c r="I80" s="9">
        <f t="shared" si="5"/>
        <v>0</v>
      </c>
      <c r="J80" s="8"/>
      <c r="K80" s="9">
        <f t="shared" si="6"/>
        <v>0</v>
      </c>
      <c r="L80" s="9">
        <f t="shared" si="7"/>
        <v>0</v>
      </c>
    </row>
    <row r="81" spans="1:12" x14ac:dyDescent="0.3">
      <c r="A81" s="12">
        <v>15</v>
      </c>
      <c r="B81" s="14" t="s">
        <v>133</v>
      </c>
      <c r="C81" s="103" t="s">
        <v>18</v>
      </c>
      <c r="D81" s="15"/>
      <c r="E81" s="7">
        <v>4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x14ac:dyDescent="0.3">
      <c r="A82" s="12"/>
      <c r="B82" s="35" t="s">
        <v>14</v>
      </c>
      <c r="C82" s="90" t="s">
        <v>52</v>
      </c>
      <c r="D82" s="22">
        <v>1</v>
      </c>
      <c r="E82" s="22">
        <f>E81*D82</f>
        <v>4</v>
      </c>
      <c r="F82" s="37"/>
      <c r="G82" s="9">
        <f t="shared" si="4"/>
        <v>0</v>
      </c>
      <c r="H82" s="45"/>
      <c r="I82" s="9">
        <f t="shared" si="5"/>
        <v>0</v>
      </c>
      <c r="J82" s="37"/>
      <c r="K82" s="9">
        <f t="shared" si="6"/>
        <v>0</v>
      </c>
      <c r="L82" s="9">
        <f t="shared" si="7"/>
        <v>0</v>
      </c>
    </row>
    <row r="83" spans="1:12" x14ac:dyDescent="0.3">
      <c r="A83" s="12"/>
      <c r="B83" s="18" t="s">
        <v>135</v>
      </c>
      <c r="C83" s="90" t="s">
        <v>3</v>
      </c>
      <c r="D83" s="11"/>
      <c r="E83" s="8">
        <f>E81*0.35</f>
        <v>1.4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10" t="s">
        <v>134</v>
      </c>
      <c r="C84" s="102" t="s">
        <v>2</v>
      </c>
      <c r="D84" s="11"/>
      <c r="E84" s="8">
        <f>E83*0.3</f>
        <v>0.42</v>
      </c>
      <c r="F84" s="8"/>
      <c r="G84" s="9">
        <f t="shared" si="4"/>
        <v>0</v>
      </c>
      <c r="H84" s="8"/>
      <c r="I84" s="9">
        <f t="shared" si="5"/>
        <v>0</v>
      </c>
      <c r="J84" s="8"/>
      <c r="K84" s="9">
        <f t="shared" si="6"/>
        <v>0</v>
      </c>
      <c r="L84" s="9">
        <f t="shared" si="7"/>
        <v>0</v>
      </c>
    </row>
    <row r="85" spans="1:12" x14ac:dyDescent="0.3">
      <c r="A85" s="12"/>
      <c r="B85" s="10" t="s">
        <v>4</v>
      </c>
      <c r="C85" s="102" t="s">
        <v>1</v>
      </c>
      <c r="D85" s="11">
        <v>0.2</v>
      </c>
      <c r="E85" s="8">
        <f>E81*D85</f>
        <v>0.8</v>
      </c>
      <c r="F85" s="8"/>
      <c r="G85" s="9">
        <f t="shared" si="4"/>
        <v>0</v>
      </c>
      <c r="H85" s="8"/>
      <c r="I85" s="9">
        <f t="shared" si="5"/>
        <v>0</v>
      </c>
      <c r="J85" s="8"/>
      <c r="K85" s="9">
        <f t="shared" si="6"/>
        <v>0</v>
      </c>
      <c r="L85" s="9">
        <f t="shared" si="7"/>
        <v>0</v>
      </c>
    </row>
    <row r="86" spans="1:12" x14ac:dyDescent="0.3">
      <c r="A86" s="12">
        <v>16</v>
      </c>
      <c r="B86" s="6" t="s">
        <v>139</v>
      </c>
      <c r="C86" s="103" t="s">
        <v>18</v>
      </c>
      <c r="D86" s="7"/>
      <c r="E86" s="7">
        <v>118</v>
      </c>
      <c r="F86" s="8"/>
      <c r="G86" s="9">
        <f t="shared" si="4"/>
        <v>0</v>
      </c>
      <c r="H86" s="8"/>
      <c r="I86" s="9">
        <f t="shared" si="5"/>
        <v>0</v>
      </c>
      <c r="J86" s="8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5" t="s">
        <v>14</v>
      </c>
      <c r="C87" s="90" t="s">
        <v>52</v>
      </c>
      <c r="D87" s="22">
        <v>1</v>
      </c>
      <c r="E87" s="22">
        <f>E86*D87</f>
        <v>118</v>
      </c>
      <c r="F87" s="37"/>
      <c r="G87" s="9">
        <f t="shared" si="4"/>
        <v>0</v>
      </c>
      <c r="H87" s="22"/>
      <c r="I87" s="9">
        <f t="shared" si="5"/>
        <v>0</v>
      </c>
      <c r="J87" s="22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8" t="s">
        <v>15</v>
      </c>
      <c r="C88" s="104" t="s">
        <v>1</v>
      </c>
      <c r="D88" s="40">
        <v>8.0000000000000002E-3</v>
      </c>
      <c r="E88" s="37">
        <f>D88*E86</f>
        <v>0.94400000000000006</v>
      </c>
      <c r="F88" s="37"/>
      <c r="G88" s="9">
        <f t="shared" si="4"/>
        <v>0</v>
      </c>
      <c r="H88" s="37"/>
      <c r="I88" s="9">
        <f t="shared" si="5"/>
        <v>0</v>
      </c>
      <c r="J88" s="37"/>
      <c r="K88" s="9">
        <f t="shared" si="6"/>
        <v>0</v>
      </c>
      <c r="L88" s="9">
        <f t="shared" si="7"/>
        <v>0</v>
      </c>
    </row>
    <row r="89" spans="1:12" x14ac:dyDescent="0.3">
      <c r="A89" s="12"/>
      <c r="B89" s="59" t="s">
        <v>24</v>
      </c>
      <c r="C89" s="90" t="s">
        <v>3</v>
      </c>
      <c r="D89" s="51">
        <v>0.45</v>
      </c>
      <c r="E89" s="45">
        <f>E86*D89</f>
        <v>53.1</v>
      </c>
      <c r="F89" s="45"/>
      <c r="G89" s="9">
        <f t="shared" si="4"/>
        <v>0</v>
      </c>
      <c r="H89" s="45"/>
      <c r="I89" s="9">
        <f t="shared" si="5"/>
        <v>0</v>
      </c>
      <c r="J89" s="45"/>
      <c r="K89" s="9">
        <f t="shared" si="6"/>
        <v>0</v>
      </c>
      <c r="L89" s="9">
        <f t="shared" si="7"/>
        <v>0</v>
      </c>
    </row>
    <row r="90" spans="1:12" x14ac:dyDescent="0.3">
      <c r="A90" s="12"/>
      <c r="B90" s="59" t="s">
        <v>25</v>
      </c>
      <c r="C90" s="90" t="s">
        <v>18</v>
      </c>
      <c r="D90" s="51">
        <v>8.9999999999999993E-3</v>
      </c>
      <c r="E90" s="60">
        <f>E86*D90</f>
        <v>1.0619999999999998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/>
      <c r="B91" s="61" t="s">
        <v>80</v>
      </c>
      <c r="C91" s="90" t="s">
        <v>3</v>
      </c>
      <c r="D91" s="22">
        <v>0.63</v>
      </c>
      <c r="E91" s="45">
        <f>E86*D91</f>
        <v>74.34</v>
      </c>
      <c r="F91" s="45"/>
      <c r="G91" s="9">
        <f t="shared" si="4"/>
        <v>0</v>
      </c>
      <c r="H91" s="45"/>
      <c r="I91" s="9">
        <f t="shared" si="5"/>
        <v>0</v>
      </c>
      <c r="J91" s="45"/>
      <c r="K91" s="9">
        <f t="shared" si="6"/>
        <v>0</v>
      </c>
      <c r="L91" s="9">
        <f t="shared" si="7"/>
        <v>0</v>
      </c>
    </row>
    <row r="92" spans="1:12" x14ac:dyDescent="0.3">
      <c r="A92" s="12"/>
      <c r="B92" s="61" t="s">
        <v>26</v>
      </c>
      <c r="C92" s="90" t="s">
        <v>3</v>
      </c>
      <c r="D92" s="51">
        <v>0.12</v>
      </c>
      <c r="E92" s="45">
        <f>E86*D92</f>
        <v>14.16</v>
      </c>
      <c r="F92" s="45"/>
      <c r="G92" s="9">
        <f t="shared" si="4"/>
        <v>0</v>
      </c>
      <c r="H92" s="45"/>
      <c r="I92" s="9">
        <f t="shared" si="5"/>
        <v>0</v>
      </c>
      <c r="J92" s="45"/>
      <c r="K92" s="9">
        <f t="shared" si="6"/>
        <v>0</v>
      </c>
      <c r="L92" s="9">
        <f t="shared" si="7"/>
        <v>0</v>
      </c>
    </row>
    <row r="93" spans="1:12" x14ac:dyDescent="0.3">
      <c r="A93" s="12"/>
      <c r="B93" s="62" t="s">
        <v>27</v>
      </c>
      <c r="C93" s="90" t="s">
        <v>28</v>
      </c>
      <c r="D93" s="22">
        <v>0.6</v>
      </c>
      <c r="E93" s="45">
        <f>E86*D93</f>
        <v>70.8</v>
      </c>
      <c r="F93" s="45"/>
      <c r="G93" s="9">
        <f t="shared" si="4"/>
        <v>0</v>
      </c>
      <c r="H93" s="45"/>
      <c r="I93" s="9">
        <f t="shared" si="5"/>
        <v>0</v>
      </c>
      <c r="J93" s="45"/>
      <c r="K93" s="9">
        <f t="shared" si="6"/>
        <v>0</v>
      </c>
      <c r="L93" s="9">
        <f t="shared" si="7"/>
        <v>0</v>
      </c>
    </row>
    <row r="94" spans="1:12" x14ac:dyDescent="0.3">
      <c r="A94" s="12"/>
      <c r="B94" s="63" t="s">
        <v>29</v>
      </c>
      <c r="C94" s="105" t="s">
        <v>19</v>
      </c>
      <c r="D94" s="53"/>
      <c r="E94" s="37">
        <v>10</v>
      </c>
      <c r="F94" s="37"/>
      <c r="G94" s="9">
        <f t="shared" si="4"/>
        <v>0</v>
      </c>
      <c r="H94" s="64"/>
      <c r="I94" s="9">
        <f t="shared" si="5"/>
        <v>0</v>
      </c>
      <c r="J94" s="64"/>
      <c r="K94" s="9">
        <f t="shared" si="6"/>
        <v>0</v>
      </c>
      <c r="L94" s="9">
        <f t="shared" si="7"/>
        <v>0</v>
      </c>
    </row>
    <row r="95" spans="1:12" x14ac:dyDescent="0.3">
      <c r="A95" s="12"/>
      <c r="B95" s="62" t="s">
        <v>30</v>
      </c>
      <c r="C95" s="90" t="s">
        <v>28</v>
      </c>
      <c r="D95" s="51">
        <v>0.26</v>
      </c>
      <c r="E95" s="45">
        <f>E86*D95</f>
        <v>30.68</v>
      </c>
      <c r="F95" s="45"/>
      <c r="G95" s="9">
        <f t="shared" si="4"/>
        <v>0</v>
      </c>
      <c r="H95" s="45"/>
      <c r="I95" s="9">
        <f t="shared" si="5"/>
        <v>0</v>
      </c>
      <c r="J95" s="45"/>
      <c r="K95" s="9">
        <f t="shared" si="6"/>
        <v>0</v>
      </c>
      <c r="L95" s="9">
        <f t="shared" si="7"/>
        <v>0</v>
      </c>
    </row>
    <row r="96" spans="1:12" x14ac:dyDescent="0.3">
      <c r="A96" s="12"/>
      <c r="B96" s="62" t="s">
        <v>31</v>
      </c>
      <c r="C96" s="90" t="s">
        <v>1</v>
      </c>
      <c r="D96" s="51">
        <v>7.0000000000000001E-3</v>
      </c>
      <c r="E96" s="45">
        <f>E86*D96</f>
        <v>0.82600000000000007</v>
      </c>
      <c r="F96" s="45"/>
      <c r="G96" s="9">
        <f t="shared" si="4"/>
        <v>0</v>
      </c>
      <c r="H96" s="45"/>
      <c r="I96" s="9">
        <f t="shared" si="5"/>
        <v>0</v>
      </c>
      <c r="J96" s="45"/>
      <c r="K96" s="9">
        <f t="shared" si="6"/>
        <v>0</v>
      </c>
      <c r="L96" s="9">
        <f t="shared" si="7"/>
        <v>0</v>
      </c>
    </row>
    <row r="97" spans="1:12" x14ac:dyDescent="0.3">
      <c r="A97" s="159">
        <v>17</v>
      </c>
      <c r="B97" s="160" t="s">
        <v>89</v>
      </c>
      <c r="C97" s="161" t="s">
        <v>19</v>
      </c>
      <c r="D97" s="162"/>
      <c r="E97" s="162">
        <v>31</v>
      </c>
      <c r="F97" s="163"/>
      <c r="G97" s="9">
        <f t="shared" si="4"/>
        <v>0</v>
      </c>
      <c r="H97" s="163"/>
      <c r="I97" s="9">
        <f t="shared" si="5"/>
        <v>0</v>
      </c>
      <c r="J97" s="163"/>
      <c r="K97" s="9">
        <f t="shared" si="6"/>
        <v>0</v>
      </c>
      <c r="L97" s="9">
        <f t="shared" si="7"/>
        <v>0</v>
      </c>
    </row>
    <row r="98" spans="1:12" x14ac:dyDescent="0.3">
      <c r="A98" s="159"/>
      <c r="B98" s="30" t="s">
        <v>0</v>
      </c>
      <c r="C98" s="164" t="s">
        <v>19</v>
      </c>
      <c r="D98" s="163"/>
      <c r="E98" s="163">
        <v>31</v>
      </c>
      <c r="F98" s="163"/>
      <c r="G98" s="9">
        <f t="shared" si="4"/>
        <v>0</v>
      </c>
      <c r="H98" s="165"/>
      <c r="I98" s="9">
        <f t="shared" si="5"/>
        <v>0</v>
      </c>
      <c r="J98" s="163"/>
      <c r="K98" s="9">
        <f t="shared" si="6"/>
        <v>0</v>
      </c>
      <c r="L98" s="9">
        <f t="shared" si="7"/>
        <v>0</v>
      </c>
    </row>
    <row r="99" spans="1:12" x14ac:dyDescent="0.3">
      <c r="A99" s="159"/>
      <c r="B99" s="30" t="s">
        <v>93</v>
      </c>
      <c r="C99" s="164" t="s">
        <v>19</v>
      </c>
      <c r="D99" s="163"/>
      <c r="E99" s="163">
        <v>4</v>
      </c>
      <c r="F99" s="163"/>
      <c r="G99" s="9">
        <f t="shared" si="4"/>
        <v>0</v>
      </c>
      <c r="H99" s="163"/>
      <c r="I99" s="9">
        <f t="shared" si="5"/>
        <v>0</v>
      </c>
      <c r="J99" s="163"/>
      <c r="K99" s="9">
        <f t="shared" si="6"/>
        <v>0</v>
      </c>
      <c r="L99" s="9">
        <f t="shared" si="7"/>
        <v>0</v>
      </c>
    </row>
    <row r="100" spans="1:12" x14ac:dyDescent="0.3">
      <c r="A100" s="159"/>
      <c r="B100" s="30" t="s">
        <v>94</v>
      </c>
      <c r="C100" s="164" t="s">
        <v>19</v>
      </c>
      <c r="D100" s="163"/>
      <c r="E100" s="163">
        <v>2</v>
      </c>
      <c r="F100" s="163"/>
      <c r="G100" s="9">
        <f t="shared" si="4"/>
        <v>0</v>
      </c>
      <c r="H100" s="163"/>
      <c r="I100" s="9">
        <f t="shared" si="5"/>
        <v>0</v>
      </c>
      <c r="J100" s="163"/>
      <c r="K100" s="9">
        <f t="shared" si="6"/>
        <v>0</v>
      </c>
      <c r="L100" s="9">
        <f t="shared" si="7"/>
        <v>0</v>
      </c>
    </row>
    <row r="101" spans="1:12" x14ac:dyDescent="0.3">
      <c r="A101" s="159"/>
      <c r="B101" s="30" t="s">
        <v>96</v>
      </c>
      <c r="C101" s="164" t="s">
        <v>19</v>
      </c>
      <c r="D101" s="163"/>
      <c r="E101" s="163">
        <v>11</v>
      </c>
      <c r="F101" s="163"/>
      <c r="G101" s="9">
        <f t="shared" si="4"/>
        <v>0</v>
      </c>
      <c r="H101" s="163"/>
      <c r="I101" s="9">
        <f t="shared" si="5"/>
        <v>0</v>
      </c>
      <c r="J101" s="163"/>
      <c r="K101" s="9">
        <f t="shared" si="6"/>
        <v>0</v>
      </c>
      <c r="L101" s="9">
        <f t="shared" si="7"/>
        <v>0</v>
      </c>
    </row>
    <row r="102" spans="1:12" x14ac:dyDescent="0.3">
      <c r="A102" s="159"/>
      <c r="B102" s="30" t="s">
        <v>97</v>
      </c>
      <c r="C102" s="164" t="s">
        <v>19</v>
      </c>
      <c r="D102" s="163"/>
      <c r="E102" s="163">
        <v>3</v>
      </c>
      <c r="F102" s="163"/>
      <c r="G102" s="9">
        <f t="shared" si="4"/>
        <v>0</v>
      </c>
      <c r="H102" s="163"/>
      <c r="I102" s="9">
        <f t="shared" si="5"/>
        <v>0</v>
      </c>
      <c r="J102" s="163"/>
      <c r="K102" s="9">
        <f t="shared" si="6"/>
        <v>0</v>
      </c>
      <c r="L102" s="9">
        <f t="shared" si="7"/>
        <v>0</v>
      </c>
    </row>
    <row r="103" spans="1:12" x14ac:dyDescent="0.3">
      <c r="A103" s="159"/>
      <c r="B103" s="30" t="s">
        <v>98</v>
      </c>
      <c r="C103" s="164" t="s">
        <v>19</v>
      </c>
      <c r="D103" s="163"/>
      <c r="E103" s="163">
        <v>1</v>
      </c>
      <c r="F103" s="163"/>
      <c r="G103" s="9">
        <f t="shared" si="4"/>
        <v>0</v>
      </c>
      <c r="H103" s="163"/>
      <c r="I103" s="9">
        <f t="shared" si="5"/>
        <v>0</v>
      </c>
      <c r="J103" s="163"/>
      <c r="K103" s="9">
        <f t="shared" si="6"/>
        <v>0</v>
      </c>
      <c r="L103" s="9">
        <f t="shared" si="7"/>
        <v>0</v>
      </c>
    </row>
    <row r="104" spans="1:12" ht="13.8" customHeight="1" x14ac:dyDescent="0.3">
      <c r="A104" s="159"/>
      <c r="B104" s="30" t="s">
        <v>99</v>
      </c>
      <c r="C104" s="164" t="s">
        <v>19</v>
      </c>
      <c r="D104" s="163"/>
      <c r="E104" s="163">
        <v>2</v>
      </c>
      <c r="F104" s="163"/>
      <c r="G104" s="9">
        <f t="shared" si="4"/>
        <v>0</v>
      </c>
      <c r="H104" s="163"/>
      <c r="I104" s="9">
        <f t="shared" si="5"/>
        <v>0</v>
      </c>
      <c r="J104" s="163"/>
      <c r="K104" s="9">
        <f t="shared" si="6"/>
        <v>0</v>
      </c>
      <c r="L104" s="9">
        <f t="shared" si="7"/>
        <v>0</v>
      </c>
    </row>
    <row r="105" spans="1:12" x14ac:dyDescent="0.3">
      <c r="A105" s="159"/>
      <c r="B105" s="30" t="s">
        <v>100</v>
      </c>
      <c r="C105" s="164" t="s">
        <v>19</v>
      </c>
      <c r="D105" s="163"/>
      <c r="E105" s="163">
        <v>6</v>
      </c>
      <c r="F105" s="163"/>
      <c r="G105" s="9">
        <f t="shared" si="4"/>
        <v>0</v>
      </c>
      <c r="H105" s="163"/>
      <c r="I105" s="9">
        <f t="shared" si="5"/>
        <v>0</v>
      </c>
      <c r="J105" s="163"/>
      <c r="K105" s="9">
        <f t="shared" si="6"/>
        <v>0</v>
      </c>
      <c r="L105" s="9">
        <f t="shared" si="7"/>
        <v>0</v>
      </c>
    </row>
    <row r="106" spans="1:12" ht="27.6" x14ac:dyDescent="0.3">
      <c r="A106" s="159"/>
      <c r="B106" s="166" t="s">
        <v>101</v>
      </c>
      <c r="C106" s="167" t="s">
        <v>19</v>
      </c>
      <c r="D106" s="168"/>
      <c r="E106" s="168">
        <v>2</v>
      </c>
      <c r="F106" s="168"/>
      <c r="G106" s="9">
        <f t="shared" si="4"/>
        <v>0</v>
      </c>
      <c r="H106" s="163"/>
      <c r="I106" s="9">
        <f t="shared" si="5"/>
        <v>0</v>
      </c>
      <c r="J106" s="163"/>
      <c r="K106" s="9">
        <f t="shared" si="6"/>
        <v>0</v>
      </c>
      <c r="L106" s="9">
        <f t="shared" si="7"/>
        <v>0</v>
      </c>
    </row>
    <row r="107" spans="1:12" x14ac:dyDescent="0.3">
      <c r="A107" s="159"/>
      <c r="B107" s="30" t="s">
        <v>102</v>
      </c>
      <c r="C107" s="164" t="s">
        <v>19</v>
      </c>
      <c r="D107" s="163"/>
      <c r="E107" s="163">
        <v>1</v>
      </c>
      <c r="F107" s="163"/>
      <c r="G107" s="9">
        <f t="shared" si="4"/>
        <v>0</v>
      </c>
      <c r="H107" s="163"/>
      <c r="I107" s="9">
        <f t="shared" si="5"/>
        <v>0</v>
      </c>
      <c r="J107" s="163"/>
      <c r="K107" s="9">
        <f t="shared" si="6"/>
        <v>0</v>
      </c>
      <c r="L107" s="9">
        <f t="shared" si="7"/>
        <v>0</v>
      </c>
    </row>
    <row r="108" spans="1:12" ht="27.6" x14ac:dyDescent="0.3">
      <c r="A108" s="159"/>
      <c r="B108" s="34" t="s">
        <v>171</v>
      </c>
      <c r="C108" s="164" t="s">
        <v>19</v>
      </c>
      <c r="D108" s="163"/>
      <c r="E108" s="163">
        <v>2</v>
      </c>
      <c r="F108" s="163"/>
      <c r="G108" s="9">
        <f t="shared" si="4"/>
        <v>0</v>
      </c>
      <c r="H108" s="163"/>
      <c r="I108" s="9">
        <f t="shared" si="5"/>
        <v>0</v>
      </c>
      <c r="J108" s="163"/>
      <c r="K108" s="9">
        <f t="shared" si="6"/>
        <v>0</v>
      </c>
      <c r="L108" s="9">
        <f t="shared" si="7"/>
        <v>0</v>
      </c>
    </row>
    <row r="109" spans="1:12" x14ac:dyDescent="0.3">
      <c r="A109" s="159"/>
      <c r="B109" s="30" t="s">
        <v>90</v>
      </c>
      <c r="C109" s="164" t="s">
        <v>1</v>
      </c>
      <c r="D109" s="163">
        <v>0.8</v>
      </c>
      <c r="E109" s="163">
        <f>E98*D109</f>
        <v>24.8</v>
      </c>
      <c r="F109" s="163"/>
      <c r="G109" s="9">
        <f t="shared" si="4"/>
        <v>0</v>
      </c>
      <c r="H109" s="163"/>
      <c r="I109" s="9">
        <f t="shared" si="5"/>
        <v>0</v>
      </c>
      <c r="J109" s="163"/>
      <c r="K109" s="9">
        <f t="shared" si="6"/>
        <v>0</v>
      </c>
      <c r="L109" s="9">
        <f t="shared" si="7"/>
        <v>0</v>
      </c>
    </row>
    <row r="110" spans="1:12" x14ac:dyDescent="0.3">
      <c r="A110" s="159">
        <v>18</v>
      </c>
      <c r="B110" s="169" t="s">
        <v>110</v>
      </c>
      <c r="C110" s="170" t="s">
        <v>34</v>
      </c>
      <c r="D110" s="162"/>
      <c r="E110" s="111">
        <v>2</v>
      </c>
      <c r="F110" s="168"/>
      <c r="G110" s="9">
        <f t="shared" si="4"/>
        <v>0</v>
      </c>
      <c r="H110" s="168"/>
      <c r="I110" s="9">
        <f t="shared" si="5"/>
        <v>0</v>
      </c>
      <c r="J110" s="168"/>
      <c r="K110" s="9">
        <f t="shared" si="6"/>
        <v>0</v>
      </c>
      <c r="L110" s="9">
        <f t="shared" si="7"/>
        <v>0</v>
      </c>
    </row>
    <row r="111" spans="1:12" x14ac:dyDescent="0.3">
      <c r="A111" s="159"/>
      <c r="B111" s="171" t="s">
        <v>14</v>
      </c>
      <c r="C111" s="172" t="s">
        <v>34</v>
      </c>
      <c r="D111" s="165">
        <v>1</v>
      </c>
      <c r="E111" s="165">
        <f>E110*D111</f>
        <v>2</v>
      </c>
      <c r="F111" s="173"/>
      <c r="G111" s="9">
        <f t="shared" si="4"/>
        <v>0</v>
      </c>
      <c r="H111" s="165"/>
      <c r="I111" s="9">
        <f t="shared" si="5"/>
        <v>0</v>
      </c>
      <c r="J111" s="173"/>
      <c r="K111" s="9">
        <f t="shared" si="6"/>
        <v>0</v>
      </c>
      <c r="L111" s="9">
        <f t="shared" si="7"/>
        <v>0</v>
      </c>
    </row>
    <row r="112" spans="1:12" x14ac:dyDescent="0.3">
      <c r="A112" s="159"/>
      <c r="B112" s="174" t="s">
        <v>15</v>
      </c>
      <c r="C112" s="175" t="s">
        <v>1</v>
      </c>
      <c r="D112" s="176">
        <v>1.2</v>
      </c>
      <c r="E112" s="173">
        <f>E110*D112</f>
        <v>2.4</v>
      </c>
      <c r="F112" s="173"/>
      <c r="G112" s="9">
        <f t="shared" si="4"/>
        <v>0</v>
      </c>
      <c r="H112" s="173"/>
      <c r="I112" s="9">
        <f t="shared" si="5"/>
        <v>0</v>
      </c>
      <c r="J112" s="173"/>
      <c r="K112" s="9">
        <f t="shared" si="6"/>
        <v>0</v>
      </c>
      <c r="L112" s="9">
        <f t="shared" si="7"/>
        <v>0</v>
      </c>
    </row>
    <row r="113" spans="1:12" ht="27.6" x14ac:dyDescent="0.3">
      <c r="A113" s="159"/>
      <c r="B113" s="166" t="s">
        <v>104</v>
      </c>
      <c r="C113" s="172" t="s">
        <v>34</v>
      </c>
      <c r="D113" s="163"/>
      <c r="E113" s="168">
        <v>1</v>
      </c>
      <c r="F113" s="168"/>
      <c r="G113" s="9">
        <f t="shared" si="4"/>
        <v>0</v>
      </c>
      <c r="H113" s="168"/>
      <c r="I113" s="9">
        <f t="shared" si="5"/>
        <v>0</v>
      </c>
      <c r="J113" s="168"/>
      <c r="K113" s="9">
        <f t="shared" si="6"/>
        <v>0</v>
      </c>
      <c r="L113" s="9">
        <f t="shared" si="7"/>
        <v>0</v>
      </c>
    </row>
    <row r="114" spans="1:12" ht="27.6" x14ac:dyDescent="0.3">
      <c r="A114" s="159"/>
      <c r="B114" s="166" t="s">
        <v>105</v>
      </c>
      <c r="C114" s="172" t="s">
        <v>34</v>
      </c>
      <c r="D114" s="163"/>
      <c r="E114" s="168">
        <v>1</v>
      </c>
      <c r="F114" s="168"/>
      <c r="G114" s="9">
        <f t="shared" si="4"/>
        <v>0</v>
      </c>
      <c r="H114" s="168"/>
      <c r="I114" s="9">
        <f t="shared" si="5"/>
        <v>0</v>
      </c>
      <c r="J114" s="168"/>
      <c r="K114" s="9">
        <f t="shared" si="6"/>
        <v>0</v>
      </c>
      <c r="L114" s="9">
        <f t="shared" si="7"/>
        <v>0</v>
      </c>
    </row>
    <row r="115" spans="1:12" x14ac:dyDescent="0.3">
      <c r="A115" s="159"/>
      <c r="B115" s="30" t="s">
        <v>4</v>
      </c>
      <c r="C115" s="164" t="s">
        <v>1</v>
      </c>
      <c r="D115" s="163">
        <v>2</v>
      </c>
      <c r="E115" s="168">
        <f>E110*D115</f>
        <v>4</v>
      </c>
      <c r="F115" s="168"/>
      <c r="G115" s="9">
        <f t="shared" si="4"/>
        <v>0</v>
      </c>
      <c r="H115" s="168"/>
      <c r="I115" s="9">
        <f t="shared" si="5"/>
        <v>0</v>
      </c>
      <c r="J115" s="168"/>
      <c r="K115" s="9">
        <f t="shared" si="6"/>
        <v>0</v>
      </c>
      <c r="L115" s="9">
        <f t="shared" si="7"/>
        <v>0</v>
      </c>
    </row>
    <row r="116" spans="1:12" ht="27.6" x14ac:dyDescent="0.3">
      <c r="A116" s="12">
        <v>19</v>
      </c>
      <c r="B116" s="16" t="s">
        <v>112</v>
      </c>
      <c r="C116" s="103" t="s">
        <v>34</v>
      </c>
      <c r="D116" s="15"/>
      <c r="E116" s="7">
        <v>2</v>
      </c>
      <c r="F116" s="8"/>
      <c r="G116" s="9">
        <f t="shared" si="4"/>
        <v>0</v>
      </c>
      <c r="H116" s="8"/>
      <c r="I116" s="9">
        <f t="shared" si="5"/>
        <v>0</v>
      </c>
      <c r="J116" s="8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35" t="s">
        <v>14</v>
      </c>
      <c r="C117" s="90" t="s">
        <v>34</v>
      </c>
      <c r="D117" s="22">
        <v>1</v>
      </c>
      <c r="E117" s="22">
        <f>E116*D117</f>
        <v>2</v>
      </c>
      <c r="F117" s="37"/>
      <c r="G117" s="9">
        <f t="shared" si="4"/>
        <v>0</v>
      </c>
      <c r="H117" s="45"/>
      <c r="I117" s="9">
        <f t="shared" si="5"/>
        <v>0</v>
      </c>
      <c r="J117" s="37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38" t="s">
        <v>15</v>
      </c>
      <c r="C118" s="104" t="s">
        <v>1</v>
      </c>
      <c r="D118" s="40">
        <v>1.2</v>
      </c>
      <c r="E118" s="37">
        <f>E116*D118</f>
        <v>2.4</v>
      </c>
      <c r="F118" s="37"/>
      <c r="G118" s="9">
        <f t="shared" si="4"/>
        <v>0</v>
      </c>
      <c r="H118" s="37"/>
      <c r="I118" s="9">
        <f t="shared" si="5"/>
        <v>0</v>
      </c>
      <c r="J118" s="37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8" t="s">
        <v>111</v>
      </c>
      <c r="C119" s="90" t="s">
        <v>34</v>
      </c>
      <c r="D119" s="11"/>
      <c r="E119" s="8">
        <v>2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18" t="s">
        <v>90</v>
      </c>
      <c r="C120" s="90" t="s">
        <v>34</v>
      </c>
      <c r="D120" s="11"/>
      <c r="E120" s="8">
        <v>2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68">
        <v>20</v>
      </c>
      <c r="B121" s="14" t="s">
        <v>91</v>
      </c>
      <c r="C121" s="106" t="s">
        <v>34</v>
      </c>
      <c r="D121" s="7"/>
      <c r="E121" s="7">
        <v>2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68"/>
      <c r="B122" s="10" t="s">
        <v>9</v>
      </c>
      <c r="C122" s="102" t="s">
        <v>34</v>
      </c>
      <c r="D122" s="8"/>
      <c r="E122" s="8">
        <v>2</v>
      </c>
      <c r="F122" s="8"/>
      <c r="G122" s="9">
        <f t="shared" si="4"/>
        <v>0</v>
      </c>
      <c r="H122" s="41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ht="27.6" x14ac:dyDescent="0.3">
      <c r="A123" s="68"/>
      <c r="B123" s="18" t="s">
        <v>106</v>
      </c>
      <c r="C123" s="102" t="s">
        <v>34</v>
      </c>
      <c r="D123" s="8"/>
      <c r="E123" s="8">
        <v>1</v>
      </c>
      <c r="F123" s="8"/>
      <c r="G123" s="9">
        <f t="shared" si="4"/>
        <v>0</v>
      </c>
      <c r="H123" s="8"/>
      <c r="I123" s="9">
        <f t="shared" si="5"/>
        <v>0</v>
      </c>
      <c r="J123" s="8"/>
      <c r="K123" s="9">
        <f t="shared" si="6"/>
        <v>0</v>
      </c>
      <c r="L123" s="9">
        <f t="shared" si="7"/>
        <v>0</v>
      </c>
    </row>
    <row r="124" spans="1:12" ht="27.6" x14ac:dyDescent="0.3">
      <c r="A124" s="68"/>
      <c r="B124" s="18" t="s">
        <v>107</v>
      </c>
      <c r="C124" s="107" t="s">
        <v>10</v>
      </c>
      <c r="D124" s="8"/>
      <c r="E124" s="8">
        <v>1</v>
      </c>
      <c r="F124" s="8"/>
      <c r="G124" s="9">
        <f t="shared" si="4"/>
        <v>0</v>
      </c>
      <c r="H124" s="8"/>
      <c r="I124" s="9">
        <f t="shared" si="5"/>
        <v>0</v>
      </c>
      <c r="J124" s="8"/>
      <c r="K124" s="9">
        <f t="shared" si="6"/>
        <v>0</v>
      </c>
      <c r="L124" s="9">
        <f t="shared" si="7"/>
        <v>0</v>
      </c>
    </row>
    <row r="125" spans="1:12" x14ac:dyDescent="0.3">
      <c r="A125" s="68"/>
      <c r="B125" s="10" t="s">
        <v>108</v>
      </c>
      <c r="C125" s="102" t="s">
        <v>10</v>
      </c>
      <c r="D125" s="8"/>
      <c r="E125" s="8">
        <v>1</v>
      </c>
      <c r="F125" s="8"/>
      <c r="G125" s="9">
        <f t="shared" si="4"/>
        <v>0</v>
      </c>
      <c r="H125" s="8"/>
      <c r="I125" s="9">
        <f t="shared" si="5"/>
        <v>0</v>
      </c>
      <c r="J125" s="8"/>
      <c r="K125" s="9">
        <f t="shared" si="6"/>
        <v>0</v>
      </c>
      <c r="L125" s="9">
        <f t="shared" si="7"/>
        <v>0</v>
      </c>
    </row>
    <row r="126" spans="1:12" x14ac:dyDescent="0.3">
      <c r="A126" s="68"/>
      <c r="B126" s="10" t="s">
        <v>4</v>
      </c>
      <c r="C126" s="102" t="s">
        <v>1</v>
      </c>
      <c r="D126" s="8">
        <v>2</v>
      </c>
      <c r="E126" s="8">
        <f>E121*D126</f>
        <v>4</v>
      </c>
      <c r="F126" s="8"/>
      <c r="G126" s="9">
        <f t="shared" si="4"/>
        <v>0</v>
      </c>
      <c r="H126" s="8"/>
      <c r="I126" s="9">
        <f t="shared" si="5"/>
        <v>0</v>
      </c>
      <c r="J126" s="8"/>
      <c r="K126" s="9">
        <f t="shared" si="6"/>
        <v>0</v>
      </c>
      <c r="L126" s="9">
        <f t="shared" si="7"/>
        <v>0</v>
      </c>
    </row>
    <row r="127" spans="1:12" x14ac:dyDescent="0.3">
      <c r="A127" s="68">
        <v>21</v>
      </c>
      <c r="B127" s="14" t="s">
        <v>109</v>
      </c>
      <c r="C127" s="106" t="s">
        <v>34</v>
      </c>
      <c r="D127" s="7"/>
      <c r="E127" s="7">
        <v>1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68"/>
      <c r="B128" s="10" t="s">
        <v>9</v>
      </c>
      <c r="C128" s="102" t="s">
        <v>34</v>
      </c>
      <c r="D128" s="8"/>
      <c r="E128" s="8">
        <v>1</v>
      </c>
      <c r="F128" s="8"/>
      <c r="G128" s="9">
        <f t="shared" si="4"/>
        <v>0</v>
      </c>
      <c r="H128" s="41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68"/>
      <c r="B129" s="18" t="s">
        <v>140</v>
      </c>
      <c r="C129" s="102" t="s">
        <v>34</v>
      </c>
      <c r="D129" s="8"/>
      <c r="E129" s="8">
        <v>1</v>
      </c>
      <c r="F129" s="8"/>
      <c r="G129" s="9">
        <f t="shared" si="4"/>
        <v>0</v>
      </c>
      <c r="H129" s="8"/>
      <c r="I129" s="9">
        <f t="shared" si="5"/>
        <v>0</v>
      </c>
      <c r="J129" s="8"/>
      <c r="K129" s="9">
        <f t="shared" si="6"/>
        <v>0</v>
      </c>
      <c r="L129" s="9">
        <f t="shared" si="7"/>
        <v>0</v>
      </c>
    </row>
    <row r="130" spans="1:12" x14ac:dyDescent="0.3">
      <c r="A130" s="68"/>
      <c r="B130" s="10" t="s">
        <v>4</v>
      </c>
      <c r="C130" s="102" t="s">
        <v>1</v>
      </c>
      <c r="D130" s="8">
        <v>0.37</v>
      </c>
      <c r="E130" s="8">
        <f>E127*D130</f>
        <v>0.37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x14ac:dyDescent="0.3">
      <c r="A131" s="12">
        <v>22</v>
      </c>
      <c r="B131" s="14" t="s">
        <v>113</v>
      </c>
      <c r="C131" s="106" t="s">
        <v>34</v>
      </c>
      <c r="D131" s="7"/>
      <c r="E131" s="7">
        <v>1</v>
      </c>
      <c r="F131" s="8"/>
      <c r="G131" s="9">
        <f t="shared" si="4"/>
        <v>0</v>
      </c>
      <c r="H131" s="8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x14ac:dyDescent="0.3">
      <c r="A132" s="12"/>
      <c r="B132" s="10" t="s">
        <v>9</v>
      </c>
      <c r="C132" s="102" t="s">
        <v>34</v>
      </c>
      <c r="D132" s="8"/>
      <c r="E132" s="8">
        <v>2</v>
      </c>
      <c r="F132" s="8"/>
      <c r="G132" s="9">
        <f t="shared" si="4"/>
        <v>0</v>
      </c>
      <c r="H132" s="41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ht="27.6" x14ac:dyDescent="0.3">
      <c r="A133" s="12"/>
      <c r="B133" s="18" t="s">
        <v>116</v>
      </c>
      <c r="C133" s="90" t="s">
        <v>18</v>
      </c>
      <c r="D133" s="8"/>
      <c r="E133" s="8">
        <v>3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/>
      <c r="B134" s="10" t="s">
        <v>4</v>
      </c>
      <c r="C134" s="102" t="s">
        <v>1</v>
      </c>
      <c r="D134" s="8">
        <v>2</v>
      </c>
      <c r="E134" s="8">
        <f>E131*D134</f>
        <v>2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>
        <v>23</v>
      </c>
      <c r="B135" s="118" t="s">
        <v>115</v>
      </c>
      <c r="C135" s="106" t="s">
        <v>34</v>
      </c>
      <c r="D135" s="7"/>
      <c r="E135" s="7">
        <v>1</v>
      </c>
      <c r="F135" s="8"/>
      <c r="G135" s="9">
        <f t="shared" si="4"/>
        <v>0</v>
      </c>
      <c r="H135" s="8"/>
      <c r="I135" s="9">
        <f t="shared" si="5"/>
        <v>0</v>
      </c>
      <c r="J135" s="8"/>
      <c r="K135" s="9">
        <f t="shared" si="6"/>
        <v>0</v>
      </c>
      <c r="L135" s="9">
        <f t="shared" si="7"/>
        <v>0</v>
      </c>
    </row>
    <row r="136" spans="1:12" x14ac:dyDescent="0.3">
      <c r="A136" s="12"/>
      <c r="B136" s="10" t="s">
        <v>9</v>
      </c>
      <c r="C136" s="102" t="s">
        <v>34</v>
      </c>
      <c r="D136" s="8"/>
      <c r="E136" s="8">
        <v>2</v>
      </c>
      <c r="F136" s="8"/>
      <c r="G136" s="9">
        <f t="shared" si="4"/>
        <v>0</v>
      </c>
      <c r="H136" s="41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ht="27.6" x14ac:dyDescent="0.3">
      <c r="A137" s="12"/>
      <c r="B137" s="18" t="s">
        <v>116</v>
      </c>
      <c r="C137" s="90" t="s">
        <v>18</v>
      </c>
      <c r="D137" s="8"/>
      <c r="E137" s="8">
        <v>3</v>
      </c>
      <c r="F137" s="8"/>
      <c r="G137" s="9">
        <f t="shared" si="4"/>
        <v>0</v>
      </c>
      <c r="H137" s="8"/>
      <c r="I137" s="9">
        <f t="shared" si="5"/>
        <v>0</v>
      </c>
      <c r="J137" s="8"/>
      <c r="K137" s="9">
        <f t="shared" si="6"/>
        <v>0</v>
      </c>
      <c r="L137" s="9">
        <f t="shared" si="7"/>
        <v>0</v>
      </c>
    </row>
    <row r="138" spans="1:12" x14ac:dyDescent="0.3">
      <c r="A138" s="12"/>
      <c r="B138" s="10" t="s">
        <v>4</v>
      </c>
      <c r="C138" s="102" t="s">
        <v>1</v>
      </c>
      <c r="D138" s="8">
        <v>2</v>
      </c>
      <c r="E138" s="8">
        <f>E135*D138</f>
        <v>2</v>
      </c>
      <c r="F138" s="8"/>
      <c r="G138" s="9">
        <f t="shared" si="4"/>
        <v>0</v>
      </c>
      <c r="H138" s="8"/>
      <c r="I138" s="9">
        <f t="shared" si="5"/>
        <v>0</v>
      </c>
      <c r="J138" s="8"/>
      <c r="K138" s="9">
        <f t="shared" si="6"/>
        <v>0</v>
      </c>
      <c r="L138" s="9">
        <f t="shared" si="7"/>
        <v>0</v>
      </c>
    </row>
    <row r="139" spans="1:12" ht="27.6" x14ac:dyDescent="0.3">
      <c r="A139" s="12">
        <v>24</v>
      </c>
      <c r="B139" s="6" t="s">
        <v>169</v>
      </c>
      <c r="C139" s="106" t="s">
        <v>34</v>
      </c>
      <c r="D139" s="7"/>
      <c r="E139" s="7">
        <v>2</v>
      </c>
      <c r="F139" s="8"/>
      <c r="G139" s="9">
        <f t="shared" si="4"/>
        <v>0</v>
      </c>
      <c r="H139" s="8"/>
      <c r="I139" s="9">
        <f t="shared" si="5"/>
        <v>0</v>
      </c>
      <c r="J139" s="8"/>
      <c r="K139" s="9">
        <f t="shared" si="6"/>
        <v>0</v>
      </c>
      <c r="L139" s="9">
        <f t="shared" si="7"/>
        <v>0</v>
      </c>
    </row>
    <row r="140" spans="1:12" x14ac:dyDescent="0.3">
      <c r="A140" s="12"/>
      <c r="B140" s="10" t="s">
        <v>9</v>
      </c>
      <c r="C140" s="102" t="s">
        <v>34</v>
      </c>
      <c r="D140" s="8"/>
      <c r="E140" s="8">
        <v>2</v>
      </c>
      <c r="F140" s="8"/>
      <c r="G140" s="9">
        <f t="shared" si="4"/>
        <v>0</v>
      </c>
      <c r="H140" s="41"/>
      <c r="I140" s="9">
        <f t="shared" si="5"/>
        <v>0</v>
      </c>
      <c r="J140" s="8"/>
      <c r="K140" s="9">
        <f t="shared" si="6"/>
        <v>0</v>
      </c>
      <c r="L140" s="9">
        <f t="shared" si="7"/>
        <v>0</v>
      </c>
    </row>
    <row r="141" spans="1:12" x14ac:dyDescent="0.3">
      <c r="A141" s="12"/>
      <c r="B141" s="18" t="s">
        <v>118</v>
      </c>
      <c r="C141" s="107" t="s">
        <v>34</v>
      </c>
      <c r="D141" s="8"/>
      <c r="E141" s="8">
        <v>1</v>
      </c>
      <c r="F141" s="8"/>
      <c r="G141" s="9">
        <f t="shared" si="4"/>
        <v>0</v>
      </c>
      <c r="H141" s="8"/>
      <c r="I141" s="9">
        <f t="shared" si="5"/>
        <v>0</v>
      </c>
      <c r="J141" s="8"/>
      <c r="K141" s="9">
        <f t="shared" si="6"/>
        <v>0</v>
      </c>
      <c r="L141" s="9">
        <f t="shared" si="7"/>
        <v>0</v>
      </c>
    </row>
    <row r="142" spans="1:12" x14ac:dyDescent="0.3">
      <c r="A142" s="12"/>
      <c r="B142" s="10" t="s">
        <v>117</v>
      </c>
      <c r="C142" s="107" t="s">
        <v>34</v>
      </c>
      <c r="D142" s="8"/>
      <c r="E142" s="8">
        <v>1</v>
      </c>
      <c r="F142" s="8"/>
      <c r="G142" s="9">
        <f t="shared" si="4"/>
        <v>0</v>
      </c>
      <c r="H142" s="8"/>
      <c r="I142" s="9">
        <f t="shared" si="5"/>
        <v>0</v>
      </c>
      <c r="J142" s="8"/>
      <c r="K142" s="9">
        <f t="shared" si="6"/>
        <v>0</v>
      </c>
      <c r="L142" s="9">
        <f t="shared" si="7"/>
        <v>0</v>
      </c>
    </row>
    <row r="143" spans="1:12" x14ac:dyDescent="0.3">
      <c r="A143" s="12"/>
      <c r="B143" s="10" t="s">
        <v>4</v>
      </c>
      <c r="C143" s="102" t="s">
        <v>1</v>
      </c>
      <c r="D143" s="8">
        <v>2</v>
      </c>
      <c r="E143" s="8">
        <f>E141*D143</f>
        <v>2</v>
      </c>
      <c r="F143" s="8"/>
      <c r="G143" s="9">
        <f t="shared" ref="G143:G169" si="8">F143*E143</f>
        <v>0</v>
      </c>
      <c r="H143" s="8"/>
      <c r="I143" s="9">
        <f t="shared" ref="I143:I169" si="9">H143*E143</f>
        <v>0</v>
      </c>
      <c r="J143" s="8"/>
      <c r="K143" s="9">
        <f t="shared" ref="K143:K169" si="10">J143*E143</f>
        <v>0</v>
      </c>
      <c r="L143" s="9">
        <f t="shared" ref="L143:L169" si="11">G143+I143+K143</f>
        <v>0</v>
      </c>
    </row>
    <row r="144" spans="1:12" x14ac:dyDescent="0.3">
      <c r="A144" s="12">
        <v>23</v>
      </c>
      <c r="B144" s="14" t="s">
        <v>119</v>
      </c>
      <c r="C144" s="106" t="s">
        <v>34</v>
      </c>
      <c r="D144" s="7"/>
      <c r="E144" s="7">
        <v>1</v>
      </c>
      <c r="F144" s="8"/>
      <c r="G144" s="9">
        <f t="shared" si="8"/>
        <v>0</v>
      </c>
      <c r="H144" s="8"/>
      <c r="I144" s="9">
        <f t="shared" si="9"/>
        <v>0</v>
      </c>
      <c r="J144" s="8"/>
      <c r="K144" s="9">
        <f t="shared" si="10"/>
        <v>0</v>
      </c>
      <c r="L144" s="9">
        <f t="shared" si="11"/>
        <v>0</v>
      </c>
    </row>
    <row r="145" spans="1:12" x14ac:dyDescent="0.3">
      <c r="A145" s="12"/>
      <c r="B145" s="10" t="s">
        <v>9</v>
      </c>
      <c r="C145" s="102" t="s">
        <v>34</v>
      </c>
      <c r="D145" s="8"/>
      <c r="E145" s="8">
        <v>1</v>
      </c>
      <c r="F145" s="8"/>
      <c r="G145" s="9">
        <f t="shared" si="8"/>
        <v>0</v>
      </c>
      <c r="H145" s="41"/>
      <c r="I145" s="9">
        <f t="shared" si="9"/>
        <v>0</v>
      </c>
      <c r="J145" s="8"/>
      <c r="K145" s="9">
        <f t="shared" si="10"/>
        <v>0</v>
      </c>
      <c r="L145" s="9">
        <f t="shared" si="11"/>
        <v>0</v>
      </c>
    </row>
    <row r="146" spans="1:12" ht="27.6" x14ac:dyDescent="0.3">
      <c r="A146" s="12"/>
      <c r="B146" s="18" t="s">
        <v>121</v>
      </c>
      <c r="C146" s="107" t="s">
        <v>34</v>
      </c>
      <c r="D146" s="8"/>
      <c r="E146" s="8">
        <v>1</v>
      </c>
      <c r="F146" s="8"/>
      <c r="G146" s="9">
        <f t="shared" si="8"/>
        <v>0</v>
      </c>
      <c r="H146" s="8"/>
      <c r="I146" s="9">
        <f t="shared" si="9"/>
        <v>0</v>
      </c>
      <c r="J146" s="8"/>
      <c r="K146" s="9">
        <f t="shared" si="10"/>
        <v>0</v>
      </c>
      <c r="L146" s="9">
        <f t="shared" si="11"/>
        <v>0</v>
      </c>
    </row>
    <row r="147" spans="1:12" x14ac:dyDescent="0.3">
      <c r="A147" s="12"/>
      <c r="B147" s="18" t="s">
        <v>120</v>
      </c>
      <c r="C147" s="107" t="s">
        <v>10</v>
      </c>
      <c r="D147" s="8"/>
      <c r="E147" s="8">
        <v>1</v>
      </c>
      <c r="F147" s="8"/>
      <c r="G147" s="9">
        <f t="shared" si="8"/>
        <v>0</v>
      </c>
      <c r="H147" s="8"/>
      <c r="I147" s="9">
        <f t="shared" si="9"/>
        <v>0</v>
      </c>
      <c r="J147" s="8"/>
      <c r="K147" s="9">
        <f t="shared" si="10"/>
        <v>0</v>
      </c>
      <c r="L147" s="9">
        <f t="shared" si="11"/>
        <v>0</v>
      </c>
    </row>
    <row r="148" spans="1:12" x14ac:dyDescent="0.3">
      <c r="A148" s="159"/>
      <c r="B148" s="30" t="s">
        <v>4</v>
      </c>
      <c r="C148" s="102" t="s">
        <v>1</v>
      </c>
      <c r="D148" s="8">
        <v>5</v>
      </c>
      <c r="E148" s="8">
        <f>E144*D148</f>
        <v>5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ht="27.6" x14ac:dyDescent="0.3">
      <c r="A149" s="159">
        <v>25</v>
      </c>
      <c r="B149" s="186" t="s">
        <v>122</v>
      </c>
      <c r="C149" s="106" t="s">
        <v>34</v>
      </c>
      <c r="D149" s="7"/>
      <c r="E149" s="7">
        <v>5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59"/>
      <c r="B150" s="30" t="s">
        <v>9</v>
      </c>
      <c r="C150" s="102" t="s">
        <v>34</v>
      </c>
      <c r="D150" s="8"/>
      <c r="E150" s="8">
        <v>5</v>
      </c>
      <c r="F150" s="8"/>
      <c r="G150" s="9">
        <f t="shared" si="8"/>
        <v>0</v>
      </c>
      <c r="H150" s="41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59"/>
      <c r="B151" s="166" t="s">
        <v>141</v>
      </c>
      <c r="C151" s="107" t="s">
        <v>34</v>
      </c>
      <c r="D151" s="8"/>
      <c r="E151" s="8">
        <v>1</v>
      </c>
      <c r="F151" s="8"/>
      <c r="G151" s="9">
        <f t="shared" si="8"/>
        <v>0</v>
      </c>
      <c r="H151" s="8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59"/>
      <c r="B152" s="166" t="s">
        <v>147</v>
      </c>
      <c r="C152" s="107" t="s">
        <v>34</v>
      </c>
      <c r="D152" s="8"/>
      <c r="E152" s="8">
        <v>1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59"/>
      <c r="B153" s="166" t="s">
        <v>143</v>
      </c>
      <c r="C153" s="107" t="s">
        <v>34</v>
      </c>
      <c r="D153" s="8"/>
      <c r="E153" s="8">
        <v>1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159"/>
      <c r="B154" s="166" t="s">
        <v>142</v>
      </c>
      <c r="C154" s="107" t="s">
        <v>34</v>
      </c>
      <c r="D154" s="8"/>
      <c r="E154" s="8">
        <v>1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59"/>
      <c r="B155" s="166" t="s">
        <v>126</v>
      </c>
      <c r="C155" s="107" t="s">
        <v>34</v>
      </c>
      <c r="D155" s="8"/>
      <c r="E155" s="8">
        <v>1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x14ac:dyDescent="0.3">
      <c r="A156" s="159"/>
      <c r="B156" s="166" t="s">
        <v>127</v>
      </c>
      <c r="C156" s="107" t="s">
        <v>34</v>
      </c>
      <c r="D156" s="8"/>
      <c r="E156" s="8">
        <v>10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59"/>
      <c r="B157" s="30" t="s">
        <v>4</v>
      </c>
      <c r="C157" s="102" t="s">
        <v>1</v>
      </c>
      <c r="D157" s="8">
        <v>5</v>
      </c>
      <c r="E157" s="8">
        <f>E149*D157</f>
        <v>25</v>
      </c>
      <c r="F157" s="8"/>
      <c r="G157" s="9">
        <f t="shared" si="8"/>
        <v>0</v>
      </c>
      <c r="H157" s="8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>
        <v>26</v>
      </c>
      <c r="B158" s="14" t="s">
        <v>124</v>
      </c>
      <c r="C158" s="106" t="s">
        <v>34</v>
      </c>
      <c r="D158" s="7"/>
      <c r="E158" s="7">
        <v>1</v>
      </c>
      <c r="F158" s="8"/>
      <c r="G158" s="9">
        <f t="shared" si="8"/>
        <v>0</v>
      </c>
      <c r="H158" s="8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0" t="s">
        <v>9</v>
      </c>
      <c r="C159" s="117" t="s">
        <v>34</v>
      </c>
      <c r="D159" s="8"/>
      <c r="E159" s="8">
        <v>1</v>
      </c>
      <c r="F159" s="8"/>
      <c r="G159" s="9">
        <f t="shared" si="8"/>
        <v>0</v>
      </c>
      <c r="H159" s="41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8" t="s">
        <v>128</v>
      </c>
      <c r="C160" s="90" t="s">
        <v>18</v>
      </c>
      <c r="D160" s="8"/>
      <c r="E160" s="8">
        <v>1.3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/>
      <c r="B161" s="18" t="s">
        <v>129</v>
      </c>
      <c r="C161" s="90" t="s">
        <v>18</v>
      </c>
      <c r="D161" s="8"/>
      <c r="E161" s="8">
        <v>1.2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/>
      <c r="B162" s="10" t="s">
        <v>4</v>
      </c>
      <c r="C162" s="102" t="s">
        <v>1</v>
      </c>
      <c r="D162" s="8">
        <v>2</v>
      </c>
      <c r="E162" s="8">
        <f>E158*D162</f>
        <v>2</v>
      </c>
      <c r="F162" s="8"/>
      <c r="G162" s="9">
        <f t="shared" si="8"/>
        <v>0</v>
      </c>
      <c r="H162" s="8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x14ac:dyDescent="0.3">
      <c r="A163" s="12">
        <v>27</v>
      </c>
      <c r="B163" s="14" t="s">
        <v>153</v>
      </c>
      <c r="C163" s="103" t="s">
        <v>18</v>
      </c>
      <c r="D163" s="15"/>
      <c r="E163" s="7">
        <v>8</v>
      </c>
      <c r="F163" s="8"/>
      <c r="G163" s="9">
        <f t="shared" si="8"/>
        <v>0</v>
      </c>
      <c r="H163" s="8"/>
      <c r="I163" s="9">
        <f t="shared" si="9"/>
        <v>0</v>
      </c>
      <c r="J163" s="8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35" t="s">
        <v>14</v>
      </c>
      <c r="C164" s="90" t="s">
        <v>52</v>
      </c>
      <c r="D164" s="22">
        <v>1</v>
      </c>
      <c r="E164" s="22">
        <f>E163*D164</f>
        <v>8</v>
      </c>
      <c r="F164" s="37"/>
      <c r="G164" s="9">
        <f t="shared" si="8"/>
        <v>0</v>
      </c>
      <c r="H164" s="45"/>
      <c r="I164" s="9">
        <f t="shared" si="9"/>
        <v>0</v>
      </c>
      <c r="J164" s="37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8" t="s">
        <v>154</v>
      </c>
      <c r="C165" s="90" t="s">
        <v>3</v>
      </c>
      <c r="D165" s="11"/>
      <c r="E165" s="8">
        <v>10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/>
      <c r="B166" s="10" t="s">
        <v>155</v>
      </c>
      <c r="C166" s="102" t="s">
        <v>34</v>
      </c>
      <c r="D166" s="11"/>
      <c r="E166" s="8">
        <v>1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x14ac:dyDescent="0.3">
      <c r="A167" s="12"/>
      <c r="B167" s="10" t="s">
        <v>4</v>
      </c>
      <c r="C167" s="102" t="s">
        <v>1</v>
      </c>
      <c r="D167" s="11">
        <v>1.5</v>
      </c>
      <c r="E167" s="8">
        <f>E163*D167</f>
        <v>12</v>
      </c>
      <c r="F167" s="8"/>
      <c r="G167" s="9">
        <f t="shared" si="8"/>
        <v>0</v>
      </c>
      <c r="H167" s="8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ht="27.6" x14ac:dyDescent="0.3">
      <c r="A168" s="12">
        <v>28</v>
      </c>
      <c r="B168" s="16" t="s">
        <v>156</v>
      </c>
      <c r="C168" s="103" t="s">
        <v>1</v>
      </c>
      <c r="D168" s="15"/>
      <c r="E168" s="7">
        <v>1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ht="27.6" x14ac:dyDescent="0.3">
      <c r="A169" s="12">
        <v>29</v>
      </c>
      <c r="B169" s="34" t="s">
        <v>87</v>
      </c>
      <c r="C169" s="90" t="s">
        <v>18</v>
      </c>
      <c r="D169" s="8"/>
      <c r="E169" s="8">
        <v>33</v>
      </c>
      <c r="F169" s="8"/>
      <c r="G169" s="9">
        <f t="shared" si="8"/>
        <v>0</v>
      </c>
      <c r="H169" s="8"/>
      <c r="I169" s="9">
        <f t="shared" si="9"/>
        <v>0</v>
      </c>
      <c r="J169" s="8"/>
      <c r="K169" s="9">
        <f t="shared" si="10"/>
        <v>0</v>
      </c>
      <c r="L169" s="9">
        <f t="shared" si="11"/>
        <v>0</v>
      </c>
    </row>
    <row r="170" spans="1:12" x14ac:dyDescent="0.3">
      <c r="A170" s="12"/>
      <c r="B170" s="23" t="s">
        <v>6</v>
      </c>
      <c r="C170" s="102"/>
      <c r="D170" s="11"/>
      <c r="E170" s="8"/>
      <c r="F170" s="22"/>
      <c r="G170" s="24">
        <f>SUM(G9:G169)</f>
        <v>0</v>
      </c>
      <c r="H170" s="13"/>
      <c r="I170" s="24">
        <f>SUM(I9:I169)</f>
        <v>0</v>
      </c>
      <c r="J170" s="13"/>
      <c r="K170" s="24">
        <f>SUM(K9:K169)</f>
        <v>0</v>
      </c>
      <c r="L170" s="24">
        <f>SUM(L9:L169)</f>
        <v>0</v>
      </c>
    </row>
    <row r="171" spans="1:12" x14ac:dyDescent="0.3">
      <c r="A171" s="12"/>
      <c r="B171" s="10" t="s">
        <v>5</v>
      </c>
      <c r="C171" s="108"/>
      <c r="D171" s="11"/>
      <c r="E171" s="8"/>
      <c r="F171" s="22"/>
      <c r="G171" s="8"/>
      <c r="H171" s="8"/>
      <c r="I171" s="8"/>
      <c r="J171" s="8"/>
      <c r="K171" s="9"/>
      <c r="L171" s="9">
        <f>G170*C171</f>
        <v>0</v>
      </c>
    </row>
    <row r="172" spans="1:12" x14ac:dyDescent="0.3">
      <c r="A172" s="69"/>
      <c r="B172" s="5" t="s">
        <v>6</v>
      </c>
      <c r="C172" s="102"/>
      <c r="D172" s="25"/>
      <c r="E172" s="26"/>
      <c r="F172" s="27"/>
      <c r="G172" s="26"/>
      <c r="H172" s="27"/>
      <c r="I172" s="27"/>
      <c r="J172" s="26"/>
      <c r="K172" s="28"/>
      <c r="L172" s="29">
        <f>L171+L170</f>
        <v>0</v>
      </c>
    </row>
    <row r="173" spans="1:12" x14ac:dyDescent="0.3">
      <c r="A173" s="69"/>
      <c r="B173" s="30" t="s">
        <v>7</v>
      </c>
      <c r="C173" s="109"/>
      <c r="D173" s="25"/>
      <c r="E173" s="26"/>
      <c r="F173" s="27"/>
      <c r="G173" s="26"/>
      <c r="H173" s="27"/>
      <c r="I173" s="27"/>
      <c r="J173" s="26"/>
      <c r="K173" s="28"/>
      <c r="L173" s="29">
        <f>L172*C173</f>
        <v>0</v>
      </c>
    </row>
    <row r="174" spans="1:12" x14ac:dyDescent="0.3">
      <c r="A174" s="69"/>
      <c r="B174" s="31" t="s">
        <v>6</v>
      </c>
      <c r="C174" s="110"/>
      <c r="D174" s="25"/>
      <c r="E174" s="26"/>
      <c r="F174" s="27"/>
      <c r="G174" s="26"/>
      <c r="H174" s="27"/>
      <c r="I174" s="27"/>
      <c r="J174" s="26"/>
      <c r="K174" s="28"/>
      <c r="L174" s="29">
        <f>L173+L172</f>
        <v>0</v>
      </c>
    </row>
    <row r="175" spans="1:12" x14ac:dyDescent="0.3">
      <c r="A175" s="12"/>
      <c r="B175" s="30" t="s">
        <v>88</v>
      </c>
      <c r="C175" s="109"/>
      <c r="D175" s="25"/>
      <c r="E175" s="8"/>
      <c r="F175" s="22"/>
      <c r="G175" s="8"/>
      <c r="H175" s="22"/>
      <c r="I175" s="22"/>
      <c r="J175" s="8"/>
      <c r="K175" s="9"/>
      <c r="L175" s="9">
        <f>L174*C175</f>
        <v>0</v>
      </c>
    </row>
    <row r="176" spans="1:12" x14ac:dyDescent="0.3">
      <c r="A176" s="12"/>
      <c r="B176" s="31" t="s">
        <v>6</v>
      </c>
      <c r="C176" s="110"/>
      <c r="D176" s="32"/>
      <c r="E176" s="8"/>
      <c r="F176" s="22"/>
      <c r="G176" s="8"/>
      <c r="H176" s="22"/>
      <c r="I176" s="22"/>
      <c r="J176" s="8"/>
      <c r="K176" s="9"/>
      <c r="L176" s="9">
        <f>L175+L174</f>
        <v>0</v>
      </c>
    </row>
    <row r="177" spans="1:12" x14ac:dyDescent="0.3">
      <c r="A177" s="12"/>
      <c r="B177" s="30" t="s">
        <v>8</v>
      </c>
      <c r="C177" s="108"/>
      <c r="D177" s="11"/>
      <c r="E177" s="8"/>
      <c r="F177" s="22"/>
      <c r="G177" s="8"/>
      <c r="H177" s="22"/>
      <c r="I177" s="22"/>
      <c r="J177" s="8"/>
      <c r="K177" s="9"/>
      <c r="L177" s="9">
        <f>L176*C177</f>
        <v>0</v>
      </c>
    </row>
    <row r="178" spans="1:12" x14ac:dyDescent="0.3">
      <c r="A178" s="12"/>
      <c r="B178" s="31" t="s">
        <v>81</v>
      </c>
      <c r="C178" s="102"/>
      <c r="D178" s="11"/>
      <c r="E178" s="8"/>
      <c r="F178" s="22"/>
      <c r="G178" s="8"/>
      <c r="H178" s="8"/>
      <c r="I178" s="8"/>
      <c r="J178" s="8"/>
      <c r="K178" s="9"/>
      <c r="L178" s="9">
        <f>L177+L176</f>
        <v>0</v>
      </c>
    </row>
    <row r="179" spans="1:12" x14ac:dyDescent="0.3">
      <c r="A179" s="12"/>
      <c r="B179" s="10" t="s">
        <v>82</v>
      </c>
      <c r="C179" s="108">
        <v>0.18</v>
      </c>
      <c r="D179" s="11"/>
      <c r="E179" s="11"/>
      <c r="F179" s="11"/>
      <c r="G179" s="11"/>
      <c r="H179" s="11"/>
      <c r="I179" s="11"/>
      <c r="J179" s="11"/>
      <c r="K179" s="11"/>
      <c r="L179" s="99">
        <f>L178*C179</f>
        <v>0</v>
      </c>
    </row>
    <row r="180" spans="1:12" x14ac:dyDescent="0.3">
      <c r="A180" s="12"/>
      <c r="B180" s="68" t="s">
        <v>11</v>
      </c>
      <c r="C180" s="5"/>
      <c r="D180" s="11"/>
      <c r="E180" s="11"/>
      <c r="F180" s="11"/>
      <c r="G180" s="11"/>
      <c r="H180" s="11"/>
      <c r="I180" s="11"/>
      <c r="J180" s="11"/>
      <c r="K180" s="11"/>
      <c r="L180" s="32">
        <f>SUM(L178:L179)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B53">
    <cfRule type="cellIs" dxfId="16" priority="1" stopIfTrue="1" operator="equal">
      <formula>8223.307275</formula>
    </cfRule>
  </conditionalFormatting>
  <conditionalFormatting sqref="B59">
    <cfRule type="cellIs" dxfId="15" priority="4" stopIfTrue="1" operator="equal">
      <formula>8223.307275</formula>
    </cfRule>
  </conditionalFormatting>
  <conditionalFormatting sqref="B64">
    <cfRule type="cellIs" dxfId="14" priority="3" stopIfTrue="1" operator="equal">
      <formula>8223.307275</formula>
    </cfRule>
  </conditionalFormatting>
  <conditionalFormatting sqref="C10">
    <cfRule type="cellIs" dxfId="13" priority="5" stopIfTrue="1" operator="equal">
      <formula>8223.307275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0631-2F22-4043-AF51-A6C7E84C6CDE}">
  <sheetPr>
    <tabColor rgb="FF00B050"/>
  </sheetPr>
  <dimension ref="A1:L179"/>
  <sheetViews>
    <sheetView topLeftCell="A144" workbookViewId="0">
      <selection activeCell="C170" sqref="C170:C176"/>
    </sheetView>
  </sheetViews>
  <sheetFormatPr defaultRowHeight="14.4" x14ac:dyDescent="0.3"/>
  <cols>
    <col min="1" max="1" width="3.77734375" customWidth="1"/>
    <col min="2" max="2" width="63.77734375" customWidth="1"/>
    <col min="7" max="7" width="11.77734375" customWidth="1"/>
    <col min="9" max="9" width="12" customWidth="1"/>
    <col min="11" max="11" width="12" customWidth="1"/>
    <col min="12" max="12" width="13.109375" customWidth="1"/>
  </cols>
  <sheetData>
    <row r="1" spans="1:12" x14ac:dyDescent="0.3">
      <c r="A1" s="153"/>
      <c r="B1" s="153" t="s">
        <v>46</v>
      </c>
      <c r="C1" s="153"/>
      <c r="D1" s="153"/>
      <c r="E1" s="153"/>
      <c r="F1" s="71"/>
      <c r="G1" s="71"/>
      <c r="H1" s="154"/>
      <c r="I1" s="71"/>
      <c r="J1" s="71"/>
      <c r="K1" s="71"/>
      <c r="L1" s="71"/>
    </row>
    <row r="2" spans="1:12" x14ac:dyDescent="0.3">
      <c r="A2" s="210" t="s">
        <v>130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x14ac:dyDescent="0.3">
      <c r="A3" s="155"/>
      <c r="B3" s="155" t="s">
        <v>47</v>
      </c>
      <c r="C3" s="155"/>
      <c r="D3" s="155"/>
      <c r="E3" s="155"/>
      <c r="F3" s="155"/>
      <c r="G3" s="156"/>
      <c r="H3" s="211" t="s">
        <v>12</v>
      </c>
      <c r="I3" s="211"/>
      <c r="J3" s="211"/>
      <c r="K3" s="212">
        <f>L179</f>
        <v>0</v>
      </c>
      <c r="L3" s="212"/>
    </row>
    <row r="4" spans="1:12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x14ac:dyDescent="0.3">
      <c r="A6" s="157">
        <v>1</v>
      </c>
      <c r="B6" s="158">
        <v>2</v>
      </c>
      <c r="C6" s="158">
        <v>3</v>
      </c>
      <c r="D6" s="158">
        <v>4</v>
      </c>
      <c r="E6" s="158">
        <v>5</v>
      </c>
      <c r="F6" s="158">
        <v>6</v>
      </c>
      <c r="G6" s="158">
        <v>7</v>
      </c>
      <c r="H6" s="158">
        <v>8</v>
      </c>
      <c r="I6" s="158">
        <v>9</v>
      </c>
      <c r="J6" s="158">
        <v>10</v>
      </c>
      <c r="K6" s="158">
        <v>11</v>
      </c>
      <c r="L6" s="158">
        <v>12</v>
      </c>
    </row>
    <row r="7" spans="1:12" ht="19.2" customHeight="1" x14ac:dyDescent="0.3">
      <c r="A7" s="78"/>
      <c r="B7" s="98" t="s">
        <v>165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ht="19.2" customHeight="1" x14ac:dyDescent="0.3">
      <c r="A8" s="78"/>
      <c r="B8" s="97" t="s">
        <v>131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9</v>
      </c>
      <c r="F9" s="8"/>
      <c r="G9" s="9">
        <f t="shared" ref="G9:G78" si="0">F9*E9</f>
        <v>0</v>
      </c>
      <c r="H9" s="8"/>
      <c r="I9" s="9">
        <f t="shared" ref="I9:I78" si="1">H9*E9</f>
        <v>0</v>
      </c>
      <c r="J9" s="8"/>
      <c r="K9" s="9">
        <f t="shared" ref="K9:K78" si="2">J9*E9</f>
        <v>0</v>
      </c>
      <c r="L9" s="9">
        <f t="shared" ref="L9:L78" si="3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7.5600000000000014E-2</v>
      </c>
      <c r="F10" s="22"/>
      <c r="G10" s="9">
        <f t="shared" si="0"/>
        <v>0</v>
      </c>
      <c r="H10" s="8"/>
      <c r="I10" s="9">
        <f t="shared" si="1"/>
        <v>0</v>
      </c>
      <c r="J10" s="8"/>
      <c r="K10" s="9">
        <f t="shared" si="2"/>
        <v>0</v>
      </c>
      <c r="L10" s="9">
        <f t="shared" si="3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0.45</v>
      </c>
      <c r="F11" s="8"/>
      <c r="G11" s="9">
        <f t="shared" si="0"/>
        <v>0</v>
      </c>
      <c r="H11" s="8"/>
      <c r="I11" s="9">
        <f t="shared" si="1"/>
        <v>0</v>
      </c>
      <c r="J11" s="8"/>
      <c r="K11" s="9">
        <f t="shared" si="2"/>
        <v>0</v>
      </c>
      <c r="L11" s="9">
        <f t="shared" si="3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2.9</v>
      </c>
      <c r="F12" s="95"/>
      <c r="G12" s="9">
        <f t="shared" si="0"/>
        <v>0</v>
      </c>
      <c r="H12" s="37"/>
      <c r="I12" s="9">
        <f t="shared" si="1"/>
        <v>0</v>
      </c>
      <c r="J12" s="37"/>
      <c r="K12" s="9">
        <f t="shared" si="2"/>
        <v>0</v>
      </c>
      <c r="L12" s="9">
        <f t="shared" si="3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2.9</v>
      </c>
      <c r="F13" s="37"/>
      <c r="G13" s="9">
        <f t="shared" si="0"/>
        <v>0</v>
      </c>
      <c r="H13" s="37"/>
      <c r="I13" s="9">
        <f t="shared" si="1"/>
        <v>0</v>
      </c>
      <c r="J13" s="37"/>
      <c r="K13" s="9">
        <f t="shared" si="2"/>
        <v>0</v>
      </c>
      <c r="L13" s="9">
        <f t="shared" si="3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0.11309999999999999</v>
      </c>
      <c r="F14" s="37"/>
      <c r="G14" s="9">
        <f t="shared" si="0"/>
        <v>0</v>
      </c>
      <c r="H14" s="37"/>
      <c r="I14" s="9">
        <f t="shared" si="1"/>
        <v>0</v>
      </c>
      <c r="J14" s="37"/>
      <c r="K14" s="9">
        <f t="shared" si="2"/>
        <v>0</v>
      </c>
      <c r="L14" s="9">
        <f t="shared" si="3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0.14499999999999999</v>
      </c>
      <c r="F15" s="37"/>
      <c r="G15" s="9">
        <f t="shared" si="0"/>
        <v>0</v>
      </c>
      <c r="H15" s="37"/>
      <c r="I15" s="9">
        <f t="shared" si="1"/>
        <v>0</v>
      </c>
      <c r="J15" s="37"/>
      <c r="K15" s="9">
        <f t="shared" si="2"/>
        <v>0</v>
      </c>
      <c r="L15" s="9">
        <f t="shared" si="3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3.7699999999999997E-2</v>
      </c>
      <c r="F16" s="37"/>
      <c r="G16" s="9">
        <f t="shared" si="0"/>
        <v>0</v>
      </c>
      <c r="H16" s="37"/>
      <c r="I16" s="9">
        <f t="shared" si="1"/>
        <v>0</v>
      </c>
      <c r="J16" s="37"/>
      <c r="K16" s="9">
        <f t="shared" si="2"/>
        <v>0</v>
      </c>
      <c r="L16" s="9">
        <f t="shared" si="3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3.48</v>
      </c>
      <c r="F17" s="37"/>
      <c r="G17" s="9">
        <f t="shared" si="0"/>
        <v>0</v>
      </c>
      <c r="H17" s="37"/>
      <c r="I17" s="9">
        <f t="shared" si="1"/>
        <v>0</v>
      </c>
      <c r="J17" s="37"/>
      <c r="K17" s="9">
        <f t="shared" si="2"/>
        <v>0</v>
      </c>
      <c r="L17" s="9">
        <f t="shared" si="3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0.38569999999999999</v>
      </c>
      <c r="F18" s="37"/>
      <c r="G18" s="9">
        <f t="shared" si="0"/>
        <v>0</v>
      </c>
      <c r="H18" s="37"/>
      <c r="I18" s="9">
        <f t="shared" si="1"/>
        <v>0</v>
      </c>
      <c r="J18" s="37"/>
      <c r="K18" s="9">
        <f t="shared" si="2"/>
        <v>0</v>
      </c>
      <c r="L18" s="9">
        <f t="shared" si="3"/>
        <v>0</v>
      </c>
    </row>
    <row r="19" spans="1:12" ht="27.6" x14ac:dyDescent="0.3">
      <c r="A19" s="12">
        <v>3</v>
      </c>
      <c r="B19" s="80" t="s">
        <v>51</v>
      </c>
      <c r="C19" s="103" t="s">
        <v>18</v>
      </c>
      <c r="D19" s="81"/>
      <c r="E19" s="82">
        <v>30</v>
      </c>
      <c r="F19" s="83"/>
      <c r="G19" s="9">
        <f t="shared" si="0"/>
        <v>0</v>
      </c>
      <c r="H19" s="22"/>
      <c r="I19" s="9">
        <f t="shared" si="1"/>
        <v>0</v>
      </c>
      <c r="J19" s="22"/>
      <c r="K19" s="9">
        <f t="shared" si="2"/>
        <v>0</v>
      </c>
      <c r="L19" s="9">
        <f t="shared" si="3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210</v>
      </c>
      <c r="F20" s="22"/>
      <c r="G20" s="9">
        <f t="shared" si="0"/>
        <v>0</v>
      </c>
      <c r="H20" s="22"/>
      <c r="I20" s="9">
        <f t="shared" si="1"/>
        <v>0</v>
      </c>
      <c r="J20" s="22"/>
      <c r="K20" s="9">
        <f t="shared" si="2"/>
        <v>0</v>
      </c>
      <c r="L20" s="9">
        <f t="shared" si="3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7.5</v>
      </c>
      <c r="F21" s="22"/>
      <c r="G21" s="9">
        <f t="shared" si="0"/>
        <v>0</v>
      </c>
      <c r="H21" s="22"/>
      <c r="I21" s="9">
        <f t="shared" si="1"/>
        <v>0</v>
      </c>
      <c r="J21" s="22"/>
      <c r="K21" s="9">
        <f t="shared" si="2"/>
        <v>0</v>
      </c>
      <c r="L21" s="9">
        <f t="shared" si="3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27</v>
      </c>
      <c r="F22" s="89"/>
      <c r="G22" s="9">
        <f t="shared" si="0"/>
        <v>0</v>
      </c>
      <c r="H22" s="41"/>
      <c r="I22" s="9">
        <f t="shared" si="1"/>
        <v>0</v>
      </c>
      <c r="J22" s="41"/>
      <c r="K22" s="9">
        <f t="shared" si="2"/>
        <v>0</v>
      </c>
      <c r="L22" s="9">
        <f t="shared" si="3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27</v>
      </c>
      <c r="F23" s="37"/>
      <c r="G23" s="9">
        <f t="shared" si="0"/>
        <v>0</v>
      </c>
      <c r="H23" s="37"/>
      <c r="I23" s="9">
        <f t="shared" si="1"/>
        <v>0</v>
      </c>
      <c r="J23" s="45"/>
      <c r="K23" s="9">
        <f t="shared" si="2"/>
        <v>0</v>
      </c>
      <c r="L23" s="9">
        <f t="shared" si="3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27.54</v>
      </c>
      <c r="F24" s="22"/>
      <c r="G24" s="9">
        <f t="shared" si="0"/>
        <v>0</v>
      </c>
      <c r="H24" s="22"/>
      <c r="I24" s="9">
        <f t="shared" si="1"/>
        <v>0</v>
      </c>
      <c r="J24" s="22"/>
      <c r="K24" s="9">
        <f t="shared" si="2"/>
        <v>0</v>
      </c>
      <c r="L24" s="9">
        <f t="shared" si="3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27.27</v>
      </c>
      <c r="F25" s="22"/>
      <c r="G25" s="9">
        <f t="shared" si="0"/>
        <v>0</v>
      </c>
      <c r="H25" s="22"/>
      <c r="I25" s="9">
        <f t="shared" si="1"/>
        <v>0</v>
      </c>
      <c r="J25" s="22"/>
      <c r="K25" s="9">
        <f t="shared" si="2"/>
        <v>0</v>
      </c>
      <c r="L25" s="9">
        <f t="shared" si="3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1.35</v>
      </c>
      <c r="F26" s="22"/>
      <c r="G26" s="9">
        <f t="shared" si="0"/>
        <v>0</v>
      </c>
      <c r="H26" s="22"/>
      <c r="I26" s="9">
        <f t="shared" si="1"/>
        <v>0</v>
      </c>
      <c r="J26" s="22"/>
      <c r="K26" s="9">
        <f t="shared" si="2"/>
        <v>0</v>
      </c>
      <c r="L26" s="9">
        <f t="shared" si="3"/>
        <v>0</v>
      </c>
    </row>
    <row r="27" spans="1:12" ht="27.6" x14ac:dyDescent="0.3">
      <c r="A27" s="85">
        <v>5</v>
      </c>
      <c r="B27" s="86" t="s">
        <v>159</v>
      </c>
      <c r="C27" s="103" t="s">
        <v>28</v>
      </c>
      <c r="D27" s="87"/>
      <c r="E27" s="88">
        <v>12</v>
      </c>
      <c r="F27" s="89"/>
      <c r="G27" s="9">
        <f t="shared" si="0"/>
        <v>0</v>
      </c>
      <c r="H27" s="41"/>
      <c r="I27" s="9">
        <f t="shared" si="1"/>
        <v>0</v>
      </c>
      <c r="J27" s="41"/>
      <c r="K27" s="9">
        <f t="shared" si="2"/>
        <v>0</v>
      </c>
      <c r="L27" s="9">
        <f t="shared" si="3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12</v>
      </c>
      <c r="F28" s="41"/>
      <c r="G28" s="9">
        <f t="shared" si="0"/>
        <v>0</v>
      </c>
      <c r="H28" s="41"/>
      <c r="I28" s="9">
        <f t="shared" si="1"/>
        <v>0</v>
      </c>
      <c r="J28" s="22"/>
      <c r="K28" s="9">
        <f t="shared" si="2"/>
        <v>0</v>
      </c>
      <c r="L28" s="9">
        <f t="shared" si="3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12.120000000000001</v>
      </c>
      <c r="F29" s="41"/>
      <c r="G29" s="9">
        <f t="shared" si="0"/>
        <v>0</v>
      </c>
      <c r="H29" s="41"/>
      <c r="I29" s="9">
        <f t="shared" si="1"/>
        <v>0</v>
      </c>
      <c r="J29" s="41"/>
      <c r="K29" s="9">
        <f t="shared" si="2"/>
        <v>0</v>
      </c>
      <c r="L29" s="9">
        <f t="shared" si="3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0"/>
        <v>0</v>
      </c>
      <c r="H30" s="41"/>
      <c r="I30" s="9">
        <f t="shared" si="1"/>
        <v>0</v>
      </c>
      <c r="J30" s="41"/>
      <c r="K30" s="9">
        <f t="shared" si="2"/>
        <v>0</v>
      </c>
      <c r="L30" s="9">
        <f t="shared" si="3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0.48</v>
      </c>
      <c r="F31" s="37"/>
      <c r="G31" s="9">
        <f t="shared" si="0"/>
        <v>0</v>
      </c>
      <c r="H31" s="41"/>
      <c r="I31" s="9">
        <f t="shared" si="1"/>
        <v>0</v>
      </c>
      <c r="J31" s="41"/>
      <c r="K31" s="9">
        <f t="shared" si="2"/>
        <v>0</v>
      </c>
      <c r="L31" s="9">
        <f t="shared" si="3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28</v>
      </c>
      <c r="F32" s="89"/>
      <c r="G32" s="9">
        <f t="shared" si="0"/>
        <v>0</v>
      </c>
      <c r="H32" s="41"/>
      <c r="I32" s="9">
        <f t="shared" si="1"/>
        <v>0</v>
      </c>
      <c r="J32" s="41"/>
      <c r="K32" s="9">
        <f t="shared" si="2"/>
        <v>0</v>
      </c>
      <c r="L32" s="9">
        <f t="shared" si="3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28</v>
      </c>
      <c r="F33" s="41"/>
      <c r="G33" s="9">
        <f t="shared" si="0"/>
        <v>0</v>
      </c>
      <c r="H33" s="41"/>
      <c r="I33" s="9">
        <f t="shared" si="1"/>
        <v>0</v>
      </c>
      <c r="J33" s="22"/>
      <c r="K33" s="9">
        <f t="shared" si="2"/>
        <v>0</v>
      </c>
      <c r="L33" s="9">
        <f t="shared" si="3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28.28</v>
      </c>
      <c r="F34" s="41"/>
      <c r="G34" s="9">
        <f t="shared" si="0"/>
        <v>0</v>
      </c>
      <c r="H34" s="41"/>
      <c r="I34" s="9">
        <f t="shared" si="1"/>
        <v>0</v>
      </c>
      <c r="J34" s="41"/>
      <c r="K34" s="9">
        <f t="shared" si="2"/>
        <v>0</v>
      </c>
      <c r="L34" s="9">
        <f t="shared" si="3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3</v>
      </c>
      <c r="F35" s="41"/>
      <c r="G35" s="9">
        <f t="shared" si="0"/>
        <v>0</v>
      </c>
      <c r="H35" s="41"/>
      <c r="I35" s="9">
        <f t="shared" si="1"/>
        <v>0</v>
      </c>
      <c r="J35" s="41"/>
      <c r="K35" s="9">
        <f t="shared" si="2"/>
        <v>0</v>
      </c>
      <c r="L35" s="9">
        <f t="shared" si="3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0.56000000000000005</v>
      </c>
      <c r="F36" s="41"/>
      <c r="G36" s="9">
        <f t="shared" si="0"/>
        <v>0</v>
      </c>
      <c r="H36" s="41"/>
      <c r="I36" s="9">
        <f t="shared" si="1"/>
        <v>0</v>
      </c>
      <c r="J36" s="41"/>
      <c r="K36" s="9">
        <f t="shared" si="2"/>
        <v>0</v>
      </c>
      <c r="L36" s="9">
        <f t="shared" si="3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1.1200000000000001</v>
      </c>
      <c r="F37" s="37"/>
      <c r="G37" s="9">
        <f t="shared" si="0"/>
        <v>0</v>
      </c>
      <c r="H37" s="41"/>
      <c r="I37" s="9">
        <f t="shared" si="1"/>
        <v>0</v>
      </c>
      <c r="J37" s="41"/>
      <c r="K37" s="9">
        <f t="shared" si="2"/>
        <v>0</v>
      </c>
      <c r="L37" s="9">
        <f t="shared" si="3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5.9</v>
      </c>
      <c r="F38" s="8"/>
      <c r="G38" s="9">
        <f t="shared" si="0"/>
        <v>0</v>
      </c>
      <c r="H38" s="8"/>
      <c r="I38" s="9">
        <f t="shared" si="1"/>
        <v>0</v>
      </c>
      <c r="J38" s="8"/>
      <c r="K38" s="9">
        <f t="shared" si="2"/>
        <v>0</v>
      </c>
      <c r="L38" s="9">
        <f t="shared" si="3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5.9</v>
      </c>
      <c r="F39" s="41"/>
      <c r="G39" s="9">
        <f t="shared" si="0"/>
        <v>0</v>
      </c>
      <c r="H39" s="41"/>
      <c r="I39" s="9">
        <f t="shared" si="1"/>
        <v>0</v>
      </c>
      <c r="J39" s="22"/>
      <c r="K39" s="9">
        <f t="shared" si="2"/>
        <v>0</v>
      </c>
      <c r="L39" s="9">
        <f t="shared" si="3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6.1950000000000003</v>
      </c>
      <c r="F40" s="41"/>
      <c r="G40" s="9">
        <f t="shared" si="0"/>
        <v>0</v>
      </c>
      <c r="H40" s="41"/>
      <c r="I40" s="9">
        <f t="shared" si="1"/>
        <v>0</v>
      </c>
      <c r="J40" s="41"/>
      <c r="K40" s="9">
        <f t="shared" si="2"/>
        <v>0</v>
      </c>
      <c r="L40" s="9">
        <f t="shared" si="3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35.400000000000006</v>
      </c>
      <c r="F41" s="41"/>
      <c r="G41" s="9">
        <f t="shared" si="0"/>
        <v>0</v>
      </c>
      <c r="H41" s="41"/>
      <c r="I41" s="9">
        <f t="shared" si="1"/>
        <v>0</v>
      </c>
      <c r="J41" s="41"/>
      <c r="K41" s="9">
        <f t="shared" si="2"/>
        <v>0</v>
      </c>
      <c r="L41" s="9">
        <f t="shared" si="3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1.1800000000000002</v>
      </c>
      <c r="F42" s="22"/>
      <c r="G42" s="9">
        <f t="shared" si="0"/>
        <v>0</v>
      </c>
      <c r="H42" s="22"/>
      <c r="I42" s="9">
        <f t="shared" si="1"/>
        <v>0</v>
      </c>
      <c r="J42" s="22"/>
      <c r="K42" s="9">
        <f t="shared" si="2"/>
        <v>0</v>
      </c>
      <c r="L42" s="9">
        <f t="shared" si="3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0.23600000000000002</v>
      </c>
      <c r="F43" s="41"/>
      <c r="G43" s="9">
        <f t="shared" si="0"/>
        <v>0</v>
      </c>
      <c r="H43" s="41"/>
      <c r="I43" s="9">
        <f t="shared" si="1"/>
        <v>0</v>
      </c>
      <c r="J43" s="41"/>
      <c r="K43" s="9">
        <f t="shared" si="2"/>
        <v>0</v>
      </c>
      <c r="L43" s="9">
        <f t="shared" si="3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0.27494000000000002</v>
      </c>
      <c r="F44" s="41"/>
      <c r="G44" s="9">
        <f t="shared" si="0"/>
        <v>0</v>
      </c>
      <c r="H44" s="41"/>
      <c r="I44" s="9">
        <f t="shared" si="1"/>
        <v>0</v>
      </c>
      <c r="J44" s="41"/>
      <c r="K44" s="9">
        <f t="shared" si="2"/>
        <v>0</v>
      </c>
      <c r="L44" s="9">
        <f t="shared" si="3"/>
        <v>0</v>
      </c>
    </row>
    <row r="45" spans="1:12" ht="21.6" customHeight="1" x14ac:dyDescent="0.3">
      <c r="A45" s="12">
        <v>8</v>
      </c>
      <c r="B45" s="6" t="s">
        <v>76</v>
      </c>
      <c r="C45" s="103" t="s">
        <v>18</v>
      </c>
      <c r="D45" s="7"/>
      <c r="E45" s="7">
        <v>31</v>
      </c>
      <c r="F45" s="8"/>
      <c r="G45" s="9">
        <f t="shared" si="0"/>
        <v>0</v>
      </c>
      <c r="H45" s="8"/>
      <c r="I45" s="9">
        <f t="shared" si="1"/>
        <v>0</v>
      </c>
      <c r="J45" s="8"/>
      <c r="K45" s="9">
        <f t="shared" si="2"/>
        <v>0</v>
      </c>
      <c r="L45" s="9">
        <f t="shared" si="3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31</v>
      </c>
      <c r="F46" s="41"/>
      <c r="G46" s="9">
        <f t="shared" si="0"/>
        <v>0</v>
      </c>
      <c r="H46" s="41"/>
      <c r="I46" s="9">
        <f t="shared" si="1"/>
        <v>0</v>
      </c>
      <c r="J46" s="22"/>
      <c r="K46" s="9">
        <f t="shared" si="2"/>
        <v>0</v>
      </c>
      <c r="L46" s="9">
        <f t="shared" si="3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32.550000000000004</v>
      </c>
      <c r="F47" s="41"/>
      <c r="G47" s="9">
        <f t="shared" si="0"/>
        <v>0</v>
      </c>
      <c r="H47" s="41"/>
      <c r="I47" s="9">
        <f t="shared" si="1"/>
        <v>0</v>
      </c>
      <c r="J47" s="41"/>
      <c r="K47" s="9">
        <f t="shared" si="2"/>
        <v>0</v>
      </c>
      <c r="L47" s="9">
        <f t="shared" si="3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186</v>
      </c>
      <c r="F48" s="41"/>
      <c r="G48" s="9">
        <f t="shared" si="0"/>
        <v>0</v>
      </c>
      <c r="H48" s="41"/>
      <c r="I48" s="9">
        <f t="shared" si="1"/>
        <v>0</v>
      </c>
      <c r="J48" s="41"/>
      <c r="K48" s="9">
        <f t="shared" si="2"/>
        <v>0</v>
      </c>
      <c r="L48" s="9">
        <f t="shared" si="3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6.2</v>
      </c>
      <c r="F49" s="22"/>
      <c r="G49" s="9">
        <f t="shared" si="0"/>
        <v>0</v>
      </c>
      <c r="H49" s="22"/>
      <c r="I49" s="9">
        <f t="shared" si="1"/>
        <v>0</v>
      </c>
      <c r="J49" s="22"/>
      <c r="K49" s="9">
        <f t="shared" si="2"/>
        <v>0</v>
      </c>
      <c r="L49" s="9">
        <f t="shared" si="3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1.24</v>
      </c>
      <c r="F50" s="41"/>
      <c r="G50" s="9">
        <f t="shared" si="0"/>
        <v>0</v>
      </c>
      <c r="H50" s="41"/>
      <c r="I50" s="9">
        <f t="shared" si="1"/>
        <v>0</v>
      </c>
      <c r="J50" s="41"/>
      <c r="K50" s="9">
        <f t="shared" si="2"/>
        <v>0</v>
      </c>
      <c r="L50" s="9">
        <f t="shared" si="3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1.4446000000000001</v>
      </c>
      <c r="F51" s="41"/>
      <c r="G51" s="9">
        <f t="shared" si="0"/>
        <v>0</v>
      </c>
      <c r="H51" s="41"/>
      <c r="I51" s="9">
        <f t="shared" si="1"/>
        <v>0</v>
      </c>
      <c r="J51" s="41"/>
      <c r="K51" s="9">
        <f t="shared" si="2"/>
        <v>0</v>
      </c>
      <c r="L51" s="9">
        <f t="shared" si="3"/>
        <v>0</v>
      </c>
    </row>
    <row r="52" spans="1:12" x14ac:dyDescent="0.3">
      <c r="A52" s="120">
        <v>9</v>
      </c>
      <c r="B52" s="125" t="s">
        <v>62</v>
      </c>
      <c r="C52" s="126" t="s">
        <v>18</v>
      </c>
      <c r="D52" s="127"/>
      <c r="E52" s="128">
        <v>3.1</v>
      </c>
      <c r="F52" s="129"/>
      <c r="G52" s="9">
        <f t="shared" si="0"/>
        <v>0</v>
      </c>
      <c r="H52" s="129"/>
      <c r="I52" s="9">
        <f t="shared" si="1"/>
        <v>0</v>
      </c>
      <c r="J52" s="129"/>
      <c r="K52" s="9">
        <f t="shared" si="2"/>
        <v>0</v>
      </c>
      <c r="L52" s="9">
        <f t="shared" si="3"/>
        <v>0</v>
      </c>
    </row>
    <row r="53" spans="1:12" x14ac:dyDescent="0.3">
      <c r="A53" s="120"/>
      <c r="B53" s="130" t="s">
        <v>14</v>
      </c>
      <c r="C53" s="131" t="s">
        <v>166</v>
      </c>
      <c r="D53" s="132">
        <v>1</v>
      </c>
      <c r="E53" s="132">
        <f>E52*D53</f>
        <v>3.1</v>
      </c>
      <c r="F53" s="132"/>
      <c r="G53" s="9">
        <f t="shared" si="0"/>
        <v>0</v>
      </c>
      <c r="H53" s="132"/>
      <c r="I53" s="9">
        <f t="shared" si="1"/>
        <v>0</v>
      </c>
      <c r="J53" s="132"/>
      <c r="K53" s="9">
        <f t="shared" si="2"/>
        <v>0</v>
      </c>
      <c r="L53" s="9">
        <f t="shared" si="3"/>
        <v>0</v>
      </c>
    </row>
    <row r="54" spans="1:12" x14ac:dyDescent="0.3">
      <c r="A54" s="120"/>
      <c r="B54" s="133" t="s">
        <v>60</v>
      </c>
      <c r="C54" s="131" t="s">
        <v>19</v>
      </c>
      <c r="D54" s="134">
        <v>12.5</v>
      </c>
      <c r="E54" s="132">
        <f>D54*E52</f>
        <v>38.75</v>
      </c>
      <c r="F54" s="132"/>
      <c r="G54" s="9">
        <f t="shared" si="0"/>
        <v>0</v>
      </c>
      <c r="H54" s="132"/>
      <c r="I54" s="9">
        <f t="shared" si="1"/>
        <v>0</v>
      </c>
      <c r="J54" s="132"/>
      <c r="K54" s="9">
        <f t="shared" si="2"/>
        <v>0</v>
      </c>
      <c r="L54" s="9">
        <f t="shared" si="3"/>
        <v>0</v>
      </c>
    </row>
    <row r="55" spans="1:12" x14ac:dyDescent="0.3">
      <c r="A55" s="120"/>
      <c r="B55" s="133" t="s">
        <v>20</v>
      </c>
      <c r="C55" s="131" t="s">
        <v>167</v>
      </c>
      <c r="D55" s="135">
        <v>0.13</v>
      </c>
      <c r="E55" s="132">
        <f>D55*E52</f>
        <v>0.40300000000000002</v>
      </c>
      <c r="F55" s="132"/>
      <c r="G55" s="9">
        <f t="shared" si="0"/>
        <v>0</v>
      </c>
      <c r="H55" s="132"/>
      <c r="I55" s="9">
        <f t="shared" si="1"/>
        <v>0</v>
      </c>
      <c r="J55" s="132"/>
      <c r="K55" s="9">
        <f t="shared" si="2"/>
        <v>0</v>
      </c>
      <c r="L55" s="9">
        <f t="shared" si="3"/>
        <v>0</v>
      </c>
    </row>
    <row r="56" spans="1:12" x14ac:dyDescent="0.3">
      <c r="A56" s="120"/>
      <c r="B56" s="133" t="s">
        <v>21</v>
      </c>
      <c r="C56" s="131" t="s">
        <v>17</v>
      </c>
      <c r="D56" s="135">
        <v>3.1E-2</v>
      </c>
      <c r="E56" s="132">
        <f>D56*E53</f>
        <v>9.6100000000000005E-2</v>
      </c>
      <c r="F56" s="132"/>
      <c r="G56" s="9">
        <f t="shared" si="0"/>
        <v>0</v>
      </c>
      <c r="H56" s="132"/>
      <c r="I56" s="9">
        <f t="shared" si="1"/>
        <v>0</v>
      </c>
      <c r="J56" s="132"/>
      <c r="K56" s="9">
        <f t="shared" si="2"/>
        <v>0</v>
      </c>
      <c r="L56" s="9">
        <f t="shared" si="3"/>
        <v>0</v>
      </c>
    </row>
    <row r="57" spans="1:12" x14ac:dyDescent="0.3">
      <c r="A57" s="120"/>
      <c r="B57" s="133" t="s">
        <v>22</v>
      </c>
      <c r="C57" s="131" t="s">
        <v>1</v>
      </c>
      <c r="D57" s="134">
        <v>0.16</v>
      </c>
      <c r="E57" s="132">
        <f>D57*E52</f>
        <v>0.49600000000000005</v>
      </c>
      <c r="F57" s="124"/>
      <c r="G57" s="9">
        <f t="shared" si="0"/>
        <v>0</v>
      </c>
      <c r="H57" s="132"/>
      <c r="I57" s="9">
        <f t="shared" si="1"/>
        <v>0</v>
      </c>
      <c r="J57" s="132"/>
      <c r="K57" s="9">
        <f t="shared" si="2"/>
        <v>0</v>
      </c>
      <c r="L57" s="9">
        <f t="shared" si="3"/>
        <v>0</v>
      </c>
    </row>
    <row r="58" spans="1:12" ht="27.6" x14ac:dyDescent="0.3">
      <c r="A58" s="12">
        <v>10</v>
      </c>
      <c r="B58" s="19" t="s">
        <v>162</v>
      </c>
      <c r="C58" s="103" t="s">
        <v>18</v>
      </c>
      <c r="D58" s="49"/>
      <c r="E58" s="7">
        <v>5</v>
      </c>
      <c r="F58" s="8"/>
      <c r="G58" s="9">
        <f t="shared" si="0"/>
        <v>0</v>
      </c>
      <c r="H58" s="8"/>
      <c r="I58" s="9">
        <f t="shared" si="1"/>
        <v>0</v>
      </c>
      <c r="J58" s="8"/>
      <c r="K58" s="9">
        <f t="shared" si="2"/>
        <v>0</v>
      </c>
      <c r="L58" s="9">
        <f t="shared" si="3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5</v>
      </c>
      <c r="F59" s="45"/>
      <c r="G59" s="9">
        <f t="shared" si="0"/>
        <v>0</v>
      </c>
      <c r="H59" s="45"/>
      <c r="I59" s="9">
        <f t="shared" si="1"/>
        <v>0</v>
      </c>
      <c r="J59" s="45"/>
      <c r="K59" s="9">
        <f t="shared" si="2"/>
        <v>0</v>
      </c>
      <c r="L59" s="9">
        <f t="shared" si="3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1.25</v>
      </c>
      <c r="F60" s="45"/>
      <c r="G60" s="9">
        <f t="shared" si="0"/>
        <v>0</v>
      </c>
      <c r="H60" s="45"/>
      <c r="I60" s="9">
        <f t="shared" si="1"/>
        <v>0</v>
      </c>
      <c r="J60" s="45"/>
      <c r="K60" s="9">
        <f t="shared" si="2"/>
        <v>0</v>
      </c>
      <c r="L60" s="9">
        <f t="shared" si="3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0.155</v>
      </c>
      <c r="F61" s="45"/>
      <c r="G61" s="9">
        <f t="shared" si="0"/>
        <v>0</v>
      </c>
      <c r="H61" s="45"/>
      <c r="I61" s="9">
        <f t="shared" si="1"/>
        <v>0</v>
      </c>
      <c r="J61" s="45"/>
      <c r="K61" s="9">
        <f t="shared" si="2"/>
        <v>0</v>
      </c>
      <c r="L61" s="9">
        <f t="shared" si="3"/>
        <v>0</v>
      </c>
    </row>
    <row r="62" spans="1:12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0.8</v>
      </c>
      <c r="F62" s="37"/>
      <c r="G62" s="9">
        <f t="shared" si="0"/>
        <v>0</v>
      </c>
      <c r="H62" s="45"/>
      <c r="I62" s="9">
        <f t="shared" si="1"/>
        <v>0</v>
      </c>
      <c r="J62" s="45"/>
      <c r="K62" s="9">
        <f t="shared" si="2"/>
        <v>0</v>
      </c>
      <c r="L62" s="9">
        <f t="shared" si="3"/>
        <v>0</v>
      </c>
    </row>
    <row r="63" spans="1:12" x14ac:dyDescent="0.3">
      <c r="A63" s="12">
        <v>11</v>
      </c>
      <c r="B63" s="19" t="s">
        <v>68</v>
      </c>
      <c r="C63" s="103" t="s">
        <v>18</v>
      </c>
      <c r="D63" s="49"/>
      <c r="E63" s="7">
        <v>10</v>
      </c>
      <c r="F63" s="8"/>
      <c r="G63" s="9">
        <f t="shared" si="0"/>
        <v>0</v>
      </c>
      <c r="H63" s="8"/>
      <c r="I63" s="9">
        <f t="shared" si="1"/>
        <v>0</v>
      </c>
      <c r="J63" s="8"/>
      <c r="K63" s="9">
        <f t="shared" si="2"/>
        <v>0</v>
      </c>
      <c r="L63" s="9">
        <f t="shared" si="3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10</v>
      </c>
      <c r="F64" s="45"/>
      <c r="G64" s="9">
        <f t="shared" si="0"/>
        <v>0</v>
      </c>
      <c r="H64" s="45"/>
      <c r="I64" s="9">
        <f t="shared" si="1"/>
        <v>0</v>
      </c>
      <c r="J64" s="45"/>
      <c r="K64" s="9">
        <f t="shared" si="2"/>
        <v>0</v>
      </c>
      <c r="L64" s="9">
        <f t="shared" si="3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1.5</v>
      </c>
      <c r="F65" s="45"/>
      <c r="G65" s="9">
        <f t="shared" si="0"/>
        <v>0</v>
      </c>
      <c r="H65" s="45"/>
      <c r="I65" s="9">
        <f t="shared" si="1"/>
        <v>0</v>
      </c>
      <c r="J65" s="45"/>
      <c r="K65" s="9">
        <f t="shared" si="2"/>
        <v>0</v>
      </c>
      <c r="L65" s="9">
        <f t="shared" si="3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0.31</v>
      </c>
      <c r="F66" s="45"/>
      <c r="G66" s="9">
        <f t="shared" si="0"/>
        <v>0</v>
      </c>
      <c r="H66" s="45"/>
      <c r="I66" s="9">
        <f t="shared" si="1"/>
        <v>0</v>
      </c>
      <c r="J66" s="45"/>
      <c r="K66" s="9">
        <f t="shared" si="2"/>
        <v>0</v>
      </c>
      <c r="L66" s="9">
        <f t="shared" si="3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1.6</v>
      </c>
      <c r="F67" s="37"/>
      <c r="G67" s="9">
        <f t="shared" si="0"/>
        <v>0</v>
      </c>
      <c r="H67" s="45"/>
      <c r="I67" s="9">
        <f t="shared" si="1"/>
        <v>0</v>
      </c>
      <c r="J67" s="45"/>
      <c r="K67" s="9">
        <f t="shared" si="2"/>
        <v>0</v>
      </c>
      <c r="L67" s="9">
        <f t="shared" si="3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32</v>
      </c>
      <c r="F68" s="8"/>
      <c r="G68" s="9">
        <f t="shared" si="0"/>
        <v>0</v>
      </c>
      <c r="H68" s="8"/>
      <c r="I68" s="9">
        <f t="shared" si="1"/>
        <v>0</v>
      </c>
      <c r="J68" s="8"/>
      <c r="K68" s="9">
        <f t="shared" si="2"/>
        <v>0</v>
      </c>
      <c r="L68" s="9">
        <f t="shared" si="3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32</v>
      </c>
      <c r="F69" s="37"/>
      <c r="G69" s="9">
        <f t="shared" si="0"/>
        <v>0</v>
      </c>
      <c r="H69" s="45"/>
      <c r="I69" s="9">
        <f t="shared" si="1"/>
        <v>0</v>
      </c>
      <c r="J69" s="45"/>
      <c r="K69" s="9">
        <f t="shared" si="2"/>
        <v>0</v>
      </c>
      <c r="L69" s="9">
        <f t="shared" si="3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0.70399999999999996</v>
      </c>
      <c r="F70" s="37"/>
      <c r="G70" s="9">
        <f t="shared" si="0"/>
        <v>0</v>
      </c>
      <c r="H70" s="37"/>
      <c r="I70" s="9">
        <f t="shared" si="1"/>
        <v>0</v>
      </c>
      <c r="J70" s="37"/>
      <c r="K70" s="9">
        <f t="shared" si="2"/>
        <v>0</v>
      </c>
      <c r="L70" s="9">
        <f t="shared" si="3"/>
        <v>0</v>
      </c>
    </row>
    <row r="71" spans="1:12" x14ac:dyDescent="0.3">
      <c r="A71" s="12"/>
      <c r="B71" s="57" t="s">
        <v>23</v>
      </c>
      <c r="C71" s="105" t="s">
        <v>18</v>
      </c>
      <c r="D71" s="58">
        <v>1.05</v>
      </c>
      <c r="E71" s="45">
        <f>D71*E68</f>
        <v>33.6</v>
      </c>
      <c r="F71" s="45"/>
      <c r="G71" s="9">
        <f t="shared" si="0"/>
        <v>0</v>
      </c>
      <c r="H71" s="45"/>
      <c r="I71" s="9">
        <f t="shared" si="1"/>
        <v>0</v>
      </c>
      <c r="J71" s="45"/>
      <c r="K71" s="9">
        <f t="shared" si="2"/>
        <v>0</v>
      </c>
      <c r="L71" s="9">
        <f t="shared" si="3"/>
        <v>0</v>
      </c>
    </row>
    <row r="72" spans="1:12" ht="41.4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32</v>
      </c>
      <c r="F72" s="45"/>
      <c r="G72" s="9">
        <f t="shared" si="0"/>
        <v>0</v>
      </c>
      <c r="H72" s="45"/>
      <c r="I72" s="9">
        <f t="shared" si="1"/>
        <v>0</v>
      </c>
      <c r="J72" s="45"/>
      <c r="K72" s="9">
        <f t="shared" si="2"/>
        <v>0</v>
      </c>
      <c r="L72" s="9">
        <f t="shared" si="3"/>
        <v>0</v>
      </c>
    </row>
    <row r="73" spans="1:12" x14ac:dyDescent="0.3">
      <c r="A73" s="12"/>
      <c r="B73" s="56" t="s">
        <v>13</v>
      </c>
      <c r="C73" s="90" t="s">
        <v>1</v>
      </c>
      <c r="D73" s="51">
        <v>0.1</v>
      </c>
      <c r="E73" s="45">
        <f>E68*D73</f>
        <v>3.2</v>
      </c>
      <c r="F73" s="45"/>
      <c r="G73" s="9">
        <f t="shared" si="0"/>
        <v>0</v>
      </c>
      <c r="H73" s="45"/>
      <c r="I73" s="9">
        <f t="shared" si="1"/>
        <v>0</v>
      </c>
      <c r="J73" s="45"/>
      <c r="K73" s="9">
        <f t="shared" si="2"/>
        <v>0</v>
      </c>
      <c r="L73" s="9">
        <f t="shared" si="3"/>
        <v>0</v>
      </c>
    </row>
    <row r="74" spans="1:12" ht="27.6" x14ac:dyDescent="0.3">
      <c r="A74" s="12">
        <v>13</v>
      </c>
      <c r="B74" s="6" t="s">
        <v>138</v>
      </c>
      <c r="C74" s="103" t="s">
        <v>18</v>
      </c>
      <c r="D74" s="15"/>
      <c r="E74" s="7">
        <f>2.2*0.75+2.2*0.8</f>
        <v>3.41</v>
      </c>
      <c r="F74" s="8"/>
      <c r="G74" s="9">
        <f t="shared" si="0"/>
        <v>0</v>
      </c>
      <c r="H74" s="8"/>
      <c r="I74" s="9">
        <f t="shared" si="1"/>
        <v>0</v>
      </c>
      <c r="J74" s="8"/>
      <c r="K74" s="9">
        <f t="shared" si="2"/>
        <v>0</v>
      </c>
      <c r="L74" s="9">
        <f t="shared" si="3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3.41</v>
      </c>
      <c r="F75" s="37"/>
      <c r="G75" s="9">
        <f t="shared" si="0"/>
        <v>0</v>
      </c>
      <c r="H75" s="45"/>
      <c r="I75" s="9">
        <f t="shared" si="1"/>
        <v>0</v>
      </c>
      <c r="J75" s="37"/>
      <c r="K75" s="9">
        <f t="shared" si="2"/>
        <v>0</v>
      </c>
      <c r="L75" s="9">
        <f t="shared" si="3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0.44330000000000003</v>
      </c>
      <c r="F76" s="37"/>
      <c r="G76" s="9">
        <f t="shared" si="0"/>
        <v>0</v>
      </c>
      <c r="H76" s="37"/>
      <c r="I76" s="9">
        <f t="shared" si="1"/>
        <v>0</v>
      </c>
      <c r="J76" s="37"/>
      <c r="K76" s="9">
        <f t="shared" si="2"/>
        <v>0</v>
      </c>
      <c r="L76" s="9">
        <f t="shared" si="3"/>
        <v>0</v>
      </c>
    </row>
    <row r="77" spans="1:12" ht="27.6" x14ac:dyDescent="0.3">
      <c r="A77" s="12"/>
      <c r="B77" s="18" t="s">
        <v>92</v>
      </c>
      <c r="C77" s="90" t="s">
        <v>34</v>
      </c>
      <c r="D77" s="11"/>
      <c r="E77" s="8">
        <v>2</v>
      </c>
      <c r="F77" s="8"/>
      <c r="G77" s="9">
        <f t="shared" si="0"/>
        <v>0</v>
      </c>
      <c r="H77" s="8"/>
      <c r="I77" s="9">
        <f t="shared" si="1"/>
        <v>0</v>
      </c>
      <c r="J77" s="8"/>
      <c r="K77" s="9">
        <f t="shared" si="2"/>
        <v>0</v>
      </c>
      <c r="L77" s="9">
        <f t="shared" si="3"/>
        <v>0</v>
      </c>
    </row>
    <row r="78" spans="1:12" x14ac:dyDescent="0.3">
      <c r="A78" s="12"/>
      <c r="B78" s="10" t="s">
        <v>63</v>
      </c>
      <c r="C78" s="102" t="s">
        <v>2</v>
      </c>
      <c r="D78" s="11"/>
      <c r="E78" s="8">
        <v>1</v>
      </c>
      <c r="F78" s="8"/>
      <c r="G78" s="9">
        <f t="shared" si="0"/>
        <v>0</v>
      </c>
      <c r="H78" s="8"/>
      <c r="I78" s="9">
        <f t="shared" si="1"/>
        <v>0</v>
      </c>
      <c r="J78" s="8"/>
      <c r="K78" s="9">
        <f t="shared" si="2"/>
        <v>0</v>
      </c>
      <c r="L78" s="9">
        <f t="shared" si="3"/>
        <v>0</v>
      </c>
    </row>
    <row r="79" spans="1:12" x14ac:dyDescent="0.3">
      <c r="A79" s="12"/>
      <c r="B79" s="10" t="s">
        <v>4</v>
      </c>
      <c r="C79" s="102" t="s">
        <v>1</v>
      </c>
      <c r="D79" s="11">
        <v>0.2</v>
      </c>
      <c r="E79" s="8">
        <f>E74*D79</f>
        <v>0.68200000000000005</v>
      </c>
      <c r="F79" s="8"/>
      <c r="G79" s="9">
        <f t="shared" ref="G79:G142" si="4">F79*E79</f>
        <v>0</v>
      </c>
      <c r="H79" s="8"/>
      <c r="I79" s="9">
        <f t="shared" ref="I79:I142" si="5">H79*E79</f>
        <v>0</v>
      </c>
      <c r="J79" s="8"/>
      <c r="K79" s="9">
        <f t="shared" ref="K79:K142" si="6">J79*E79</f>
        <v>0</v>
      </c>
      <c r="L79" s="9">
        <f t="shared" ref="L79:L142" si="7">G79+I79+K79</f>
        <v>0</v>
      </c>
    </row>
    <row r="80" spans="1:12" x14ac:dyDescent="0.3">
      <c r="A80" s="12">
        <v>14</v>
      </c>
      <c r="B80" s="14" t="s">
        <v>133</v>
      </c>
      <c r="C80" s="103" t="s">
        <v>18</v>
      </c>
      <c r="D80" s="15"/>
      <c r="E80" s="7">
        <v>4</v>
      </c>
      <c r="F80" s="8"/>
      <c r="G80" s="9">
        <f t="shared" si="4"/>
        <v>0</v>
      </c>
      <c r="H80" s="8"/>
      <c r="I80" s="9">
        <f t="shared" si="5"/>
        <v>0</v>
      </c>
      <c r="J80" s="8"/>
      <c r="K80" s="9">
        <f t="shared" si="6"/>
        <v>0</v>
      </c>
      <c r="L80" s="9">
        <f t="shared" si="7"/>
        <v>0</v>
      </c>
    </row>
    <row r="81" spans="1:12" x14ac:dyDescent="0.3">
      <c r="A81" s="12"/>
      <c r="B81" s="35" t="s">
        <v>14</v>
      </c>
      <c r="C81" s="90" t="s">
        <v>52</v>
      </c>
      <c r="D81" s="22">
        <v>1</v>
      </c>
      <c r="E81" s="22">
        <f>E80*D81</f>
        <v>4</v>
      </c>
      <c r="F81" s="37"/>
      <c r="G81" s="9">
        <f t="shared" si="4"/>
        <v>0</v>
      </c>
      <c r="H81" s="45"/>
      <c r="I81" s="9">
        <f t="shared" si="5"/>
        <v>0</v>
      </c>
      <c r="J81" s="37"/>
      <c r="K81" s="9">
        <f t="shared" si="6"/>
        <v>0</v>
      </c>
      <c r="L81" s="9">
        <f t="shared" si="7"/>
        <v>0</v>
      </c>
    </row>
    <row r="82" spans="1:12" x14ac:dyDescent="0.3">
      <c r="A82" s="12"/>
      <c r="B82" s="18" t="s">
        <v>135</v>
      </c>
      <c r="C82" s="90" t="s">
        <v>3</v>
      </c>
      <c r="D82" s="11"/>
      <c r="E82" s="8">
        <f>E80*0.35</f>
        <v>1.4</v>
      </c>
      <c r="F82" s="8"/>
      <c r="G82" s="9">
        <f t="shared" si="4"/>
        <v>0</v>
      </c>
      <c r="H82" s="8"/>
      <c r="I82" s="9">
        <f t="shared" si="5"/>
        <v>0</v>
      </c>
      <c r="J82" s="8"/>
      <c r="K82" s="9">
        <f t="shared" si="6"/>
        <v>0</v>
      </c>
      <c r="L82" s="9">
        <f t="shared" si="7"/>
        <v>0</v>
      </c>
    </row>
    <row r="83" spans="1:12" x14ac:dyDescent="0.3">
      <c r="A83" s="12"/>
      <c r="B83" s="10" t="s">
        <v>134</v>
      </c>
      <c r="C83" s="102" t="s">
        <v>2</v>
      </c>
      <c r="D83" s="11"/>
      <c r="E83" s="8">
        <f>E82*0.3</f>
        <v>0.42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10" t="s">
        <v>4</v>
      </c>
      <c r="C84" s="102" t="s">
        <v>1</v>
      </c>
      <c r="D84" s="11">
        <v>0.2</v>
      </c>
      <c r="E84" s="8">
        <f>E80*D84</f>
        <v>0.8</v>
      </c>
      <c r="F84" s="8"/>
      <c r="G84" s="9">
        <f t="shared" si="4"/>
        <v>0</v>
      </c>
      <c r="H84" s="8"/>
      <c r="I84" s="9">
        <f t="shared" si="5"/>
        <v>0</v>
      </c>
      <c r="J84" s="8"/>
      <c r="K84" s="9">
        <f t="shared" si="6"/>
        <v>0</v>
      </c>
      <c r="L84" s="9">
        <f t="shared" si="7"/>
        <v>0</v>
      </c>
    </row>
    <row r="85" spans="1:12" x14ac:dyDescent="0.3">
      <c r="A85" s="12">
        <v>15</v>
      </c>
      <c r="B85" s="6" t="s">
        <v>139</v>
      </c>
      <c r="C85" s="103" t="s">
        <v>18</v>
      </c>
      <c r="D85" s="7"/>
      <c r="E85" s="7">
        <v>115</v>
      </c>
      <c r="F85" s="8"/>
      <c r="G85" s="9">
        <f t="shared" si="4"/>
        <v>0</v>
      </c>
      <c r="H85" s="8"/>
      <c r="I85" s="9">
        <f t="shared" si="5"/>
        <v>0</v>
      </c>
      <c r="J85" s="8"/>
      <c r="K85" s="9">
        <f t="shared" si="6"/>
        <v>0</v>
      </c>
      <c r="L85" s="9">
        <f t="shared" si="7"/>
        <v>0</v>
      </c>
    </row>
    <row r="86" spans="1:12" x14ac:dyDescent="0.3">
      <c r="A86" s="12"/>
      <c r="B86" s="35" t="s">
        <v>14</v>
      </c>
      <c r="C86" s="90" t="s">
        <v>52</v>
      </c>
      <c r="D86" s="22">
        <v>1</v>
      </c>
      <c r="E86" s="22">
        <f>E85*D86</f>
        <v>115</v>
      </c>
      <c r="F86" s="37"/>
      <c r="G86" s="9">
        <f t="shared" si="4"/>
        <v>0</v>
      </c>
      <c r="H86" s="22"/>
      <c r="I86" s="9">
        <f t="shared" si="5"/>
        <v>0</v>
      </c>
      <c r="J86" s="22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8" t="s">
        <v>15</v>
      </c>
      <c r="C87" s="104" t="s">
        <v>1</v>
      </c>
      <c r="D87" s="40">
        <v>8.0000000000000002E-3</v>
      </c>
      <c r="E87" s="37">
        <f>D87*E85</f>
        <v>0.92</v>
      </c>
      <c r="F87" s="37"/>
      <c r="G87" s="9">
        <f t="shared" si="4"/>
        <v>0</v>
      </c>
      <c r="H87" s="37"/>
      <c r="I87" s="9">
        <f t="shared" si="5"/>
        <v>0</v>
      </c>
      <c r="J87" s="37"/>
      <c r="K87" s="9">
        <f t="shared" si="6"/>
        <v>0</v>
      </c>
      <c r="L87" s="9">
        <f t="shared" si="7"/>
        <v>0</v>
      </c>
    </row>
    <row r="88" spans="1:12" x14ac:dyDescent="0.3">
      <c r="A88" s="12"/>
      <c r="B88" s="59" t="s">
        <v>24</v>
      </c>
      <c r="C88" s="90" t="s">
        <v>3</v>
      </c>
      <c r="D88" s="51">
        <v>0.45</v>
      </c>
      <c r="E88" s="45">
        <f>E85*D88</f>
        <v>51.75</v>
      </c>
      <c r="F88" s="45"/>
      <c r="G88" s="9">
        <f t="shared" si="4"/>
        <v>0</v>
      </c>
      <c r="H88" s="45"/>
      <c r="I88" s="9">
        <f t="shared" si="5"/>
        <v>0</v>
      </c>
      <c r="J88" s="45"/>
      <c r="K88" s="9">
        <f t="shared" si="6"/>
        <v>0</v>
      </c>
      <c r="L88" s="9">
        <f t="shared" si="7"/>
        <v>0</v>
      </c>
    </row>
    <row r="89" spans="1:12" x14ac:dyDescent="0.3">
      <c r="A89" s="12"/>
      <c r="B89" s="59" t="s">
        <v>25</v>
      </c>
      <c r="C89" s="90" t="s">
        <v>18</v>
      </c>
      <c r="D89" s="51">
        <v>8.9999999999999993E-3</v>
      </c>
      <c r="E89" s="60">
        <f>E85*D89</f>
        <v>1.0349999999999999</v>
      </c>
      <c r="F89" s="45"/>
      <c r="G89" s="9">
        <f t="shared" si="4"/>
        <v>0</v>
      </c>
      <c r="H89" s="45"/>
      <c r="I89" s="9">
        <f t="shared" si="5"/>
        <v>0</v>
      </c>
      <c r="J89" s="45"/>
      <c r="K89" s="9">
        <f t="shared" si="6"/>
        <v>0</v>
      </c>
      <c r="L89" s="9">
        <f t="shared" si="7"/>
        <v>0</v>
      </c>
    </row>
    <row r="90" spans="1:12" x14ac:dyDescent="0.3">
      <c r="A90" s="12"/>
      <c r="B90" s="61" t="s">
        <v>80</v>
      </c>
      <c r="C90" s="90" t="s">
        <v>3</v>
      </c>
      <c r="D90" s="22">
        <v>0.63</v>
      </c>
      <c r="E90" s="45">
        <f>E85*D90</f>
        <v>72.45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/>
      <c r="B91" s="61" t="s">
        <v>26</v>
      </c>
      <c r="C91" s="90" t="s">
        <v>3</v>
      </c>
      <c r="D91" s="51">
        <v>0.12</v>
      </c>
      <c r="E91" s="45">
        <f>E85*D91</f>
        <v>13.799999999999999</v>
      </c>
      <c r="F91" s="45"/>
      <c r="G91" s="9">
        <f t="shared" si="4"/>
        <v>0</v>
      </c>
      <c r="H91" s="45"/>
      <c r="I91" s="9">
        <f t="shared" si="5"/>
        <v>0</v>
      </c>
      <c r="J91" s="45"/>
      <c r="K91" s="9">
        <f t="shared" si="6"/>
        <v>0</v>
      </c>
      <c r="L91" s="9">
        <f t="shared" si="7"/>
        <v>0</v>
      </c>
    </row>
    <row r="92" spans="1:12" x14ac:dyDescent="0.3">
      <c r="A92" s="12"/>
      <c r="B92" s="62" t="s">
        <v>27</v>
      </c>
      <c r="C92" s="90" t="s">
        <v>28</v>
      </c>
      <c r="D92" s="22">
        <v>0.6</v>
      </c>
      <c r="E92" s="45">
        <f>E85*D92</f>
        <v>69</v>
      </c>
      <c r="F92" s="45"/>
      <c r="G92" s="9">
        <f t="shared" si="4"/>
        <v>0</v>
      </c>
      <c r="H92" s="45"/>
      <c r="I92" s="9">
        <f t="shared" si="5"/>
        <v>0</v>
      </c>
      <c r="J92" s="45"/>
      <c r="K92" s="9">
        <f t="shared" si="6"/>
        <v>0</v>
      </c>
      <c r="L92" s="9">
        <f t="shared" si="7"/>
        <v>0</v>
      </c>
    </row>
    <row r="93" spans="1:12" x14ac:dyDescent="0.3">
      <c r="A93" s="12"/>
      <c r="B93" s="63" t="s">
        <v>29</v>
      </c>
      <c r="C93" s="105" t="s">
        <v>19</v>
      </c>
      <c r="D93" s="53"/>
      <c r="E93" s="37">
        <v>10</v>
      </c>
      <c r="F93" s="37"/>
      <c r="G93" s="9">
        <f t="shared" si="4"/>
        <v>0</v>
      </c>
      <c r="H93" s="64"/>
      <c r="I93" s="9">
        <f t="shared" si="5"/>
        <v>0</v>
      </c>
      <c r="J93" s="64"/>
      <c r="K93" s="9">
        <f t="shared" si="6"/>
        <v>0</v>
      </c>
      <c r="L93" s="9">
        <f t="shared" si="7"/>
        <v>0</v>
      </c>
    </row>
    <row r="94" spans="1:12" x14ac:dyDescent="0.3">
      <c r="A94" s="12"/>
      <c r="B94" s="62" t="s">
        <v>30</v>
      </c>
      <c r="C94" s="90" t="s">
        <v>28</v>
      </c>
      <c r="D94" s="51">
        <v>0.26</v>
      </c>
      <c r="E94" s="45">
        <f>E85*D94</f>
        <v>29.900000000000002</v>
      </c>
      <c r="F94" s="45"/>
      <c r="G94" s="9">
        <f t="shared" si="4"/>
        <v>0</v>
      </c>
      <c r="H94" s="45"/>
      <c r="I94" s="9">
        <f t="shared" si="5"/>
        <v>0</v>
      </c>
      <c r="J94" s="45"/>
      <c r="K94" s="9">
        <f t="shared" si="6"/>
        <v>0</v>
      </c>
      <c r="L94" s="9">
        <f t="shared" si="7"/>
        <v>0</v>
      </c>
    </row>
    <row r="95" spans="1:12" x14ac:dyDescent="0.3">
      <c r="A95" s="12"/>
      <c r="B95" s="62" t="s">
        <v>31</v>
      </c>
      <c r="C95" s="90" t="s">
        <v>1</v>
      </c>
      <c r="D95" s="51">
        <v>7.0000000000000001E-3</v>
      </c>
      <c r="E95" s="45">
        <f>E85*D95</f>
        <v>0.80500000000000005</v>
      </c>
      <c r="F95" s="45"/>
      <c r="G95" s="9">
        <f t="shared" si="4"/>
        <v>0</v>
      </c>
      <c r="H95" s="45"/>
      <c r="I95" s="9">
        <f t="shared" si="5"/>
        <v>0</v>
      </c>
      <c r="J95" s="45"/>
      <c r="K95" s="9">
        <f t="shared" si="6"/>
        <v>0</v>
      </c>
      <c r="L95" s="9">
        <f t="shared" si="7"/>
        <v>0</v>
      </c>
    </row>
    <row r="96" spans="1:12" x14ac:dyDescent="0.3">
      <c r="A96" s="159">
        <v>16</v>
      </c>
      <c r="B96" s="160" t="s">
        <v>89</v>
      </c>
      <c r="C96" s="161" t="s">
        <v>19</v>
      </c>
      <c r="D96" s="162"/>
      <c r="E96" s="162">
        <v>35</v>
      </c>
      <c r="F96" s="163"/>
      <c r="G96" s="9">
        <f t="shared" si="4"/>
        <v>0</v>
      </c>
      <c r="H96" s="163"/>
      <c r="I96" s="9">
        <f t="shared" si="5"/>
        <v>0</v>
      </c>
      <c r="J96" s="163"/>
      <c r="K96" s="9">
        <f t="shared" si="6"/>
        <v>0</v>
      </c>
      <c r="L96" s="9">
        <f t="shared" si="7"/>
        <v>0</v>
      </c>
    </row>
    <row r="97" spans="1:12" x14ac:dyDescent="0.3">
      <c r="A97" s="159"/>
      <c r="B97" s="30" t="s">
        <v>0</v>
      </c>
      <c r="C97" s="164" t="s">
        <v>19</v>
      </c>
      <c r="D97" s="163"/>
      <c r="E97" s="163">
        <v>35</v>
      </c>
      <c r="F97" s="163"/>
      <c r="G97" s="9">
        <f t="shared" si="4"/>
        <v>0</v>
      </c>
      <c r="H97" s="165"/>
      <c r="I97" s="9">
        <f t="shared" si="5"/>
        <v>0</v>
      </c>
      <c r="J97" s="163"/>
      <c r="K97" s="9">
        <f t="shared" si="6"/>
        <v>0</v>
      </c>
      <c r="L97" s="9">
        <f t="shared" si="7"/>
        <v>0</v>
      </c>
    </row>
    <row r="98" spans="1:12" x14ac:dyDescent="0.3">
      <c r="A98" s="159"/>
      <c r="B98" s="30" t="s">
        <v>93</v>
      </c>
      <c r="C98" s="164" t="s">
        <v>19</v>
      </c>
      <c r="D98" s="163"/>
      <c r="E98" s="163">
        <v>4</v>
      </c>
      <c r="F98" s="163"/>
      <c r="G98" s="9">
        <f t="shared" si="4"/>
        <v>0</v>
      </c>
      <c r="H98" s="163"/>
      <c r="I98" s="9">
        <f t="shared" si="5"/>
        <v>0</v>
      </c>
      <c r="J98" s="163"/>
      <c r="K98" s="9">
        <f t="shared" si="6"/>
        <v>0</v>
      </c>
      <c r="L98" s="9">
        <f t="shared" si="7"/>
        <v>0</v>
      </c>
    </row>
    <row r="99" spans="1:12" x14ac:dyDescent="0.3">
      <c r="A99" s="159"/>
      <c r="B99" s="30" t="s">
        <v>94</v>
      </c>
      <c r="C99" s="164" t="s">
        <v>19</v>
      </c>
      <c r="D99" s="163"/>
      <c r="E99" s="163">
        <v>2</v>
      </c>
      <c r="F99" s="163"/>
      <c r="G99" s="9">
        <f t="shared" si="4"/>
        <v>0</v>
      </c>
      <c r="H99" s="163"/>
      <c r="I99" s="9">
        <f t="shared" si="5"/>
        <v>0</v>
      </c>
      <c r="J99" s="163"/>
      <c r="K99" s="9">
        <f t="shared" si="6"/>
        <v>0</v>
      </c>
      <c r="L99" s="9">
        <f t="shared" si="7"/>
        <v>0</v>
      </c>
    </row>
    <row r="100" spans="1:12" x14ac:dyDescent="0.3">
      <c r="A100" s="159"/>
      <c r="B100" s="30" t="s">
        <v>96</v>
      </c>
      <c r="C100" s="164" t="s">
        <v>19</v>
      </c>
      <c r="D100" s="163"/>
      <c r="E100" s="163">
        <v>11</v>
      </c>
      <c r="F100" s="163"/>
      <c r="G100" s="9">
        <f t="shared" si="4"/>
        <v>0</v>
      </c>
      <c r="H100" s="163"/>
      <c r="I100" s="9">
        <f t="shared" si="5"/>
        <v>0</v>
      </c>
      <c r="J100" s="163"/>
      <c r="K100" s="9">
        <f t="shared" si="6"/>
        <v>0</v>
      </c>
      <c r="L100" s="9">
        <f t="shared" si="7"/>
        <v>0</v>
      </c>
    </row>
    <row r="101" spans="1:12" x14ac:dyDescent="0.3">
      <c r="A101" s="159"/>
      <c r="B101" s="30" t="s">
        <v>97</v>
      </c>
      <c r="C101" s="164" t="s">
        <v>19</v>
      </c>
      <c r="D101" s="163"/>
      <c r="E101" s="163">
        <v>3</v>
      </c>
      <c r="F101" s="163"/>
      <c r="G101" s="9">
        <f t="shared" si="4"/>
        <v>0</v>
      </c>
      <c r="H101" s="163"/>
      <c r="I101" s="9">
        <f t="shared" si="5"/>
        <v>0</v>
      </c>
      <c r="J101" s="163"/>
      <c r="K101" s="9">
        <f t="shared" si="6"/>
        <v>0</v>
      </c>
      <c r="L101" s="9">
        <f t="shared" si="7"/>
        <v>0</v>
      </c>
    </row>
    <row r="102" spans="1:12" x14ac:dyDescent="0.3">
      <c r="A102" s="159"/>
      <c r="B102" s="30" t="s">
        <v>98</v>
      </c>
      <c r="C102" s="164" t="s">
        <v>19</v>
      </c>
      <c r="D102" s="163"/>
      <c r="E102" s="163">
        <v>1</v>
      </c>
      <c r="F102" s="163"/>
      <c r="G102" s="9">
        <f t="shared" si="4"/>
        <v>0</v>
      </c>
      <c r="H102" s="163"/>
      <c r="I102" s="9">
        <f t="shared" si="5"/>
        <v>0</v>
      </c>
      <c r="J102" s="163"/>
      <c r="K102" s="9">
        <f t="shared" si="6"/>
        <v>0</v>
      </c>
      <c r="L102" s="9">
        <f t="shared" si="7"/>
        <v>0</v>
      </c>
    </row>
    <row r="103" spans="1:12" x14ac:dyDescent="0.3">
      <c r="A103" s="159"/>
      <c r="B103" s="30" t="s">
        <v>99</v>
      </c>
      <c r="C103" s="164" t="s">
        <v>19</v>
      </c>
      <c r="D103" s="163"/>
      <c r="E103" s="163">
        <v>2</v>
      </c>
      <c r="F103" s="163"/>
      <c r="G103" s="9">
        <f t="shared" si="4"/>
        <v>0</v>
      </c>
      <c r="H103" s="163"/>
      <c r="I103" s="9">
        <f t="shared" si="5"/>
        <v>0</v>
      </c>
      <c r="J103" s="163"/>
      <c r="K103" s="9">
        <f t="shared" si="6"/>
        <v>0</v>
      </c>
      <c r="L103" s="9">
        <f t="shared" si="7"/>
        <v>0</v>
      </c>
    </row>
    <row r="104" spans="1:12" x14ac:dyDescent="0.3">
      <c r="A104" s="159"/>
      <c r="B104" s="30" t="s">
        <v>100</v>
      </c>
      <c r="C104" s="164" t="s">
        <v>19</v>
      </c>
      <c r="D104" s="163"/>
      <c r="E104" s="163">
        <v>7</v>
      </c>
      <c r="F104" s="163"/>
      <c r="G104" s="9">
        <f t="shared" si="4"/>
        <v>0</v>
      </c>
      <c r="H104" s="163"/>
      <c r="I104" s="9">
        <f t="shared" si="5"/>
        <v>0</v>
      </c>
      <c r="J104" s="163"/>
      <c r="K104" s="9">
        <f t="shared" si="6"/>
        <v>0</v>
      </c>
      <c r="L104" s="9">
        <f t="shared" si="7"/>
        <v>0</v>
      </c>
    </row>
    <row r="105" spans="1:12" ht="27.6" x14ac:dyDescent="0.3">
      <c r="A105" s="159"/>
      <c r="B105" s="166" t="s">
        <v>101</v>
      </c>
      <c r="C105" s="167" t="s">
        <v>19</v>
      </c>
      <c r="D105" s="168"/>
      <c r="E105" s="168">
        <v>2</v>
      </c>
      <c r="F105" s="168"/>
      <c r="G105" s="9">
        <f t="shared" si="4"/>
        <v>0</v>
      </c>
      <c r="H105" s="163"/>
      <c r="I105" s="9">
        <f t="shared" si="5"/>
        <v>0</v>
      </c>
      <c r="J105" s="163"/>
      <c r="K105" s="9">
        <f t="shared" si="6"/>
        <v>0</v>
      </c>
      <c r="L105" s="9">
        <f t="shared" si="7"/>
        <v>0</v>
      </c>
    </row>
    <row r="106" spans="1:12" ht="27.6" x14ac:dyDescent="0.3">
      <c r="A106" s="159"/>
      <c r="B106" s="34" t="s">
        <v>171</v>
      </c>
      <c r="C106" s="164" t="s">
        <v>19</v>
      </c>
      <c r="D106" s="163"/>
      <c r="E106" s="163">
        <v>1</v>
      </c>
      <c r="F106" s="163"/>
      <c r="G106" s="9">
        <f t="shared" si="4"/>
        <v>0</v>
      </c>
      <c r="H106" s="163"/>
      <c r="I106" s="9">
        <f t="shared" si="5"/>
        <v>0</v>
      </c>
      <c r="J106" s="163"/>
      <c r="K106" s="9">
        <f t="shared" si="6"/>
        <v>0</v>
      </c>
      <c r="L106" s="9">
        <f t="shared" si="7"/>
        <v>0</v>
      </c>
    </row>
    <row r="107" spans="1:12" x14ac:dyDescent="0.3">
      <c r="A107" s="159"/>
      <c r="B107" s="30" t="s">
        <v>103</v>
      </c>
      <c r="C107" s="164" t="s">
        <v>19</v>
      </c>
      <c r="D107" s="163"/>
      <c r="E107" s="163">
        <v>2</v>
      </c>
      <c r="F107" s="163"/>
      <c r="G107" s="9">
        <f t="shared" si="4"/>
        <v>0</v>
      </c>
      <c r="H107" s="163"/>
      <c r="I107" s="9">
        <f t="shared" si="5"/>
        <v>0</v>
      </c>
      <c r="J107" s="163"/>
      <c r="K107" s="9">
        <f t="shared" si="6"/>
        <v>0</v>
      </c>
      <c r="L107" s="9">
        <f t="shared" si="7"/>
        <v>0</v>
      </c>
    </row>
    <row r="108" spans="1:12" x14ac:dyDescent="0.3">
      <c r="A108" s="159"/>
      <c r="B108" s="30" t="s">
        <v>90</v>
      </c>
      <c r="C108" s="164" t="s">
        <v>1</v>
      </c>
      <c r="D108" s="163">
        <v>0.8</v>
      </c>
      <c r="E108" s="163">
        <f>E97*D108</f>
        <v>28</v>
      </c>
      <c r="F108" s="163"/>
      <c r="G108" s="9">
        <f t="shared" si="4"/>
        <v>0</v>
      </c>
      <c r="H108" s="163"/>
      <c r="I108" s="9">
        <f t="shared" si="5"/>
        <v>0</v>
      </c>
      <c r="J108" s="163"/>
      <c r="K108" s="9">
        <f t="shared" si="6"/>
        <v>0</v>
      </c>
      <c r="L108" s="9">
        <f t="shared" si="7"/>
        <v>0</v>
      </c>
    </row>
    <row r="109" spans="1:12" x14ac:dyDescent="0.3">
      <c r="A109" s="159">
        <v>17</v>
      </c>
      <c r="B109" s="169" t="s">
        <v>110</v>
      </c>
      <c r="C109" s="170" t="s">
        <v>34</v>
      </c>
      <c r="D109" s="162"/>
      <c r="E109" s="111">
        <v>2</v>
      </c>
      <c r="F109" s="168"/>
      <c r="G109" s="9">
        <f t="shared" si="4"/>
        <v>0</v>
      </c>
      <c r="H109" s="168"/>
      <c r="I109" s="9">
        <f t="shared" si="5"/>
        <v>0</v>
      </c>
      <c r="J109" s="168"/>
      <c r="K109" s="9">
        <f t="shared" si="6"/>
        <v>0</v>
      </c>
      <c r="L109" s="9">
        <f t="shared" si="7"/>
        <v>0</v>
      </c>
    </row>
    <row r="110" spans="1:12" x14ac:dyDescent="0.3">
      <c r="A110" s="159"/>
      <c r="B110" s="171" t="s">
        <v>14</v>
      </c>
      <c r="C110" s="172" t="s">
        <v>34</v>
      </c>
      <c r="D110" s="165">
        <v>1</v>
      </c>
      <c r="E110" s="165">
        <f>E109*D110</f>
        <v>2</v>
      </c>
      <c r="F110" s="173"/>
      <c r="G110" s="9">
        <f t="shared" si="4"/>
        <v>0</v>
      </c>
      <c r="H110" s="165"/>
      <c r="I110" s="9">
        <f t="shared" si="5"/>
        <v>0</v>
      </c>
      <c r="J110" s="173"/>
      <c r="K110" s="9">
        <f t="shared" si="6"/>
        <v>0</v>
      </c>
      <c r="L110" s="9">
        <f t="shared" si="7"/>
        <v>0</v>
      </c>
    </row>
    <row r="111" spans="1:12" x14ac:dyDescent="0.3">
      <c r="A111" s="159"/>
      <c r="B111" s="174" t="s">
        <v>15</v>
      </c>
      <c r="C111" s="175" t="s">
        <v>1</v>
      </c>
      <c r="D111" s="176">
        <v>1.2</v>
      </c>
      <c r="E111" s="173">
        <f>E109*D111</f>
        <v>2.4</v>
      </c>
      <c r="F111" s="173"/>
      <c r="G111" s="9">
        <f t="shared" si="4"/>
        <v>0</v>
      </c>
      <c r="H111" s="173"/>
      <c r="I111" s="9">
        <f t="shared" si="5"/>
        <v>0</v>
      </c>
      <c r="J111" s="173"/>
      <c r="K111" s="9">
        <f t="shared" si="6"/>
        <v>0</v>
      </c>
      <c r="L111" s="9">
        <f t="shared" si="7"/>
        <v>0</v>
      </c>
    </row>
    <row r="112" spans="1:12" ht="27.6" x14ac:dyDescent="0.3">
      <c r="A112" s="159"/>
      <c r="B112" s="166" t="s">
        <v>104</v>
      </c>
      <c r="C112" s="172" t="s">
        <v>34</v>
      </c>
      <c r="D112" s="163"/>
      <c r="E112" s="168">
        <v>1</v>
      </c>
      <c r="F112" s="168"/>
      <c r="G112" s="9">
        <f t="shared" si="4"/>
        <v>0</v>
      </c>
      <c r="H112" s="168"/>
      <c r="I112" s="9">
        <f t="shared" si="5"/>
        <v>0</v>
      </c>
      <c r="J112" s="168"/>
      <c r="K112" s="9">
        <f t="shared" si="6"/>
        <v>0</v>
      </c>
      <c r="L112" s="9">
        <f t="shared" si="7"/>
        <v>0</v>
      </c>
    </row>
    <row r="113" spans="1:12" ht="27.6" x14ac:dyDescent="0.3">
      <c r="A113" s="159"/>
      <c r="B113" s="166" t="s">
        <v>105</v>
      </c>
      <c r="C113" s="172" t="s">
        <v>34</v>
      </c>
      <c r="D113" s="163"/>
      <c r="E113" s="168">
        <v>1</v>
      </c>
      <c r="F113" s="168"/>
      <c r="G113" s="9">
        <f t="shared" si="4"/>
        <v>0</v>
      </c>
      <c r="H113" s="168"/>
      <c r="I113" s="9">
        <f t="shared" si="5"/>
        <v>0</v>
      </c>
      <c r="J113" s="168"/>
      <c r="K113" s="9">
        <f t="shared" si="6"/>
        <v>0</v>
      </c>
      <c r="L113" s="9">
        <f t="shared" si="7"/>
        <v>0</v>
      </c>
    </row>
    <row r="114" spans="1:12" x14ac:dyDescent="0.3">
      <c r="A114" s="159"/>
      <c r="B114" s="30" t="s">
        <v>4</v>
      </c>
      <c r="C114" s="164" t="s">
        <v>1</v>
      </c>
      <c r="D114" s="163">
        <v>2</v>
      </c>
      <c r="E114" s="168">
        <f>E109*D114</f>
        <v>4</v>
      </c>
      <c r="F114" s="168"/>
      <c r="G114" s="9">
        <f t="shared" si="4"/>
        <v>0</v>
      </c>
      <c r="H114" s="168"/>
      <c r="I114" s="9">
        <f t="shared" si="5"/>
        <v>0</v>
      </c>
      <c r="J114" s="168"/>
      <c r="K114" s="9">
        <f t="shared" si="6"/>
        <v>0</v>
      </c>
      <c r="L114" s="9">
        <f t="shared" si="7"/>
        <v>0</v>
      </c>
    </row>
    <row r="115" spans="1:12" ht="27.6" x14ac:dyDescent="0.3">
      <c r="A115" s="12">
        <v>18</v>
      </c>
      <c r="B115" s="16" t="s">
        <v>112</v>
      </c>
      <c r="C115" s="103" t="s">
        <v>34</v>
      </c>
      <c r="D115" s="15"/>
      <c r="E115" s="7">
        <v>2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35" t="s">
        <v>14</v>
      </c>
      <c r="C116" s="90" t="s">
        <v>34</v>
      </c>
      <c r="D116" s="22">
        <v>1</v>
      </c>
      <c r="E116" s="22">
        <f>E115*D116</f>
        <v>2</v>
      </c>
      <c r="F116" s="37"/>
      <c r="G116" s="9">
        <f t="shared" si="4"/>
        <v>0</v>
      </c>
      <c r="H116" s="45"/>
      <c r="I116" s="9">
        <f t="shared" si="5"/>
        <v>0</v>
      </c>
      <c r="J116" s="37"/>
      <c r="K116" s="9">
        <f t="shared" si="6"/>
        <v>0</v>
      </c>
      <c r="L116" s="9">
        <f t="shared" si="7"/>
        <v>0</v>
      </c>
    </row>
    <row r="117" spans="1:12" x14ac:dyDescent="0.3">
      <c r="A117" s="12"/>
      <c r="B117" s="38" t="s">
        <v>15</v>
      </c>
      <c r="C117" s="104" t="s">
        <v>1</v>
      </c>
      <c r="D117" s="40">
        <v>1.2</v>
      </c>
      <c r="E117" s="37">
        <f>E115*D117</f>
        <v>2.4</v>
      </c>
      <c r="F117" s="37"/>
      <c r="G117" s="9">
        <f t="shared" si="4"/>
        <v>0</v>
      </c>
      <c r="H117" s="37"/>
      <c r="I117" s="9">
        <f t="shared" si="5"/>
        <v>0</v>
      </c>
      <c r="J117" s="37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18" t="s">
        <v>111</v>
      </c>
      <c r="C118" s="90" t="s">
        <v>34</v>
      </c>
      <c r="D118" s="11"/>
      <c r="E118" s="8">
        <v>2</v>
      </c>
      <c r="F118" s="8"/>
      <c r="G118" s="9">
        <f t="shared" si="4"/>
        <v>0</v>
      </c>
      <c r="H118" s="8"/>
      <c r="I118" s="9">
        <f t="shared" si="5"/>
        <v>0</v>
      </c>
      <c r="J118" s="8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18" t="s">
        <v>90</v>
      </c>
      <c r="C119" s="90" t="s">
        <v>34</v>
      </c>
      <c r="D119" s="11"/>
      <c r="E119" s="8">
        <v>2</v>
      </c>
      <c r="F119" s="8"/>
      <c r="G119" s="9">
        <f t="shared" si="4"/>
        <v>0</v>
      </c>
      <c r="H119" s="8"/>
      <c r="I119" s="9">
        <f t="shared" si="5"/>
        <v>0</v>
      </c>
      <c r="J119" s="8"/>
      <c r="K119" s="9">
        <f t="shared" si="6"/>
        <v>0</v>
      </c>
      <c r="L119" s="9">
        <f t="shared" si="7"/>
        <v>0</v>
      </c>
    </row>
    <row r="120" spans="1:12" x14ac:dyDescent="0.3">
      <c r="A120" s="68">
        <v>19</v>
      </c>
      <c r="B120" s="14" t="s">
        <v>91</v>
      </c>
      <c r="C120" s="106" t="s">
        <v>34</v>
      </c>
      <c r="D120" s="7"/>
      <c r="E120" s="7">
        <v>2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68"/>
      <c r="B121" s="10" t="s">
        <v>9</v>
      </c>
      <c r="C121" s="102" t="s">
        <v>34</v>
      </c>
      <c r="D121" s="8"/>
      <c r="E121" s="8">
        <v>2</v>
      </c>
      <c r="F121" s="8"/>
      <c r="G121" s="9">
        <f t="shared" si="4"/>
        <v>0</v>
      </c>
      <c r="H121" s="41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ht="27.6" x14ac:dyDescent="0.3">
      <c r="A122" s="68"/>
      <c r="B122" s="18" t="s">
        <v>106</v>
      </c>
      <c r="C122" s="102" t="s">
        <v>34</v>
      </c>
      <c r="D122" s="8"/>
      <c r="E122" s="8">
        <v>1</v>
      </c>
      <c r="F122" s="8"/>
      <c r="G122" s="9">
        <f t="shared" si="4"/>
        <v>0</v>
      </c>
      <c r="H122" s="8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ht="27.6" x14ac:dyDescent="0.3">
      <c r="A123" s="68"/>
      <c r="B123" s="18" t="s">
        <v>107</v>
      </c>
      <c r="C123" s="107" t="s">
        <v>10</v>
      </c>
      <c r="D123" s="8"/>
      <c r="E123" s="8">
        <v>1</v>
      </c>
      <c r="F123" s="8"/>
      <c r="G123" s="9">
        <f t="shared" si="4"/>
        <v>0</v>
      </c>
      <c r="H123" s="8"/>
      <c r="I123" s="9">
        <f t="shared" si="5"/>
        <v>0</v>
      </c>
      <c r="J123" s="8"/>
      <c r="K123" s="9">
        <f t="shared" si="6"/>
        <v>0</v>
      </c>
      <c r="L123" s="9">
        <f t="shared" si="7"/>
        <v>0</v>
      </c>
    </row>
    <row r="124" spans="1:12" x14ac:dyDescent="0.3">
      <c r="A124" s="68"/>
      <c r="B124" s="10" t="s">
        <v>108</v>
      </c>
      <c r="C124" s="102" t="s">
        <v>10</v>
      </c>
      <c r="D124" s="8"/>
      <c r="E124" s="8">
        <v>1</v>
      </c>
      <c r="F124" s="8"/>
      <c r="G124" s="9">
        <f t="shared" si="4"/>
        <v>0</v>
      </c>
      <c r="H124" s="8"/>
      <c r="I124" s="9">
        <f t="shared" si="5"/>
        <v>0</v>
      </c>
      <c r="J124" s="8"/>
      <c r="K124" s="9">
        <f t="shared" si="6"/>
        <v>0</v>
      </c>
      <c r="L124" s="9">
        <f t="shared" si="7"/>
        <v>0</v>
      </c>
    </row>
    <row r="125" spans="1:12" x14ac:dyDescent="0.3">
      <c r="A125" s="68"/>
      <c r="B125" s="10" t="s">
        <v>4</v>
      </c>
      <c r="C125" s="102" t="s">
        <v>1</v>
      </c>
      <c r="D125" s="8">
        <v>2</v>
      </c>
      <c r="E125" s="8">
        <f>E120*D125</f>
        <v>4</v>
      </c>
      <c r="F125" s="8"/>
      <c r="G125" s="9">
        <f t="shared" si="4"/>
        <v>0</v>
      </c>
      <c r="H125" s="8"/>
      <c r="I125" s="9">
        <f t="shared" si="5"/>
        <v>0</v>
      </c>
      <c r="J125" s="8"/>
      <c r="K125" s="9">
        <f t="shared" si="6"/>
        <v>0</v>
      </c>
      <c r="L125" s="9">
        <f t="shared" si="7"/>
        <v>0</v>
      </c>
    </row>
    <row r="126" spans="1:12" x14ac:dyDescent="0.3">
      <c r="A126" s="68">
        <v>20</v>
      </c>
      <c r="B126" s="14" t="s">
        <v>109</v>
      </c>
      <c r="C126" s="106" t="s">
        <v>34</v>
      </c>
      <c r="D126" s="7"/>
      <c r="E126" s="7">
        <v>1</v>
      </c>
      <c r="F126" s="8"/>
      <c r="G126" s="9">
        <f t="shared" si="4"/>
        <v>0</v>
      </c>
      <c r="H126" s="8"/>
      <c r="I126" s="9">
        <f t="shared" si="5"/>
        <v>0</v>
      </c>
      <c r="J126" s="8"/>
      <c r="K126" s="9">
        <f t="shared" si="6"/>
        <v>0</v>
      </c>
      <c r="L126" s="9">
        <f t="shared" si="7"/>
        <v>0</v>
      </c>
    </row>
    <row r="127" spans="1:12" x14ac:dyDescent="0.3">
      <c r="A127" s="68"/>
      <c r="B127" s="10" t="s">
        <v>9</v>
      </c>
      <c r="C127" s="102" t="s">
        <v>34</v>
      </c>
      <c r="D127" s="8"/>
      <c r="E127" s="8">
        <v>1</v>
      </c>
      <c r="F127" s="8"/>
      <c r="G127" s="9">
        <f t="shared" si="4"/>
        <v>0</v>
      </c>
      <c r="H127" s="41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68"/>
      <c r="B128" s="18" t="s">
        <v>140</v>
      </c>
      <c r="C128" s="102" t="s">
        <v>34</v>
      </c>
      <c r="D128" s="8"/>
      <c r="E128" s="8">
        <v>1</v>
      </c>
      <c r="F128" s="8"/>
      <c r="G128" s="9">
        <f t="shared" si="4"/>
        <v>0</v>
      </c>
      <c r="H128" s="8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68"/>
      <c r="B129" s="10" t="s">
        <v>4</v>
      </c>
      <c r="C129" s="102" t="s">
        <v>1</v>
      </c>
      <c r="D129" s="8">
        <v>0.37</v>
      </c>
      <c r="E129" s="8">
        <f>E126*D129</f>
        <v>0.37</v>
      </c>
      <c r="F129" s="8"/>
      <c r="G129" s="9">
        <f t="shared" si="4"/>
        <v>0</v>
      </c>
      <c r="H129" s="8"/>
      <c r="I129" s="9">
        <f t="shared" si="5"/>
        <v>0</v>
      </c>
      <c r="J129" s="8"/>
      <c r="K129" s="9">
        <f t="shared" si="6"/>
        <v>0</v>
      </c>
      <c r="L129" s="9">
        <f t="shared" si="7"/>
        <v>0</v>
      </c>
    </row>
    <row r="130" spans="1:12" x14ac:dyDescent="0.3">
      <c r="A130" s="12">
        <v>21</v>
      </c>
      <c r="B130" s="14" t="s">
        <v>113</v>
      </c>
      <c r="C130" s="106" t="s">
        <v>34</v>
      </c>
      <c r="D130" s="7"/>
      <c r="E130" s="7">
        <v>1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x14ac:dyDescent="0.3">
      <c r="A131" s="12"/>
      <c r="B131" s="10" t="s">
        <v>9</v>
      </c>
      <c r="C131" s="102" t="s">
        <v>34</v>
      </c>
      <c r="D131" s="8"/>
      <c r="E131" s="8">
        <v>2</v>
      </c>
      <c r="F131" s="8"/>
      <c r="G131" s="9">
        <f t="shared" si="4"/>
        <v>0</v>
      </c>
      <c r="H131" s="41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ht="27.6" x14ac:dyDescent="0.3">
      <c r="A132" s="12"/>
      <c r="B132" s="18" t="s">
        <v>114</v>
      </c>
      <c r="C132" s="102" t="s">
        <v>34</v>
      </c>
      <c r="D132" s="8"/>
      <c r="E132" s="8">
        <v>1</v>
      </c>
      <c r="F132" s="8"/>
      <c r="G132" s="9">
        <f t="shared" si="4"/>
        <v>0</v>
      </c>
      <c r="H132" s="8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x14ac:dyDescent="0.3">
      <c r="A133" s="12"/>
      <c r="B133" s="10" t="s">
        <v>4</v>
      </c>
      <c r="C133" s="102" t="s">
        <v>1</v>
      </c>
      <c r="D133" s="8">
        <v>2</v>
      </c>
      <c r="E133" s="8">
        <f>E130*D133</f>
        <v>2</v>
      </c>
      <c r="F133" s="8"/>
      <c r="G133" s="9">
        <f t="shared" si="4"/>
        <v>0</v>
      </c>
      <c r="H133" s="8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x14ac:dyDescent="0.3">
      <c r="A134" s="12">
        <v>22</v>
      </c>
      <c r="B134" s="118" t="s">
        <v>115</v>
      </c>
      <c r="C134" s="106" t="s">
        <v>34</v>
      </c>
      <c r="D134" s="7"/>
      <c r="E134" s="7">
        <v>1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10" t="s">
        <v>9</v>
      </c>
      <c r="C135" s="102" t="s">
        <v>34</v>
      </c>
      <c r="D135" s="8"/>
      <c r="E135" s="8">
        <v>2</v>
      </c>
      <c r="F135" s="8"/>
      <c r="G135" s="9">
        <f t="shared" si="4"/>
        <v>0</v>
      </c>
      <c r="H135" s="41"/>
      <c r="I135" s="9">
        <f t="shared" si="5"/>
        <v>0</v>
      </c>
      <c r="J135" s="8"/>
      <c r="K135" s="9">
        <f t="shared" si="6"/>
        <v>0</v>
      </c>
      <c r="L135" s="9">
        <f t="shared" si="7"/>
        <v>0</v>
      </c>
    </row>
    <row r="136" spans="1:12" ht="27.6" x14ac:dyDescent="0.3">
      <c r="A136" s="12"/>
      <c r="B136" s="18" t="s">
        <v>116</v>
      </c>
      <c r="C136" s="90" t="s">
        <v>18</v>
      </c>
      <c r="D136" s="8"/>
      <c r="E136" s="8">
        <v>3.2</v>
      </c>
      <c r="F136" s="8"/>
      <c r="G136" s="9">
        <f t="shared" si="4"/>
        <v>0</v>
      </c>
      <c r="H136" s="8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10" t="s">
        <v>4</v>
      </c>
      <c r="C137" s="102" t="s">
        <v>1</v>
      </c>
      <c r="D137" s="8">
        <v>2</v>
      </c>
      <c r="E137" s="8">
        <f>E134*D137</f>
        <v>2</v>
      </c>
      <c r="F137" s="8"/>
      <c r="G137" s="9">
        <f t="shared" si="4"/>
        <v>0</v>
      </c>
      <c r="H137" s="8"/>
      <c r="I137" s="9">
        <f t="shared" si="5"/>
        <v>0</v>
      </c>
      <c r="J137" s="8"/>
      <c r="K137" s="9">
        <f t="shared" si="6"/>
        <v>0</v>
      </c>
      <c r="L137" s="9">
        <f t="shared" si="7"/>
        <v>0</v>
      </c>
    </row>
    <row r="138" spans="1:12" ht="27.6" x14ac:dyDescent="0.3">
      <c r="A138" s="12">
        <v>23</v>
      </c>
      <c r="B138" s="6" t="s">
        <v>169</v>
      </c>
      <c r="C138" s="106" t="s">
        <v>34</v>
      </c>
      <c r="D138" s="7"/>
      <c r="E138" s="7">
        <v>2</v>
      </c>
      <c r="F138" s="8"/>
      <c r="G138" s="9">
        <f t="shared" si="4"/>
        <v>0</v>
      </c>
      <c r="H138" s="8"/>
      <c r="I138" s="9">
        <f t="shared" si="5"/>
        <v>0</v>
      </c>
      <c r="J138" s="8"/>
      <c r="K138" s="9">
        <f t="shared" si="6"/>
        <v>0</v>
      </c>
      <c r="L138" s="9">
        <f t="shared" si="7"/>
        <v>0</v>
      </c>
    </row>
    <row r="139" spans="1:12" x14ac:dyDescent="0.3">
      <c r="A139" s="12"/>
      <c r="B139" s="10" t="s">
        <v>9</v>
      </c>
      <c r="C139" s="102" t="s">
        <v>34</v>
      </c>
      <c r="D139" s="8"/>
      <c r="E139" s="8">
        <v>2</v>
      </c>
      <c r="F139" s="8"/>
      <c r="G139" s="9">
        <f t="shared" si="4"/>
        <v>0</v>
      </c>
      <c r="H139" s="41"/>
      <c r="I139" s="9">
        <f t="shared" si="5"/>
        <v>0</v>
      </c>
      <c r="J139" s="8"/>
      <c r="K139" s="9">
        <f t="shared" si="6"/>
        <v>0</v>
      </c>
      <c r="L139" s="9">
        <f t="shared" si="7"/>
        <v>0</v>
      </c>
    </row>
    <row r="140" spans="1:12" x14ac:dyDescent="0.3">
      <c r="A140" s="12"/>
      <c r="B140" s="18" t="s">
        <v>118</v>
      </c>
      <c r="C140" s="107" t="s">
        <v>34</v>
      </c>
      <c r="D140" s="8"/>
      <c r="E140" s="8">
        <v>1</v>
      </c>
      <c r="F140" s="8"/>
      <c r="G140" s="9">
        <f t="shared" si="4"/>
        <v>0</v>
      </c>
      <c r="H140" s="8"/>
      <c r="I140" s="9">
        <f t="shared" si="5"/>
        <v>0</v>
      </c>
      <c r="J140" s="8"/>
      <c r="K140" s="9">
        <f t="shared" si="6"/>
        <v>0</v>
      </c>
      <c r="L140" s="9">
        <f t="shared" si="7"/>
        <v>0</v>
      </c>
    </row>
    <row r="141" spans="1:12" x14ac:dyDescent="0.3">
      <c r="A141" s="12"/>
      <c r="B141" s="10" t="s">
        <v>117</v>
      </c>
      <c r="C141" s="107" t="s">
        <v>34</v>
      </c>
      <c r="D141" s="8"/>
      <c r="E141" s="8">
        <v>1</v>
      </c>
      <c r="F141" s="8"/>
      <c r="G141" s="9">
        <f t="shared" si="4"/>
        <v>0</v>
      </c>
      <c r="H141" s="8"/>
      <c r="I141" s="9">
        <f t="shared" si="5"/>
        <v>0</v>
      </c>
      <c r="J141" s="8"/>
      <c r="K141" s="9">
        <f t="shared" si="6"/>
        <v>0</v>
      </c>
      <c r="L141" s="9">
        <f t="shared" si="7"/>
        <v>0</v>
      </c>
    </row>
    <row r="142" spans="1:12" x14ac:dyDescent="0.3">
      <c r="A142" s="12"/>
      <c r="B142" s="10" t="s">
        <v>4</v>
      </c>
      <c r="C142" s="102" t="s">
        <v>1</v>
      </c>
      <c r="D142" s="8">
        <v>2</v>
      </c>
      <c r="E142" s="8">
        <f>E140*D142</f>
        <v>2</v>
      </c>
      <c r="F142" s="8"/>
      <c r="G142" s="9">
        <f t="shared" si="4"/>
        <v>0</v>
      </c>
      <c r="H142" s="8"/>
      <c r="I142" s="9">
        <f t="shared" si="5"/>
        <v>0</v>
      </c>
      <c r="J142" s="8"/>
      <c r="K142" s="9">
        <f t="shared" si="6"/>
        <v>0</v>
      </c>
      <c r="L142" s="9">
        <f t="shared" si="7"/>
        <v>0</v>
      </c>
    </row>
    <row r="143" spans="1:12" x14ac:dyDescent="0.3">
      <c r="A143" s="12">
        <v>24</v>
      </c>
      <c r="B143" s="14" t="s">
        <v>119</v>
      </c>
      <c r="C143" s="106" t="s">
        <v>34</v>
      </c>
      <c r="D143" s="7"/>
      <c r="E143" s="7">
        <v>1</v>
      </c>
      <c r="F143" s="8"/>
      <c r="G143" s="9">
        <f t="shared" ref="G143:G168" si="8">F143*E143</f>
        <v>0</v>
      </c>
      <c r="H143" s="8"/>
      <c r="I143" s="9">
        <f t="shared" ref="I143:I168" si="9">H143*E143</f>
        <v>0</v>
      </c>
      <c r="J143" s="8"/>
      <c r="K143" s="9">
        <f t="shared" ref="K143:K168" si="10">J143*E143</f>
        <v>0</v>
      </c>
      <c r="L143" s="9">
        <f t="shared" ref="L143:L168" si="11">G143+I143+K143</f>
        <v>0</v>
      </c>
    </row>
    <row r="144" spans="1:12" x14ac:dyDescent="0.3">
      <c r="A144" s="12"/>
      <c r="B144" s="10" t="s">
        <v>9</v>
      </c>
      <c r="C144" s="102" t="s">
        <v>34</v>
      </c>
      <c r="D144" s="8"/>
      <c r="E144" s="8">
        <v>1</v>
      </c>
      <c r="F144" s="8"/>
      <c r="G144" s="9">
        <f t="shared" si="8"/>
        <v>0</v>
      </c>
      <c r="H144" s="41"/>
      <c r="I144" s="9">
        <f t="shared" si="9"/>
        <v>0</v>
      </c>
      <c r="J144" s="8"/>
      <c r="K144" s="9">
        <f t="shared" si="10"/>
        <v>0</v>
      </c>
      <c r="L144" s="9">
        <f t="shared" si="11"/>
        <v>0</v>
      </c>
    </row>
    <row r="145" spans="1:12" ht="27.6" x14ac:dyDescent="0.3">
      <c r="A145" s="12"/>
      <c r="B145" s="18" t="s">
        <v>121</v>
      </c>
      <c r="C145" s="107" t="s">
        <v>34</v>
      </c>
      <c r="D145" s="8"/>
      <c r="E145" s="8">
        <v>1</v>
      </c>
      <c r="F145" s="8"/>
      <c r="G145" s="9">
        <f t="shared" si="8"/>
        <v>0</v>
      </c>
      <c r="H145" s="8"/>
      <c r="I145" s="9">
        <f t="shared" si="9"/>
        <v>0</v>
      </c>
      <c r="J145" s="8"/>
      <c r="K145" s="9">
        <f t="shared" si="10"/>
        <v>0</v>
      </c>
      <c r="L145" s="9">
        <f t="shared" si="11"/>
        <v>0</v>
      </c>
    </row>
    <row r="146" spans="1:12" x14ac:dyDescent="0.3">
      <c r="A146" s="12"/>
      <c r="B146" s="18" t="s">
        <v>120</v>
      </c>
      <c r="C146" s="107" t="s">
        <v>10</v>
      </c>
      <c r="D146" s="8"/>
      <c r="E146" s="8">
        <v>1</v>
      </c>
      <c r="F146" s="8"/>
      <c r="G146" s="9">
        <f t="shared" si="8"/>
        <v>0</v>
      </c>
      <c r="H146" s="8"/>
      <c r="I146" s="9">
        <f t="shared" si="9"/>
        <v>0</v>
      </c>
      <c r="J146" s="8"/>
      <c r="K146" s="9">
        <f t="shared" si="10"/>
        <v>0</v>
      </c>
      <c r="L146" s="9">
        <f t="shared" si="11"/>
        <v>0</v>
      </c>
    </row>
    <row r="147" spans="1:12" x14ac:dyDescent="0.3">
      <c r="A147" s="12"/>
      <c r="B147" s="10" t="s">
        <v>4</v>
      </c>
      <c r="C147" s="102" t="s">
        <v>1</v>
      </c>
      <c r="D147" s="8">
        <v>5</v>
      </c>
      <c r="E147" s="8">
        <f>E143*D147</f>
        <v>5</v>
      </c>
      <c r="F147" s="8"/>
      <c r="G147" s="9">
        <f t="shared" si="8"/>
        <v>0</v>
      </c>
      <c r="H147" s="8"/>
      <c r="I147" s="9">
        <f t="shared" si="9"/>
        <v>0</v>
      </c>
      <c r="J147" s="8"/>
      <c r="K147" s="9">
        <f t="shared" si="10"/>
        <v>0</v>
      </c>
      <c r="L147" s="9">
        <f t="shared" si="11"/>
        <v>0</v>
      </c>
    </row>
    <row r="148" spans="1:12" ht="27.6" x14ac:dyDescent="0.3">
      <c r="A148" s="12">
        <v>25</v>
      </c>
      <c r="B148" s="186" t="s">
        <v>122</v>
      </c>
      <c r="C148" s="106" t="s">
        <v>34</v>
      </c>
      <c r="D148" s="7"/>
      <c r="E148" s="7">
        <v>4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12"/>
      <c r="B149" s="30" t="s">
        <v>9</v>
      </c>
      <c r="C149" s="102" t="s">
        <v>34</v>
      </c>
      <c r="D149" s="8"/>
      <c r="E149" s="8">
        <v>4</v>
      </c>
      <c r="F149" s="8"/>
      <c r="G149" s="9">
        <f t="shared" si="8"/>
        <v>0</v>
      </c>
      <c r="H149" s="41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2"/>
      <c r="B150" s="166" t="s">
        <v>141</v>
      </c>
      <c r="C150" s="107" t="s">
        <v>34</v>
      </c>
      <c r="D150" s="8"/>
      <c r="E150" s="8">
        <v>1</v>
      </c>
      <c r="F150" s="8"/>
      <c r="G150" s="9">
        <f t="shared" si="8"/>
        <v>0</v>
      </c>
      <c r="H150" s="8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2"/>
      <c r="B151" s="166" t="s">
        <v>147</v>
      </c>
      <c r="C151" s="107" t="s">
        <v>34</v>
      </c>
      <c r="D151" s="8"/>
      <c r="E151" s="8">
        <v>1</v>
      </c>
      <c r="F151" s="8"/>
      <c r="G151" s="9">
        <f t="shared" si="8"/>
        <v>0</v>
      </c>
      <c r="H151" s="8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2"/>
      <c r="B152" s="166" t="s">
        <v>143</v>
      </c>
      <c r="C152" s="107" t="s">
        <v>34</v>
      </c>
      <c r="D152" s="8"/>
      <c r="E152" s="8">
        <v>1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2"/>
      <c r="B153" s="166" t="s">
        <v>142</v>
      </c>
      <c r="C153" s="107" t="s">
        <v>34</v>
      </c>
      <c r="D153" s="8"/>
      <c r="E153" s="8">
        <v>1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12"/>
      <c r="B154" s="166" t="s">
        <v>126</v>
      </c>
      <c r="C154" s="107" t="s">
        <v>34</v>
      </c>
      <c r="D154" s="8"/>
      <c r="E154" s="8">
        <v>1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2"/>
      <c r="B155" s="166" t="s">
        <v>127</v>
      </c>
      <c r="C155" s="107" t="s">
        <v>34</v>
      </c>
      <c r="D155" s="8"/>
      <c r="E155" s="8">
        <v>10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x14ac:dyDescent="0.3">
      <c r="A156" s="12"/>
      <c r="B156" s="30" t="s">
        <v>4</v>
      </c>
      <c r="C156" s="102" t="s">
        <v>1</v>
      </c>
      <c r="D156" s="8">
        <v>5</v>
      </c>
      <c r="E156" s="8">
        <f>E148*D156</f>
        <v>20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2">
        <v>26</v>
      </c>
      <c r="B157" s="169" t="s">
        <v>124</v>
      </c>
      <c r="C157" s="106" t="s">
        <v>34</v>
      </c>
      <c r="D157" s="7"/>
      <c r="E157" s="7">
        <v>1</v>
      </c>
      <c r="F157" s="8"/>
      <c r="G157" s="9">
        <f t="shared" si="8"/>
        <v>0</v>
      </c>
      <c r="H157" s="8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/>
      <c r="B158" s="10" t="s">
        <v>9</v>
      </c>
      <c r="C158" s="117" t="s">
        <v>34</v>
      </c>
      <c r="D158" s="8"/>
      <c r="E158" s="8">
        <v>1</v>
      </c>
      <c r="F158" s="8"/>
      <c r="G158" s="9">
        <f t="shared" si="8"/>
        <v>0</v>
      </c>
      <c r="H158" s="41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8" t="s">
        <v>128</v>
      </c>
      <c r="C159" s="90" t="s">
        <v>18</v>
      </c>
      <c r="D159" s="8"/>
      <c r="E159" s="8">
        <v>1.3</v>
      </c>
      <c r="F159" s="8"/>
      <c r="G159" s="9">
        <f t="shared" si="8"/>
        <v>0</v>
      </c>
      <c r="H159" s="8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8" t="s">
        <v>129</v>
      </c>
      <c r="C160" s="90" t="s">
        <v>18</v>
      </c>
      <c r="D160" s="8"/>
      <c r="E160" s="8">
        <v>1.2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/>
      <c r="B161" s="10" t="s">
        <v>4</v>
      </c>
      <c r="C161" s="102" t="s">
        <v>1</v>
      </c>
      <c r="D161" s="8">
        <v>2</v>
      </c>
      <c r="E161" s="8">
        <f>E157*D161</f>
        <v>2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>
        <v>27</v>
      </c>
      <c r="B162" s="14" t="s">
        <v>153</v>
      </c>
      <c r="C162" s="103" t="s">
        <v>18</v>
      </c>
      <c r="D162" s="15"/>
      <c r="E162" s="7">
        <v>10</v>
      </c>
      <c r="F162" s="8"/>
      <c r="G162" s="9">
        <f t="shared" si="8"/>
        <v>0</v>
      </c>
      <c r="H162" s="8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x14ac:dyDescent="0.3">
      <c r="A163" s="12"/>
      <c r="B163" s="35" t="s">
        <v>14</v>
      </c>
      <c r="C163" s="90" t="s">
        <v>52</v>
      </c>
      <c r="D163" s="22">
        <v>1</v>
      </c>
      <c r="E163" s="22">
        <f>E162*D163</f>
        <v>10</v>
      </c>
      <c r="F163" s="37"/>
      <c r="G163" s="9">
        <f t="shared" si="8"/>
        <v>0</v>
      </c>
      <c r="H163" s="45"/>
      <c r="I163" s="9">
        <f t="shared" si="9"/>
        <v>0</v>
      </c>
      <c r="J163" s="37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18" t="s">
        <v>154</v>
      </c>
      <c r="C164" s="90" t="s">
        <v>3</v>
      </c>
      <c r="D164" s="11"/>
      <c r="E164" s="8">
        <v>10</v>
      </c>
      <c r="F164" s="8"/>
      <c r="G164" s="9">
        <f t="shared" si="8"/>
        <v>0</v>
      </c>
      <c r="H164" s="8"/>
      <c r="I164" s="9">
        <f t="shared" si="9"/>
        <v>0</v>
      </c>
      <c r="J164" s="8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0" t="s">
        <v>155</v>
      </c>
      <c r="C165" s="102" t="s">
        <v>34</v>
      </c>
      <c r="D165" s="11"/>
      <c r="E165" s="8">
        <v>1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/>
      <c r="B166" s="10" t="s">
        <v>4</v>
      </c>
      <c r="C166" s="102" t="s">
        <v>1</v>
      </c>
      <c r="D166" s="11">
        <v>1.5</v>
      </c>
      <c r="E166" s="8">
        <f>E162*D166</f>
        <v>15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ht="27.6" x14ac:dyDescent="0.3">
      <c r="A167" s="12">
        <v>28</v>
      </c>
      <c r="B167" s="16" t="s">
        <v>156</v>
      </c>
      <c r="C167" s="103" t="s">
        <v>1</v>
      </c>
      <c r="D167" s="15"/>
      <c r="E167" s="7">
        <v>1</v>
      </c>
      <c r="F167" s="8"/>
      <c r="G167" s="9">
        <f t="shared" si="8"/>
        <v>0</v>
      </c>
      <c r="H167" s="8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ht="27.6" x14ac:dyDescent="0.3">
      <c r="A168" s="12">
        <v>29</v>
      </c>
      <c r="B168" s="34" t="s">
        <v>87</v>
      </c>
      <c r="C168" s="90" t="s">
        <v>18</v>
      </c>
      <c r="D168" s="8"/>
      <c r="E168" s="8">
        <v>33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x14ac:dyDescent="0.3">
      <c r="A169" s="12"/>
      <c r="B169" s="23" t="s">
        <v>6</v>
      </c>
      <c r="C169" s="102"/>
      <c r="D169" s="11"/>
      <c r="E169" s="8"/>
      <c r="F169" s="22"/>
      <c r="G169" s="24">
        <f>SUM(G9:G168)</f>
        <v>0</v>
      </c>
      <c r="H169" s="13"/>
      <c r="I169" s="24">
        <f>SUM(I9:I168)</f>
        <v>0</v>
      </c>
      <c r="J169" s="13"/>
      <c r="K169" s="24">
        <f>SUM(K9:K168)</f>
        <v>0</v>
      </c>
      <c r="L169" s="24">
        <f>SUM(L9:L168)</f>
        <v>0</v>
      </c>
    </row>
    <row r="170" spans="1:12" x14ac:dyDescent="0.3">
      <c r="A170" s="12"/>
      <c r="B170" s="10" t="s">
        <v>5</v>
      </c>
      <c r="C170" s="108"/>
      <c r="D170" s="11"/>
      <c r="E170" s="8"/>
      <c r="F170" s="22"/>
      <c r="G170" s="8"/>
      <c r="H170" s="8"/>
      <c r="I170" s="8"/>
      <c r="J170" s="8"/>
      <c r="K170" s="9"/>
      <c r="L170" s="9">
        <f>G169*C170</f>
        <v>0</v>
      </c>
    </row>
    <row r="171" spans="1:12" x14ac:dyDescent="0.3">
      <c r="A171" s="69"/>
      <c r="B171" s="5" t="s">
        <v>6</v>
      </c>
      <c r="C171" s="102"/>
      <c r="D171" s="25"/>
      <c r="E171" s="26"/>
      <c r="F171" s="27"/>
      <c r="G171" s="26"/>
      <c r="H171" s="27"/>
      <c r="I171" s="27"/>
      <c r="J171" s="26"/>
      <c r="K171" s="28"/>
      <c r="L171" s="29">
        <f>L170+L169</f>
        <v>0</v>
      </c>
    </row>
    <row r="172" spans="1:12" x14ac:dyDescent="0.3">
      <c r="A172" s="69"/>
      <c r="B172" s="30" t="s">
        <v>7</v>
      </c>
      <c r="C172" s="109"/>
      <c r="D172" s="25"/>
      <c r="E172" s="26"/>
      <c r="F172" s="27"/>
      <c r="G172" s="26"/>
      <c r="H172" s="27"/>
      <c r="I172" s="27"/>
      <c r="J172" s="26"/>
      <c r="K172" s="28"/>
      <c r="L172" s="29">
        <f>L171*C172</f>
        <v>0</v>
      </c>
    </row>
    <row r="173" spans="1:12" x14ac:dyDescent="0.3">
      <c r="A173" s="69"/>
      <c r="B173" s="31" t="s">
        <v>6</v>
      </c>
      <c r="C173" s="110"/>
      <c r="D173" s="25"/>
      <c r="E173" s="26"/>
      <c r="F173" s="27"/>
      <c r="G173" s="26"/>
      <c r="H173" s="27"/>
      <c r="I173" s="27"/>
      <c r="J173" s="26"/>
      <c r="K173" s="28"/>
      <c r="L173" s="29">
        <f>L172+L171</f>
        <v>0</v>
      </c>
    </row>
    <row r="174" spans="1:12" x14ac:dyDescent="0.3">
      <c r="A174" s="12"/>
      <c r="B174" s="30" t="s">
        <v>88</v>
      </c>
      <c r="C174" s="109"/>
      <c r="D174" s="25"/>
      <c r="E174" s="8"/>
      <c r="F174" s="22"/>
      <c r="G174" s="8"/>
      <c r="H174" s="22"/>
      <c r="I174" s="22"/>
      <c r="J174" s="8"/>
      <c r="K174" s="9"/>
      <c r="L174" s="9">
        <f>L173*C174</f>
        <v>0</v>
      </c>
    </row>
    <row r="175" spans="1:12" x14ac:dyDescent="0.3">
      <c r="A175" s="12"/>
      <c r="B175" s="31" t="s">
        <v>6</v>
      </c>
      <c r="C175" s="110"/>
      <c r="D175" s="32"/>
      <c r="E175" s="8"/>
      <c r="F175" s="22"/>
      <c r="G175" s="8"/>
      <c r="H175" s="22"/>
      <c r="I175" s="22"/>
      <c r="J175" s="8"/>
      <c r="K175" s="9"/>
      <c r="L175" s="9">
        <f>L174+L173</f>
        <v>0</v>
      </c>
    </row>
    <row r="176" spans="1:12" x14ac:dyDescent="0.3">
      <c r="A176" s="12"/>
      <c r="B176" s="30" t="s">
        <v>8</v>
      </c>
      <c r="C176" s="108"/>
      <c r="D176" s="11"/>
      <c r="E176" s="8"/>
      <c r="F176" s="22"/>
      <c r="G176" s="8"/>
      <c r="H176" s="22"/>
      <c r="I176" s="22"/>
      <c r="J176" s="8"/>
      <c r="K176" s="9"/>
      <c r="L176" s="9">
        <f>L175*C176</f>
        <v>0</v>
      </c>
    </row>
    <row r="177" spans="1:12" x14ac:dyDescent="0.3">
      <c r="A177" s="12"/>
      <c r="B177" s="31" t="s">
        <v>81</v>
      </c>
      <c r="C177" s="102"/>
      <c r="D177" s="11"/>
      <c r="E177" s="8"/>
      <c r="F177" s="22"/>
      <c r="G177" s="8"/>
      <c r="H177" s="8"/>
      <c r="I177" s="8"/>
      <c r="J177" s="8"/>
      <c r="K177" s="9"/>
      <c r="L177" s="9">
        <f>L176+L175</f>
        <v>0</v>
      </c>
    </row>
    <row r="178" spans="1:12" x14ac:dyDescent="0.3">
      <c r="A178" s="12"/>
      <c r="B178" s="10" t="s">
        <v>82</v>
      </c>
      <c r="C178" s="108">
        <v>0.18</v>
      </c>
      <c r="D178" s="11"/>
      <c r="E178" s="11"/>
      <c r="F178" s="11"/>
      <c r="G178" s="11"/>
      <c r="H178" s="11"/>
      <c r="I178" s="11"/>
      <c r="J178" s="11"/>
      <c r="K178" s="11"/>
      <c r="L178" s="99">
        <f>L177*C178</f>
        <v>0</v>
      </c>
    </row>
    <row r="179" spans="1:12" x14ac:dyDescent="0.3">
      <c r="A179" s="12"/>
      <c r="B179" s="68" t="s">
        <v>11</v>
      </c>
      <c r="C179" s="5"/>
      <c r="D179" s="11"/>
      <c r="E179" s="11"/>
      <c r="F179" s="11"/>
      <c r="G179" s="11"/>
      <c r="H179" s="11"/>
      <c r="I179" s="11"/>
      <c r="J179" s="11"/>
      <c r="K179" s="11"/>
      <c r="L179" s="32">
        <f>SUM(L177:L178)</f>
        <v>0</v>
      </c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B53">
    <cfRule type="cellIs" dxfId="12" priority="1" stopIfTrue="1" operator="equal">
      <formula>8223.307275</formula>
    </cfRule>
  </conditionalFormatting>
  <conditionalFormatting sqref="B59">
    <cfRule type="cellIs" dxfId="11" priority="4" stopIfTrue="1" operator="equal">
      <formula>8223.307275</formula>
    </cfRule>
  </conditionalFormatting>
  <conditionalFormatting sqref="B64">
    <cfRule type="cellIs" dxfId="10" priority="3" stopIfTrue="1" operator="equal">
      <formula>8223.307275</formula>
    </cfRule>
  </conditionalFormatting>
  <conditionalFormatting sqref="C10">
    <cfRule type="cellIs" dxfId="9" priority="5" stopIfTrue="1" operator="equal">
      <formula>8223.307275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DB23-4F89-48B0-9803-051C509B2777}">
  <sheetPr>
    <tabColor rgb="FF00B050"/>
  </sheetPr>
  <dimension ref="A1:L180"/>
  <sheetViews>
    <sheetView topLeftCell="B148" workbookViewId="0">
      <selection activeCell="P173" sqref="P173"/>
    </sheetView>
  </sheetViews>
  <sheetFormatPr defaultRowHeight="14.4" x14ac:dyDescent="0.3"/>
  <cols>
    <col min="1" max="1" width="4.21875" customWidth="1"/>
    <col min="2" max="2" width="65.21875" customWidth="1"/>
    <col min="7" max="7" width="11.88671875" customWidth="1"/>
    <col min="9" max="9" width="11.44140625" customWidth="1"/>
    <col min="11" max="11" width="11.77734375" customWidth="1"/>
    <col min="12" max="12" width="12.88671875" customWidth="1"/>
  </cols>
  <sheetData>
    <row r="1" spans="1:12" s="115" customFormat="1" x14ac:dyDescent="0.3">
      <c r="A1" s="153"/>
      <c r="B1" s="153" t="s">
        <v>46</v>
      </c>
      <c r="C1" s="153"/>
      <c r="D1" s="153"/>
      <c r="E1" s="153"/>
      <c r="F1" s="71"/>
      <c r="G1" s="71"/>
      <c r="H1" s="154"/>
      <c r="I1" s="71"/>
      <c r="J1" s="71"/>
      <c r="K1" s="71"/>
      <c r="L1" s="71"/>
    </row>
    <row r="2" spans="1:12" s="115" customFormat="1" x14ac:dyDescent="0.3">
      <c r="A2" s="210" t="s">
        <v>130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s="115" customFormat="1" x14ac:dyDescent="0.3">
      <c r="A3" s="155"/>
      <c r="B3" s="155" t="s">
        <v>47</v>
      </c>
      <c r="C3" s="155"/>
      <c r="D3" s="155"/>
      <c r="E3" s="155"/>
      <c r="F3" s="155"/>
      <c r="G3" s="156"/>
      <c r="H3" s="211" t="s">
        <v>12</v>
      </c>
      <c r="I3" s="211"/>
      <c r="J3" s="211"/>
      <c r="K3" s="212">
        <f>L179</f>
        <v>0</v>
      </c>
      <c r="L3" s="212"/>
    </row>
    <row r="4" spans="1:12" s="115" customFormat="1" x14ac:dyDescent="0.3">
      <c r="A4" s="200" t="s">
        <v>36</v>
      </c>
      <c r="B4" s="200" t="s">
        <v>37</v>
      </c>
      <c r="C4" s="200" t="s">
        <v>38</v>
      </c>
      <c r="D4" s="202" t="s">
        <v>39</v>
      </c>
      <c r="E4" s="202" t="s">
        <v>40</v>
      </c>
      <c r="F4" s="204" t="s">
        <v>41</v>
      </c>
      <c r="G4" s="205"/>
      <c r="H4" s="206" t="s">
        <v>42</v>
      </c>
      <c r="I4" s="205"/>
      <c r="J4" s="207" t="s">
        <v>43</v>
      </c>
      <c r="K4" s="208"/>
      <c r="L4" s="200" t="s">
        <v>6</v>
      </c>
    </row>
    <row r="5" spans="1:12" s="115" customFormat="1" x14ac:dyDescent="0.3">
      <c r="A5" s="201"/>
      <c r="B5" s="201"/>
      <c r="C5" s="201"/>
      <c r="D5" s="203"/>
      <c r="E5" s="203"/>
      <c r="F5" s="77" t="s">
        <v>44</v>
      </c>
      <c r="G5" s="77" t="s">
        <v>6</v>
      </c>
      <c r="H5" s="77" t="s">
        <v>44</v>
      </c>
      <c r="I5" s="77" t="s">
        <v>6</v>
      </c>
      <c r="J5" s="77" t="s">
        <v>44</v>
      </c>
      <c r="K5" s="77" t="s">
        <v>6</v>
      </c>
      <c r="L5" s="201"/>
    </row>
    <row r="6" spans="1:12" s="115" customFormat="1" x14ac:dyDescent="0.3">
      <c r="A6" s="157">
        <v>1</v>
      </c>
      <c r="B6" s="158">
        <v>2</v>
      </c>
      <c r="C6" s="158">
        <v>3</v>
      </c>
      <c r="D6" s="158">
        <v>4</v>
      </c>
      <c r="E6" s="158">
        <v>5</v>
      </c>
      <c r="F6" s="158">
        <v>6</v>
      </c>
      <c r="G6" s="158">
        <v>7</v>
      </c>
      <c r="H6" s="158">
        <v>8</v>
      </c>
      <c r="I6" s="158">
        <v>9</v>
      </c>
      <c r="J6" s="158">
        <v>10</v>
      </c>
      <c r="K6" s="158">
        <v>11</v>
      </c>
      <c r="L6" s="158">
        <v>12</v>
      </c>
    </row>
    <row r="7" spans="1:12" x14ac:dyDescent="0.3">
      <c r="A7" s="78"/>
      <c r="B7" s="98" t="s">
        <v>165</v>
      </c>
      <c r="C7" s="92"/>
      <c r="D7" s="79"/>
      <c r="E7" s="79"/>
      <c r="F7" s="79"/>
      <c r="G7" s="79"/>
      <c r="H7" s="79"/>
      <c r="I7" s="79"/>
      <c r="J7" s="79"/>
      <c r="K7" s="79"/>
      <c r="L7" s="79"/>
    </row>
    <row r="8" spans="1:12" x14ac:dyDescent="0.3">
      <c r="A8" s="78"/>
      <c r="B8" s="97" t="s">
        <v>150</v>
      </c>
      <c r="C8" s="92"/>
      <c r="D8" s="79"/>
      <c r="E8" s="79"/>
      <c r="F8" s="79"/>
      <c r="G8" s="79"/>
      <c r="H8" s="79"/>
      <c r="I8" s="79"/>
      <c r="J8" s="79"/>
      <c r="K8" s="79"/>
      <c r="L8" s="79"/>
    </row>
    <row r="9" spans="1:12" ht="27.6" x14ac:dyDescent="0.3">
      <c r="A9" s="12">
        <v>1</v>
      </c>
      <c r="B9" s="6" t="s">
        <v>49</v>
      </c>
      <c r="C9" s="100" t="s">
        <v>48</v>
      </c>
      <c r="D9" s="17"/>
      <c r="E9" s="7">
        <v>12</v>
      </c>
      <c r="F9" s="8"/>
      <c r="G9" s="9">
        <f>F9*E9</f>
        <v>0</v>
      </c>
      <c r="H9" s="8"/>
      <c r="I9" s="9">
        <f t="shared" ref="I9:I72" si="0">H9*E9</f>
        <v>0</v>
      </c>
      <c r="J9" s="8"/>
      <c r="K9" s="9">
        <f t="shared" ref="K9:K72" si="1">J9*E9</f>
        <v>0</v>
      </c>
      <c r="L9" s="9">
        <f t="shared" ref="L9:L72" si="2">G9+I9+K9</f>
        <v>0</v>
      </c>
    </row>
    <row r="10" spans="1:12" x14ac:dyDescent="0.3">
      <c r="A10" s="12"/>
      <c r="B10" s="67" t="s">
        <v>64</v>
      </c>
      <c r="C10" s="101" t="s">
        <v>16</v>
      </c>
      <c r="D10" s="33"/>
      <c r="E10" s="8">
        <f>E9*0.07*0.12</f>
        <v>0.1008</v>
      </c>
      <c r="F10" s="22"/>
      <c r="G10" s="9">
        <f t="shared" ref="G10:G72" si="3">F10*E10</f>
        <v>0</v>
      </c>
      <c r="H10" s="8"/>
      <c r="I10" s="9">
        <f t="shared" si="0"/>
        <v>0</v>
      </c>
      <c r="J10" s="8"/>
      <c r="K10" s="9">
        <f t="shared" si="1"/>
        <v>0</v>
      </c>
      <c r="L10" s="9">
        <f t="shared" si="2"/>
        <v>0</v>
      </c>
    </row>
    <row r="11" spans="1:12" x14ac:dyDescent="0.3">
      <c r="A11" s="12"/>
      <c r="B11" s="67" t="s">
        <v>13</v>
      </c>
      <c r="C11" s="102" t="s">
        <v>1</v>
      </c>
      <c r="D11" s="11">
        <v>0.05</v>
      </c>
      <c r="E11" s="8">
        <f>D11*E9</f>
        <v>0.60000000000000009</v>
      </c>
      <c r="F11" s="8"/>
      <c r="G11" s="9">
        <f t="shared" si="3"/>
        <v>0</v>
      </c>
      <c r="H11" s="8"/>
      <c r="I11" s="9">
        <f t="shared" si="0"/>
        <v>0</v>
      </c>
      <c r="J11" s="8"/>
      <c r="K11" s="9">
        <f t="shared" si="1"/>
        <v>0</v>
      </c>
      <c r="L11" s="9">
        <f t="shared" si="2"/>
        <v>0</v>
      </c>
    </row>
    <row r="12" spans="1:12" ht="27.6" x14ac:dyDescent="0.3">
      <c r="A12" s="12">
        <v>2</v>
      </c>
      <c r="B12" s="93" t="s">
        <v>85</v>
      </c>
      <c r="C12" s="103" t="s">
        <v>18</v>
      </c>
      <c r="D12" s="81"/>
      <c r="E12" s="94">
        <v>3.4</v>
      </c>
      <c r="F12" s="95"/>
      <c r="G12" s="9">
        <f t="shared" si="3"/>
        <v>0</v>
      </c>
      <c r="H12" s="37"/>
      <c r="I12" s="9">
        <f t="shared" si="0"/>
        <v>0</v>
      </c>
      <c r="J12" s="37"/>
      <c r="K12" s="9">
        <f t="shared" si="1"/>
        <v>0</v>
      </c>
      <c r="L12" s="9">
        <f t="shared" si="2"/>
        <v>0</v>
      </c>
    </row>
    <row r="13" spans="1:12" x14ac:dyDescent="0.3">
      <c r="A13" s="12"/>
      <c r="B13" s="35" t="s">
        <v>14</v>
      </c>
      <c r="C13" s="90" t="s">
        <v>52</v>
      </c>
      <c r="D13" s="22">
        <v>1</v>
      </c>
      <c r="E13" s="22">
        <f>E12*D13</f>
        <v>3.4</v>
      </c>
      <c r="F13" s="37"/>
      <c r="G13" s="9">
        <f t="shared" si="3"/>
        <v>0</v>
      </c>
      <c r="H13" s="37"/>
      <c r="I13" s="9">
        <f t="shared" si="0"/>
        <v>0</v>
      </c>
      <c r="J13" s="37"/>
      <c r="K13" s="9">
        <f t="shared" si="1"/>
        <v>0</v>
      </c>
      <c r="L13" s="9">
        <f t="shared" si="2"/>
        <v>0</v>
      </c>
    </row>
    <row r="14" spans="1:12" x14ac:dyDescent="0.3">
      <c r="A14" s="12"/>
      <c r="B14" s="38" t="s">
        <v>15</v>
      </c>
      <c r="C14" s="104" t="s">
        <v>1</v>
      </c>
      <c r="D14" s="40">
        <v>3.9E-2</v>
      </c>
      <c r="E14" s="37">
        <f>D14*E12</f>
        <v>0.1326</v>
      </c>
      <c r="F14" s="37"/>
      <c r="G14" s="9">
        <f t="shared" si="3"/>
        <v>0</v>
      </c>
      <c r="H14" s="37"/>
      <c r="I14" s="9">
        <f t="shared" si="0"/>
        <v>0</v>
      </c>
      <c r="J14" s="37"/>
      <c r="K14" s="9">
        <f t="shared" si="1"/>
        <v>0</v>
      </c>
      <c r="L14" s="9">
        <f t="shared" si="2"/>
        <v>0</v>
      </c>
    </row>
    <row r="15" spans="1:12" x14ac:dyDescent="0.3">
      <c r="A15" s="12"/>
      <c r="B15" s="38" t="s">
        <v>65</v>
      </c>
      <c r="C15" s="104" t="s">
        <v>16</v>
      </c>
      <c r="D15" s="40">
        <v>0.05</v>
      </c>
      <c r="E15" s="37">
        <f>D15*E12</f>
        <v>0.17</v>
      </c>
      <c r="F15" s="37"/>
      <c r="G15" s="9">
        <f t="shared" si="3"/>
        <v>0</v>
      </c>
      <c r="H15" s="37"/>
      <c r="I15" s="9">
        <f t="shared" si="0"/>
        <v>0</v>
      </c>
      <c r="J15" s="37"/>
      <c r="K15" s="9">
        <f t="shared" si="1"/>
        <v>0</v>
      </c>
      <c r="L15" s="9">
        <f t="shared" si="2"/>
        <v>0</v>
      </c>
    </row>
    <row r="16" spans="1:12" x14ac:dyDescent="0.3">
      <c r="A16" s="12"/>
      <c r="B16" s="38" t="s">
        <v>66</v>
      </c>
      <c r="C16" s="104" t="s">
        <v>17</v>
      </c>
      <c r="D16" s="40">
        <v>1.2999999999999999E-2</v>
      </c>
      <c r="E16" s="37">
        <f>D16*E12</f>
        <v>4.4199999999999996E-2</v>
      </c>
      <c r="F16" s="37"/>
      <c r="G16" s="9">
        <f t="shared" si="3"/>
        <v>0</v>
      </c>
      <c r="H16" s="37"/>
      <c r="I16" s="9">
        <f t="shared" si="0"/>
        <v>0</v>
      </c>
      <c r="J16" s="37"/>
      <c r="K16" s="9">
        <f t="shared" si="1"/>
        <v>0</v>
      </c>
      <c r="L16" s="9">
        <f t="shared" si="2"/>
        <v>0</v>
      </c>
    </row>
    <row r="17" spans="1:12" x14ac:dyDescent="0.3">
      <c r="A17" s="12"/>
      <c r="B17" s="38" t="s">
        <v>86</v>
      </c>
      <c r="C17" s="104" t="s">
        <v>3</v>
      </c>
      <c r="D17" s="40">
        <v>1.2</v>
      </c>
      <c r="E17" s="37">
        <f>D17*E12</f>
        <v>4.08</v>
      </c>
      <c r="F17" s="37"/>
      <c r="G17" s="9">
        <f t="shared" si="3"/>
        <v>0</v>
      </c>
      <c r="H17" s="37"/>
      <c r="I17" s="9">
        <f t="shared" si="0"/>
        <v>0</v>
      </c>
      <c r="J17" s="37"/>
      <c r="K17" s="9">
        <f t="shared" si="1"/>
        <v>0</v>
      </c>
      <c r="L17" s="9">
        <f t="shared" si="2"/>
        <v>0</v>
      </c>
    </row>
    <row r="18" spans="1:12" x14ac:dyDescent="0.3">
      <c r="A18" s="12"/>
      <c r="B18" s="38" t="s">
        <v>13</v>
      </c>
      <c r="C18" s="104" t="s">
        <v>1</v>
      </c>
      <c r="D18" s="39">
        <v>0.13300000000000001</v>
      </c>
      <c r="E18" s="37">
        <f>E12*D18</f>
        <v>0.45219999999999999</v>
      </c>
      <c r="F18" s="37"/>
      <c r="G18" s="9">
        <f t="shared" si="3"/>
        <v>0</v>
      </c>
      <c r="H18" s="37"/>
      <c r="I18" s="9">
        <f t="shared" si="0"/>
        <v>0</v>
      </c>
      <c r="J18" s="37"/>
      <c r="K18" s="9">
        <f t="shared" si="1"/>
        <v>0</v>
      </c>
      <c r="L18" s="9">
        <f t="shared" si="2"/>
        <v>0</v>
      </c>
    </row>
    <row r="19" spans="1:12" ht="27.6" x14ac:dyDescent="0.3">
      <c r="A19" s="12">
        <v>3</v>
      </c>
      <c r="B19" s="80" t="s">
        <v>51</v>
      </c>
      <c r="C19" s="103" t="s">
        <v>18</v>
      </c>
      <c r="D19" s="81"/>
      <c r="E19" s="82">
        <v>42</v>
      </c>
      <c r="F19" s="83"/>
      <c r="G19" s="9">
        <f t="shared" si="3"/>
        <v>0</v>
      </c>
      <c r="H19" s="22"/>
      <c r="I19" s="9">
        <f t="shared" si="0"/>
        <v>0</v>
      </c>
      <c r="J19" s="22"/>
      <c r="K19" s="9">
        <f t="shared" si="1"/>
        <v>0</v>
      </c>
      <c r="L19" s="9">
        <f t="shared" si="2"/>
        <v>0</v>
      </c>
    </row>
    <row r="20" spans="1:12" x14ac:dyDescent="0.3">
      <c r="A20" s="12"/>
      <c r="B20" s="84" t="s">
        <v>50</v>
      </c>
      <c r="C20" s="90" t="s">
        <v>3</v>
      </c>
      <c r="D20" s="22">
        <v>7</v>
      </c>
      <c r="E20" s="22">
        <f>D20*E19</f>
        <v>294</v>
      </c>
      <c r="F20" s="22"/>
      <c r="G20" s="9">
        <f t="shared" si="3"/>
        <v>0</v>
      </c>
      <c r="H20" s="22"/>
      <c r="I20" s="9">
        <f t="shared" si="0"/>
        <v>0</v>
      </c>
      <c r="J20" s="22"/>
      <c r="K20" s="9">
        <f t="shared" si="1"/>
        <v>0</v>
      </c>
      <c r="L20" s="9">
        <f t="shared" si="2"/>
        <v>0</v>
      </c>
    </row>
    <row r="21" spans="1:12" x14ac:dyDescent="0.3">
      <c r="A21" s="12"/>
      <c r="B21" s="21" t="s">
        <v>13</v>
      </c>
      <c r="C21" s="90" t="s">
        <v>1</v>
      </c>
      <c r="D21" s="66">
        <v>0.25</v>
      </c>
      <c r="E21" s="22">
        <f>D21*E19</f>
        <v>10.5</v>
      </c>
      <c r="F21" s="22"/>
      <c r="G21" s="9">
        <f t="shared" si="3"/>
        <v>0</v>
      </c>
      <c r="H21" s="22"/>
      <c r="I21" s="9">
        <f t="shared" si="0"/>
        <v>0</v>
      </c>
      <c r="J21" s="22"/>
      <c r="K21" s="9">
        <f t="shared" si="1"/>
        <v>0</v>
      </c>
      <c r="L21" s="9">
        <f t="shared" si="2"/>
        <v>0</v>
      </c>
    </row>
    <row r="22" spans="1:12" x14ac:dyDescent="0.3">
      <c r="A22" s="85">
        <v>4</v>
      </c>
      <c r="B22" s="86" t="s">
        <v>77</v>
      </c>
      <c r="C22" s="103" t="s">
        <v>148</v>
      </c>
      <c r="D22" s="87"/>
      <c r="E22" s="88">
        <v>39</v>
      </c>
      <c r="F22" s="89"/>
      <c r="G22" s="9">
        <f t="shared" si="3"/>
        <v>0</v>
      </c>
      <c r="H22" s="41"/>
      <c r="I22" s="9">
        <f t="shared" si="0"/>
        <v>0</v>
      </c>
      <c r="J22" s="41"/>
      <c r="K22" s="9">
        <f t="shared" si="1"/>
        <v>0</v>
      </c>
      <c r="L22" s="9">
        <f t="shared" si="2"/>
        <v>0</v>
      </c>
    </row>
    <row r="23" spans="1:12" x14ac:dyDescent="0.3">
      <c r="A23" s="85"/>
      <c r="B23" s="35" t="s">
        <v>14</v>
      </c>
      <c r="C23" s="90" t="s">
        <v>52</v>
      </c>
      <c r="D23" s="22">
        <v>1</v>
      </c>
      <c r="E23" s="22">
        <f>D23*E22</f>
        <v>39</v>
      </c>
      <c r="F23" s="37"/>
      <c r="G23" s="9">
        <f t="shared" si="3"/>
        <v>0</v>
      </c>
      <c r="H23" s="37"/>
      <c r="I23" s="9">
        <f t="shared" si="0"/>
        <v>0</v>
      </c>
      <c r="J23" s="45"/>
      <c r="K23" s="9">
        <f t="shared" si="1"/>
        <v>0</v>
      </c>
      <c r="L23" s="9">
        <f t="shared" si="2"/>
        <v>0</v>
      </c>
    </row>
    <row r="24" spans="1:12" x14ac:dyDescent="0.3">
      <c r="A24" s="91"/>
      <c r="B24" s="84" t="s">
        <v>84</v>
      </c>
      <c r="C24" s="90" t="s">
        <v>53</v>
      </c>
      <c r="D24" s="22">
        <v>1.02</v>
      </c>
      <c r="E24" s="22">
        <f>D24*E22</f>
        <v>39.78</v>
      </c>
      <c r="F24" s="22"/>
      <c r="G24" s="9">
        <f t="shared" si="3"/>
        <v>0</v>
      </c>
      <c r="H24" s="22"/>
      <c r="I24" s="9">
        <f t="shared" si="0"/>
        <v>0</v>
      </c>
      <c r="J24" s="22"/>
      <c r="K24" s="9">
        <f t="shared" si="1"/>
        <v>0</v>
      </c>
      <c r="L24" s="9">
        <f t="shared" si="2"/>
        <v>0</v>
      </c>
    </row>
    <row r="25" spans="1:12" x14ac:dyDescent="0.3">
      <c r="A25" s="91"/>
      <c r="B25" s="46" t="s">
        <v>54</v>
      </c>
      <c r="C25" s="90" t="s">
        <v>53</v>
      </c>
      <c r="D25" s="22">
        <v>1.01</v>
      </c>
      <c r="E25" s="22">
        <f>D25*E22</f>
        <v>39.39</v>
      </c>
      <c r="F25" s="22"/>
      <c r="G25" s="9">
        <f t="shared" si="3"/>
        <v>0</v>
      </c>
      <c r="H25" s="22"/>
      <c r="I25" s="9">
        <f t="shared" si="0"/>
        <v>0</v>
      </c>
      <c r="J25" s="22"/>
      <c r="K25" s="9">
        <f t="shared" si="1"/>
        <v>0</v>
      </c>
      <c r="L25" s="9">
        <f t="shared" si="2"/>
        <v>0</v>
      </c>
    </row>
    <row r="26" spans="1:12" x14ac:dyDescent="0.3">
      <c r="A26" s="91"/>
      <c r="B26" s="21" t="s">
        <v>13</v>
      </c>
      <c r="C26" s="90" t="s">
        <v>1</v>
      </c>
      <c r="D26" s="66">
        <v>0.05</v>
      </c>
      <c r="E26" s="22">
        <f>D26*E22</f>
        <v>1.9500000000000002</v>
      </c>
      <c r="F26" s="22"/>
      <c r="G26" s="9">
        <f t="shared" si="3"/>
        <v>0</v>
      </c>
      <c r="H26" s="22"/>
      <c r="I26" s="9">
        <f t="shared" si="0"/>
        <v>0</v>
      </c>
      <c r="J26" s="22"/>
      <c r="K26" s="9">
        <f t="shared" si="1"/>
        <v>0</v>
      </c>
      <c r="L26" s="9">
        <f t="shared" si="2"/>
        <v>0</v>
      </c>
    </row>
    <row r="27" spans="1:12" ht="27.6" x14ac:dyDescent="0.3">
      <c r="A27" s="85">
        <v>5</v>
      </c>
      <c r="B27" s="112" t="s">
        <v>159</v>
      </c>
      <c r="C27" s="103" t="s">
        <v>28</v>
      </c>
      <c r="D27" s="87"/>
      <c r="E27" s="88">
        <v>13</v>
      </c>
      <c r="F27" s="89"/>
      <c r="G27" s="9">
        <f t="shared" si="3"/>
        <v>0</v>
      </c>
      <c r="H27" s="41"/>
      <c r="I27" s="9">
        <f t="shared" si="0"/>
        <v>0</v>
      </c>
      <c r="J27" s="41"/>
      <c r="K27" s="9">
        <f t="shared" si="1"/>
        <v>0</v>
      </c>
      <c r="L27" s="9">
        <f t="shared" si="2"/>
        <v>0</v>
      </c>
    </row>
    <row r="28" spans="1:12" x14ac:dyDescent="0.3">
      <c r="A28" s="85"/>
      <c r="B28" s="50" t="s">
        <v>14</v>
      </c>
      <c r="C28" s="90" t="s">
        <v>18</v>
      </c>
      <c r="D28" s="22">
        <v>1</v>
      </c>
      <c r="E28" s="22">
        <f>E27*D28</f>
        <v>13</v>
      </c>
      <c r="F28" s="41"/>
      <c r="G28" s="9">
        <f t="shared" si="3"/>
        <v>0</v>
      </c>
      <c r="H28" s="41"/>
      <c r="I28" s="9">
        <f t="shared" si="0"/>
        <v>0</v>
      </c>
      <c r="J28" s="22"/>
      <c r="K28" s="9">
        <f t="shared" si="1"/>
        <v>0</v>
      </c>
      <c r="L28" s="9">
        <f t="shared" si="2"/>
        <v>0</v>
      </c>
    </row>
    <row r="29" spans="1:12" x14ac:dyDescent="0.3">
      <c r="A29" s="91"/>
      <c r="B29" s="52" t="s">
        <v>78</v>
      </c>
      <c r="C29" s="105" t="s">
        <v>28</v>
      </c>
      <c r="D29" s="43">
        <v>1.01</v>
      </c>
      <c r="E29" s="41">
        <f>D29*E27</f>
        <v>13.13</v>
      </c>
      <c r="F29" s="41"/>
      <c r="G29" s="9">
        <f t="shared" si="3"/>
        <v>0</v>
      </c>
      <c r="H29" s="41"/>
      <c r="I29" s="9">
        <f t="shared" si="0"/>
        <v>0</v>
      </c>
      <c r="J29" s="41"/>
      <c r="K29" s="9">
        <f t="shared" si="1"/>
        <v>0</v>
      </c>
      <c r="L29" s="9">
        <f t="shared" si="2"/>
        <v>0</v>
      </c>
    </row>
    <row r="30" spans="1:12" x14ac:dyDescent="0.3">
      <c r="A30" s="91"/>
      <c r="B30" s="50" t="s">
        <v>79</v>
      </c>
      <c r="C30" s="105" t="s">
        <v>19</v>
      </c>
      <c r="D30" s="42"/>
      <c r="E30" s="41">
        <v>3</v>
      </c>
      <c r="F30" s="41"/>
      <c r="G30" s="9">
        <f t="shared" si="3"/>
        <v>0</v>
      </c>
      <c r="H30" s="41"/>
      <c r="I30" s="9">
        <f t="shared" si="0"/>
        <v>0</v>
      </c>
      <c r="J30" s="41"/>
      <c r="K30" s="9">
        <f t="shared" si="1"/>
        <v>0</v>
      </c>
      <c r="L30" s="9">
        <f t="shared" si="2"/>
        <v>0</v>
      </c>
    </row>
    <row r="31" spans="1:12" x14ac:dyDescent="0.3">
      <c r="A31" s="91"/>
      <c r="B31" s="52" t="s">
        <v>13</v>
      </c>
      <c r="C31" s="105" t="s">
        <v>1</v>
      </c>
      <c r="D31" s="43">
        <v>0.04</v>
      </c>
      <c r="E31" s="41">
        <f>D31*E27</f>
        <v>0.52</v>
      </c>
      <c r="F31" s="37"/>
      <c r="G31" s="9">
        <f t="shared" si="3"/>
        <v>0</v>
      </c>
      <c r="H31" s="41"/>
      <c r="I31" s="9">
        <f t="shared" si="0"/>
        <v>0</v>
      </c>
      <c r="J31" s="41"/>
      <c r="K31" s="9">
        <f t="shared" si="1"/>
        <v>0</v>
      </c>
      <c r="L31" s="9">
        <f t="shared" si="2"/>
        <v>0</v>
      </c>
    </row>
    <row r="32" spans="1:12" x14ac:dyDescent="0.3">
      <c r="A32" s="85">
        <v>6</v>
      </c>
      <c r="B32" s="86" t="s">
        <v>58</v>
      </c>
      <c r="C32" s="103" t="s">
        <v>28</v>
      </c>
      <c r="D32" s="87"/>
      <c r="E32" s="88">
        <v>39</v>
      </c>
      <c r="F32" s="89"/>
      <c r="G32" s="9">
        <f t="shared" si="3"/>
        <v>0</v>
      </c>
      <c r="H32" s="41"/>
      <c r="I32" s="9">
        <f t="shared" si="0"/>
        <v>0</v>
      </c>
      <c r="J32" s="41"/>
      <c r="K32" s="9">
        <f t="shared" si="1"/>
        <v>0</v>
      </c>
      <c r="L32" s="9">
        <f t="shared" si="2"/>
        <v>0</v>
      </c>
    </row>
    <row r="33" spans="1:12" x14ac:dyDescent="0.3">
      <c r="A33" s="85"/>
      <c r="B33" s="50" t="s">
        <v>14</v>
      </c>
      <c r="C33" s="90" t="s">
        <v>18</v>
      </c>
      <c r="D33" s="22">
        <v>1</v>
      </c>
      <c r="E33" s="22">
        <f>E32*D33</f>
        <v>39</v>
      </c>
      <c r="F33" s="41"/>
      <c r="G33" s="9">
        <f t="shared" si="3"/>
        <v>0</v>
      </c>
      <c r="H33" s="41"/>
      <c r="I33" s="9">
        <f t="shared" si="0"/>
        <v>0</v>
      </c>
      <c r="J33" s="22"/>
      <c r="K33" s="9">
        <f t="shared" si="1"/>
        <v>0</v>
      </c>
      <c r="L33" s="9">
        <f t="shared" si="2"/>
        <v>0</v>
      </c>
    </row>
    <row r="34" spans="1:12" x14ac:dyDescent="0.3">
      <c r="A34" s="91"/>
      <c r="B34" s="52" t="s">
        <v>56</v>
      </c>
      <c r="C34" s="105" t="s">
        <v>28</v>
      </c>
      <c r="D34" s="43">
        <v>1.01</v>
      </c>
      <c r="E34" s="41">
        <f>D34*E32</f>
        <v>39.39</v>
      </c>
      <c r="F34" s="41"/>
      <c r="G34" s="9">
        <f t="shared" si="3"/>
        <v>0</v>
      </c>
      <c r="H34" s="41"/>
      <c r="I34" s="9">
        <f t="shared" si="0"/>
        <v>0</v>
      </c>
      <c r="J34" s="41"/>
      <c r="K34" s="9">
        <f t="shared" si="1"/>
        <v>0</v>
      </c>
      <c r="L34" s="9">
        <f t="shared" si="2"/>
        <v>0</v>
      </c>
    </row>
    <row r="35" spans="1:12" x14ac:dyDescent="0.3">
      <c r="A35" s="91"/>
      <c r="B35" s="50" t="s">
        <v>136</v>
      </c>
      <c r="C35" s="105" t="s">
        <v>19</v>
      </c>
      <c r="D35" s="42"/>
      <c r="E35" s="41">
        <v>5</v>
      </c>
      <c r="F35" s="41"/>
      <c r="G35" s="9">
        <f t="shared" si="3"/>
        <v>0</v>
      </c>
      <c r="H35" s="41"/>
      <c r="I35" s="9">
        <f t="shared" si="0"/>
        <v>0</v>
      </c>
      <c r="J35" s="41"/>
      <c r="K35" s="9">
        <f t="shared" si="1"/>
        <v>0</v>
      </c>
      <c r="L35" s="9">
        <f t="shared" si="2"/>
        <v>0</v>
      </c>
    </row>
    <row r="36" spans="1:12" x14ac:dyDescent="0.3">
      <c r="A36" s="91"/>
      <c r="B36" s="52" t="s">
        <v>55</v>
      </c>
      <c r="C36" s="105" t="s">
        <v>3</v>
      </c>
      <c r="D36" s="42">
        <v>0.02</v>
      </c>
      <c r="E36" s="41">
        <f>D36*E32</f>
        <v>0.78</v>
      </c>
      <c r="F36" s="41"/>
      <c r="G36" s="9">
        <f t="shared" si="3"/>
        <v>0</v>
      </c>
      <c r="H36" s="41"/>
      <c r="I36" s="9">
        <f t="shared" si="0"/>
        <v>0</v>
      </c>
      <c r="J36" s="41"/>
      <c r="K36" s="9">
        <f t="shared" si="1"/>
        <v>0</v>
      </c>
      <c r="L36" s="9">
        <f t="shared" si="2"/>
        <v>0</v>
      </c>
    </row>
    <row r="37" spans="1:12" x14ac:dyDescent="0.3">
      <c r="A37" s="91"/>
      <c r="B37" s="52" t="s">
        <v>13</v>
      </c>
      <c r="C37" s="105" t="s">
        <v>1</v>
      </c>
      <c r="D37" s="43">
        <v>0.04</v>
      </c>
      <c r="E37" s="41">
        <f>D37*E32</f>
        <v>1.56</v>
      </c>
      <c r="F37" s="37"/>
      <c r="G37" s="9">
        <f t="shared" si="3"/>
        <v>0</v>
      </c>
      <c r="H37" s="41"/>
      <c r="I37" s="9">
        <f t="shared" si="0"/>
        <v>0</v>
      </c>
      <c r="J37" s="41"/>
      <c r="K37" s="9">
        <f t="shared" si="1"/>
        <v>0</v>
      </c>
      <c r="L37" s="9">
        <f t="shared" si="2"/>
        <v>0</v>
      </c>
    </row>
    <row r="38" spans="1:12" ht="27.6" x14ac:dyDescent="0.3">
      <c r="A38" s="12">
        <v>7</v>
      </c>
      <c r="B38" s="6" t="s">
        <v>75</v>
      </c>
      <c r="C38" s="103" t="s">
        <v>18</v>
      </c>
      <c r="D38" s="7"/>
      <c r="E38" s="7">
        <v>7</v>
      </c>
      <c r="F38" s="8"/>
      <c r="G38" s="9">
        <f t="shared" si="3"/>
        <v>0</v>
      </c>
      <c r="H38" s="8"/>
      <c r="I38" s="9">
        <f t="shared" si="0"/>
        <v>0</v>
      </c>
      <c r="J38" s="8"/>
      <c r="K38" s="9">
        <f t="shared" si="1"/>
        <v>0</v>
      </c>
      <c r="L38" s="9">
        <f t="shared" si="2"/>
        <v>0</v>
      </c>
    </row>
    <row r="39" spans="1:12" x14ac:dyDescent="0.3">
      <c r="A39" s="12"/>
      <c r="B39" s="50" t="s">
        <v>14</v>
      </c>
      <c r="C39" s="90" t="s">
        <v>18</v>
      </c>
      <c r="D39" s="22">
        <v>1</v>
      </c>
      <c r="E39" s="22">
        <f>E38*D39</f>
        <v>7</v>
      </c>
      <c r="F39" s="41"/>
      <c r="G39" s="9">
        <f t="shared" si="3"/>
        <v>0</v>
      </c>
      <c r="H39" s="41"/>
      <c r="I39" s="9">
        <f t="shared" si="0"/>
        <v>0</v>
      </c>
      <c r="J39" s="22"/>
      <c r="K39" s="9">
        <f t="shared" si="1"/>
        <v>0</v>
      </c>
      <c r="L39" s="9">
        <f t="shared" si="2"/>
        <v>0</v>
      </c>
    </row>
    <row r="40" spans="1:12" x14ac:dyDescent="0.3">
      <c r="A40" s="12"/>
      <c r="B40" s="52" t="s">
        <v>57</v>
      </c>
      <c r="C40" s="105" t="s">
        <v>18</v>
      </c>
      <c r="D40" s="53">
        <v>1.05</v>
      </c>
      <c r="E40" s="41">
        <f>D40*E38</f>
        <v>7.3500000000000005</v>
      </c>
      <c r="F40" s="41"/>
      <c r="G40" s="9">
        <f t="shared" si="3"/>
        <v>0</v>
      </c>
      <c r="H40" s="41"/>
      <c r="I40" s="9">
        <f t="shared" si="0"/>
        <v>0</v>
      </c>
      <c r="J40" s="41"/>
      <c r="K40" s="9">
        <f t="shared" si="1"/>
        <v>0</v>
      </c>
      <c r="L40" s="9">
        <f t="shared" si="2"/>
        <v>0</v>
      </c>
    </row>
    <row r="41" spans="1:12" x14ac:dyDescent="0.3">
      <c r="A41" s="12"/>
      <c r="B41" s="52" t="s">
        <v>32</v>
      </c>
      <c r="C41" s="105" t="s">
        <v>3</v>
      </c>
      <c r="D41" s="55">
        <v>6</v>
      </c>
      <c r="E41" s="41">
        <f>D41*E38</f>
        <v>42</v>
      </c>
      <c r="F41" s="41"/>
      <c r="G41" s="9">
        <f t="shared" si="3"/>
        <v>0</v>
      </c>
      <c r="H41" s="41"/>
      <c r="I41" s="9">
        <f t="shared" si="0"/>
        <v>0</v>
      </c>
      <c r="J41" s="41"/>
      <c r="K41" s="9">
        <f t="shared" si="1"/>
        <v>0</v>
      </c>
      <c r="L41" s="9">
        <f t="shared" si="2"/>
        <v>0</v>
      </c>
    </row>
    <row r="42" spans="1:12" x14ac:dyDescent="0.3">
      <c r="A42" s="12"/>
      <c r="B42" s="46" t="s">
        <v>33</v>
      </c>
      <c r="C42" s="90" t="s">
        <v>34</v>
      </c>
      <c r="D42" s="51">
        <v>0.2</v>
      </c>
      <c r="E42" s="22">
        <f>D42*E38</f>
        <v>1.4000000000000001</v>
      </c>
      <c r="F42" s="22"/>
      <c r="G42" s="9">
        <f t="shared" si="3"/>
        <v>0</v>
      </c>
      <c r="H42" s="22"/>
      <c r="I42" s="9">
        <f t="shared" si="0"/>
        <v>0</v>
      </c>
      <c r="J42" s="22"/>
      <c r="K42" s="9">
        <f t="shared" si="1"/>
        <v>0</v>
      </c>
      <c r="L42" s="9">
        <f t="shared" si="2"/>
        <v>0</v>
      </c>
    </row>
    <row r="43" spans="1:12" x14ac:dyDescent="0.3">
      <c r="A43" s="12"/>
      <c r="B43" s="65" t="s">
        <v>35</v>
      </c>
      <c r="C43" s="105" t="s">
        <v>3</v>
      </c>
      <c r="D43" s="53">
        <v>0.04</v>
      </c>
      <c r="E43" s="41">
        <f>D43*E38</f>
        <v>0.28000000000000003</v>
      </c>
      <c r="F43" s="41"/>
      <c r="G43" s="9">
        <f t="shared" si="3"/>
        <v>0</v>
      </c>
      <c r="H43" s="41"/>
      <c r="I43" s="9">
        <f t="shared" si="0"/>
        <v>0</v>
      </c>
      <c r="J43" s="41"/>
      <c r="K43" s="9">
        <f t="shared" si="1"/>
        <v>0</v>
      </c>
      <c r="L43" s="9">
        <f t="shared" si="2"/>
        <v>0</v>
      </c>
    </row>
    <row r="44" spans="1:12" x14ac:dyDescent="0.3">
      <c r="A44" s="12"/>
      <c r="B44" s="52" t="s">
        <v>13</v>
      </c>
      <c r="C44" s="105" t="s">
        <v>1</v>
      </c>
      <c r="D44" s="53">
        <v>4.6600000000000003E-2</v>
      </c>
      <c r="E44" s="41">
        <f>D44*E38</f>
        <v>0.32620000000000005</v>
      </c>
      <c r="F44" s="41"/>
      <c r="G44" s="9">
        <f t="shared" si="3"/>
        <v>0</v>
      </c>
      <c r="H44" s="41"/>
      <c r="I44" s="9">
        <f t="shared" si="0"/>
        <v>0</v>
      </c>
      <c r="J44" s="41"/>
      <c r="K44" s="9">
        <f t="shared" si="1"/>
        <v>0</v>
      </c>
      <c r="L44" s="9">
        <f t="shared" si="2"/>
        <v>0</v>
      </c>
    </row>
    <row r="45" spans="1:12" x14ac:dyDescent="0.3">
      <c r="A45" s="12">
        <v>8</v>
      </c>
      <c r="B45" s="6" t="s">
        <v>76</v>
      </c>
      <c r="C45" s="103" t="s">
        <v>18</v>
      </c>
      <c r="D45" s="7"/>
      <c r="E45" s="7">
        <v>23</v>
      </c>
      <c r="F45" s="8"/>
      <c r="G45" s="9">
        <f t="shared" si="3"/>
        <v>0</v>
      </c>
      <c r="H45" s="8"/>
      <c r="I45" s="9">
        <f t="shared" si="0"/>
        <v>0</v>
      </c>
      <c r="J45" s="8"/>
      <c r="K45" s="9">
        <f t="shared" si="1"/>
        <v>0</v>
      </c>
      <c r="L45" s="9">
        <f t="shared" si="2"/>
        <v>0</v>
      </c>
    </row>
    <row r="46" spans="1:12" x14ac:dyDescent="0.3">
      <c r="A46" s="12"/>
      <c r="B46" s="50" t="s">
        <v>14</v>
      </c>
      <c r="C46" s="90" t="s">
        <v>18</v>
      </c>
      <c r="D46" s="22">
        <v>1</v>
      </c>
      <c r="E46" s="22">
        <f>E45*D46</f>
        <v>23</v>
      </c>
      <c r="F46" s="41"/>
      <c r="G46" s="9">
        <f t="shared" si="3"/>
        <v>0</v>
      </c>
      <c r="H46" s="41"/>
      <c r="I46" s="9">
        <f t="shared" si="0"/>
        <v>0</v>
      </c>
      <c r="J46" s="22"/>
      <c r="K46" s="9">
        <f t="shared" si="1"/>
        <v>0</v>
      </c>
      <c r="L46" s="9">
        <f t="shared" si="2"/>
        <v>0</v>
      </c>
    </row>
    <row r="47" spans="1:12" x14ac:dyDescent="0.3">
      <c r="A47" s="12"/>
      <c r="B47" s="52" t="s">
        <v>57</v>
      </c>
      <c r="C47" s="105" t="s">
        <v>18</v>
      </c>
      <c r="D47" s="53">
        <v>1.05</v>
      </c>
      <c r="E47" s="41">
        <f>D47*E45</f>
        <v>24.150000000000002</v>
      </c>
      <c r="F47" s="41"/>
      <c r="G47" s="9">
        <f t="shared" si="3"/>
        <v>0</v>
      </c>
      <c r="H47" s="41"/>
      <c r="I47" s="9">
        <f t="shared" si="0"/>
        <v>0</v>
      </c>
      <c r="J47" s="41"/>
      <c r="K47" s="9">
        <f t="shared" si="1"/>
        <v>0</v>
      </c>
      <c r="L47" s="9">
        <f t="shared" si="2"/>
        <v>0</v>
      </c>
    </row>
    <row r="48" spans="1:12" x14ac:dyDescent="0.3">
      <c r="A48" s="12"/>
      <c r="B48" s="52" t="s">
        <v>32</v>
      </c>
      <c r="C48" s="105" t="s">
        <v>3</v>
      </c>
      <c r="D48" s="55">
        <v>6</v>
      </c>
      <c r="E48" s="41">
        <f>D48*E45</f>
        <v>138</v>
      </c>
      <c r="F48" s="41"/>
      <c r="G48" s="9">
        <f t="shared" si="3"/>
        <v>0</v>
      </c>
      <c r="H48" s="41"/>
      <c r="I48" s="9">
        <f t="shared" si="0"/>
        <v>0</v>
      </c>
      <c r="J48" s="41"/>
      <c r="K48" s="9">
        <f t="shared" si="1"/>
        <v>0</v>
      </c>
      <c r="L48" s="9">
        <f t="shared" si="2"/>
        <v>0</v>
      </c>
    </row>
    <row r="49" spans="1:12" x14ac:dyDescent="0.3">
      <c r="A49" s="12"/>
      <c r="B49" s="46" t="s">
        <v>33</v>
      </c>
      <c r="C49" s="90" t="s">
        <v>34</v>
      </c>
      <c r="D49" s="51">
        <v>0.2</v>
      </c>
      <c r="E49" s="22">
        <f>D49*E45</f>
        <v>4.6000000000000005</v>
      </c>
      <c r="F49" s="22"/>
      <c r="G49" s="9">
        <f t="shared" si="3"/>
        <v>0</v>
      </c>
      <c r="H49" s="22"/>
      <c r="I49" s="9">
        <f t="shared" si="0"/>
        <v>0</v>
      </c>
      <c r="J49" s="22"/>
      <c r="K49" s="9">
        <f t="shared" si="1"/>
        <v>0</v>
      </c>
      <c r="L49" s="9">
        <f t="shared" si="2"/>
        <v>0</v>
      </c>
    </row>
    <row r="50" spans="1:12" x14ac:dyDescent="0.3">
      <c r="A50" s="12"/>
      <c r="B50" s="65" t="s">
        <v>35</v>
      </c>
      <c r="C50" s="105" t="s">
        <v>3</v>
      </c>
      <c r="D50" s="53">
        <v>0.04</v>
      </c>
      <c r="E50" s="41">
        <f>D50*E45</f>
        <v>0.92</v>
      </c>
      <c r="F50" s="41"/>
      <c r="G50" s="9">
        <f t="shared" si="3"/>
        <v>0</v>
      </c>
      <c r="H50" s="41"/>
      <c r="I50" s="9">
        <f t="shared" si="0"/>
        <v>0</v>
      </c>
      <c r="J50" s="41"/>
      <c r="K50" s="9">
        <f t="shared" si="1"/>
        <v>0</v>
      </c>
      <c r="L50" s="9">
        <f t="shared" si="2"/>
        <v>0</v>
      </c>
    </row>
    <row r="51" spans="1:12" x14ac:dyDescent="0.3">
      <c r="A51" s="12"/>
      <c r="B51" s="52" t="s">
        <v>13</v>
      </c>
      <c r="C51" s="105" t="s">
        <v>1</v>
      </c>
      <c r="D51" s="53">
        <v>4.6600000000000003E-2</v>
      </c>
      <c r="E51" s="41">
        <f>D51*E45</f>
        <v>1.0718000000000001</v>
      </c>
      <c r="F51" s="41"/>
      <c r="G51" s="9">
        <f t="shared" si="3"/>
        <v>0</v>
      </c>
      <c r="H51" s="41"/>
      <c r="I51" s="9">
        <f t="shared" si="0"/>
        <v>0</v>
      </c>
      <c r="J51" s="41"/>
      <c r="K51" s="9">
        <f t="shared" si="1"/>
        <v>0</v>
      </c>
      <c r="L51" s="9">
        <f t="shared" si="2"/>
        <v>0</v>
      </c>
    </row>
    <row r="52" spans="1:12" x14ac:dyDescent="0.3">
      <c r="A52" s="12">
        <v>9</v>
      </c>
      <c r="B52" s="19" t="s">
        <v>62</v>
      </c>
      <c r="C52" s="103" t="s">
        <v>18</v>
      </c>
      <c r="D52" s="49"/>
      <c r="E52" s="7">
        <v>3.25</v>
      </c>
      <c r="F52" s="8"/>
      <c r="G52" s="9">
        <f t="shared" si="3"/>
        <v>0</v>
      </c>
      <c r="H52" s="8"/>
      <c r="I52" s="9">
        <f t="shared" si="0"/>
        <v>0</v>
      </c>
      <c r="J52" s="8"/>
      <c r="K52" s="9">
        <f t="shared" si="1"/>
        <v>0</v>
      </c>
      <c r="L52" s="9">
        <f t="shared" si="2"/>
        <v>0</v>
      </c>
    </row>
    <row r="53" spans="1:12" x14ac:dyDescent="0.3">
      <c r="A53" s="12"/>
      <c r="B53" s="44" t="s">
        <v>14</v>
      </c>
      <c r="C53" s="90" t="s">
        <v>52</v>
      </c>
      <c r="D53" s="45">
        <v>1</v>
      </c>
      <c r="E53" s="45">
        <f>E52*D53</f>
        <v>3.25</v>
      </c>
      <c r="F53" s="45"/>
      <c r="G53" s="9">
        <f t="shared" si="3"/>
        <v>0</v>
      </c>
      <c r="H53" s="45"/>
      <c r="I53" s="9">
        <f t="shared" si="0"/>
        <v>0</v>
      </c>
      <c r="J53" s="45"/>
      <c r="K53" s="9">
        <f t="shared" si="1"/>
        <v>0</v>
      </c>
      <c r="L53" s="9">
        <f t="shared" si="2"/>
        <v>0</v>
      </c>
    </row>
    <row r="54" spans="1:12" x14ac:dyDescent="0.3">
      <c r="A54" s="12"/>
      <c r="B54" s="46" t="s">
        <v>60</v>
      </c>
      <c r="C54" s="90" t="s">
        <v>19</v>
      </c>
      <c r="D54" s="47">
        <v>12.5</v>
      </c>
      <c r="E54" s="45">
        <f>D54*E52</f>
        <v>40.625</v>
      </c>
      <c r="F54" s="45"/>
      <c r="G54" s="9">
        <f t="shared" si="3"/>
        <v>0</v>
      </c>
      <c r="H54" s="45"/>
      <c r="I54" s="9">
        <f t="shared" si="0"/>
        <v>0</v>
      </c>
      <c r="J54" s="45"/>
      <c r="K54" s="9">
        <f t="shared" si="1"/>
        <v>0</v>
      </c>
      <c r="L54" s="9">
        <f t="shared" si="2"/>
        <v>0</v>
      </c>
    </row>
    <row r="55" spans="1:12" x14ac:dyDescent="0.3">
      <c r="A55" s="12"/>
      <c r="B55" s="48" t="s">
        <v>20</v>
      </c>
      <c r="C55" s="90" t="s">
        <v>149</v>
      </c>
      <c r="D55" s="36">
        <v>0.13</v>
      </c>
      <c r="E55" s="45">
        <f>D55*E52</f>
        <v>0.42249999999999999</v>
      </c>
      <c r="F55" s="45"/>
      <c r="G55" s="9">
        <f t="shared" si="3"/>
        <v>0</v>
      </c>
      <c r="H55" s="45"/>
      <c r="I55" s="9">
        <f t="shared" si="0"/>
        <v>0</v>
      </c>
      <c r="J55" s="45"/>
      <c r="K55" s="9">
        <f t="shared" si="1"/>
        <v>0</v>
      </c>
      <c r="L55" s="9">
        <f t="shared" si="2"/>
        <v>0</v>
      </c>
    </row>
    <row r="56" spans="1:12" x14ac:dyDescent="0.3">
      <c r="A56" s="12"/>
      <c r="B56" s="48" t="s">
        <v>21</v>
      </c>
      <c r="C56" s="90" t="s">
        <v>17</v>
      </c>
      <c r="D56" s="36">
        <v>3.1E-2</v>
      </c>
      <c r="E56" s="45">
        <f>D56*E53</f>
        <v>0.10075000000000001</v>
      </c>
      <c r="F56" s="45"/>
      <c r="G56" s="9">
        <f t="shared" si="3"/>
        <v>0</v>
      </c>
      <c r="H56" s="45"/>
      <c r="I56" s="9">
        <f t="shared" si="0"/>
        <v>0</v>
      </c>
      <c r="J56" s="45"/>
      <c r="K56" s="9">
        <f t="shared" si="1"/>
        <v>0</v>
      </c>
      <c r="L56" s="9">
        <f t="shared" si="2"/>
        <v>0</v>
      </c>
    </row>
    <row r="57" spans="1:12" x14ac:dyDescent="0.3">
      <c r="A57" s="12"/>
      <c r="B57" s="46" t="s">
        <v>22</v>
      </c>
      <c r="C57" s="90" t="s">
        <v>1</v>
      </c>
      <c r="D57" s="47">
        <v>0.16</v>
      </c>
      <c r="E57" s="45">
        <f>D57*E52</f>
        <v>0.52</v>
      </c>
      <c r="F57" s="37"/>
      <c r="G57" s="9">
        <f t="shared" si="3"/>
        <v>0</v>
      </c>
      <c r="H57" s="45"/>
      <c r="I57" s="9">
        <f t="shared" si="0"/>
        <v>0</v>
      </c>
      <c r="J57" s="45"/>
      <c r="K57" s="9">
        <f t="shared" si="1"/>
        <v>0</v>
      </c>
      <c r="L57" s="9">
        <f t="shared" si="2"/>
        <v>0</v>
      </c>
    </row>
    <row r="58" spans="1:12" ht="27.6" customHeight="1" x14ac:dyDescent="0.3">
      <c r="A58" s="12">
        <v>10</v>
      </c>
      <c r="B58" s="19" t="s">
        <v>67</v>
      </c>
      <c r="C58" s="103" t="s">
        <v>18</v>
      </c>
      <c r="D58" s="49"/>
      <c r="E58" s="7">
        <v>5</v>
      </c>
      <c r="F58" s="8"/>
      <c r="G58" s="9">
        <f t="shared" si="3"/>
        <v>0</v>
      </c>
      <c r="H58" s="8"/>
      <c r="I58" s="9">
        <f t="shared" si="0"/>
        <v>0</v>
      </c>
      <c r="J58" s="8"/>
      <c r="K58" s="9">
        <f t="shared" si="1"/>
        <v>0</v>
      </c>
      <c r="L58" s="9">
        <f t="shared" si="2"/>
        <v>0</v>
      </c>
    </row>
    <row r="59" spans="1:12" x14ac:dyDescent="0.3">
      <c r="A59" s="12"/>
      <c r="B59" s="44" t="s">
        <v>14</v>
      </c>
      <c r="C59" s="90" t="s">
        <v>52</v>
      </c>
      <c r="D59" s="45">
        <v>1</v>
      </c>
      <c r="E59" s="45">
        <f>E58*D59</f>
        <v>5</v>
      </c>
      <c r="F59" s="45"/>
      <c r="G59" s="9">
        <f t="shared" si="3"/>
        <v>0</v>
      </c>
      <c r="H59" s="45"/>
      <c r="I59" s="9">
        <f t="shared" si="0"/>
        <v>0</v>
      </c>
      <c r="J59" s="45"/>
      <c r="K59" s="9">
        <f t="shared" si="1"/>
        <v>0</v>
      </c>
      <c r="L59" s="9">
        <f t="shared" si="2"/>
        <v>0</v>
      </c>
    </row>
    <row r="60" spans="1:12" x14ac:dyDescent="0.3">
      <c r="A60" s="12"/>
      <c r="B60" s="48" t="s">
        <v>20</v>
      </c>
      <c r="C60" s="90" t="s">
        <v>149</v>
      </c>
      <c r="D60" s="36">
        <v>0.25</v>
      </c>
      <c r="E60" s="45">
        <f>D60*E58</f>
        <v>1.25</v>
      </c>
      <c r="F60" s="45"/>
      <c r="G60" s="9">
        <f t="shared" si="3"/>
        <v>0</v>
      </c>
      <c r="H60" s="45"/>
      <c r="I60" s="9">
        <f t="shared" si="0"/>
        <v>0</v>
      </c>
      <c r="J60" s="45"/>
      <c r="K60" s="9">
        <f t="shared" si="1"/>
        <v>0</v>
      </c>
      <c r="L60" s="9">
        <f t="shared" si="2"/>
        <v>0</v>
      </c>
    </row>
    <row r="61" spans="1:12" x14ac:dyDescent="0.3">
      <c r="A61" s="12"/>
      <c r="B61" s="48" t="s">
        <v>21</v>
      </c>
      <c r="C61" s="90" t="s">
        <v>17</v>
      </c>
      <c r="D61" s="36">
        <v>3.1E-2</v>
      </c>
      <c r="E61" s="45">
        <f>D61*E59</f>
        <v>0.155</v>
      </c>
      <c r="F61" s="45"/>
      <c r="G61" s="9">
        <f t="shared" si="3"/>
        <v>0</v>
      </c>
      <c r="H61" s="45"/>
      <c r="I61" s="9">
        <f t="shared" si="0"/>
        <v>0</v>
      </c>
      <c r="J61" s="45"/>
      <c r="K61" s="9">
        <f t="shared" si="1"/>
        <v>0</v>
      </c>
      <c r="L61" s="9">
        <f t="shared" si="2"/>
        <v>0</v>
      </c>
    </row>
    <row r="62" spans="1:12" x14ac:dyDescent="0.3">
      <c r="A62" s="12"/>
      <c r="B62" s="46" t="s">
        <v>22</v>
      </c>
      <c r="C62" s="90" t="s">
        <v>1</v>
      </c>
      <c r="D62" s="47">
        <v>0.16</v>
      </c>
      <c r="E62" s="45">
        <f>D62*E58</f>
        <v>0.8</v>
      </c>
      <c r="F62" s="37"/>
      <c r="G62" s="9">
        <f t="shared" si="3"/>
        <v>0</v>
      </c>
      <c r="H62" s="45"/>
      <c r="I62" s="9">
        <f t="shared" si="0"/>
        <v>0</v>
      </c>
      <c r="J62" s="45"/>
      <c r="K62" s="9">
        <f t="shared" si="1"/>
        <v>0</v>
      </c>
      <c r="L62" s="9">
        <f t="shared" si="2"/>
        <v>0</v>
      </c>
    </row>
    <row r="63" spans="1:12" x14ac:dyDescent="0.3">
      <c r="A63" s="12">
        <v>11</v>
      </c>
      <c r="B63" s="19" t="s">
        <v>161</v>
      </c>
      <c r="C63" s="103" t="s">
        <v>18</v>
      </c>
      <c r="D63" s="49"/>
      <c r="E63" s="7">
        <v>8</v>
      </c>
      <c r="F63" s="8"/>
      <c r="G63" s="9">
        <f t="shared" si="3"/>
        <v>0</v>
      </c>
      <c r="H63" s="8"/>
      <c r="I63" s="9">
        <f t="shared" si="0"/>
        <v>0</v>
      </c>
      <c r="J63" s="8"/>
      <c r="K63" s="9">
        <f t="shared" si="1"/>
        <v>0</v>
      </c>
      <c r="L63" s="9">
        <f t="shared" si="2"/>
        <v>0</v>
      </c>
    </row>
    <row r="64" spans="1:12" x14ac:dyDescent="0.3">
      <c r="A64" s="12"/>
      <c r="B64" s="44" t="s">
        <v>14</v>
      </c>
      <c r="C64" s="90" t="s">
        <v>52</v>
      </c>
      <c r="D64" s="45">
        <v>1</v>
      </c>
      <c r="E64" s="45">
        <f>E63*D64</f>
        <v>8</v>
      </c>
      <c r="F64" s="45"/>
      <c r="G64" s="9">
        <f t="shared" si="3"/>
        <v>0</v>
      </c>
      <c r="H64" s="45"/>
      <c r="I64" s="9">
        <f t="shared" si="0"/>
        <v>0</v>
      </c>
      <c r="J64" s="45"/>
      <c r="K64" s="9">
        <f t="shared" si="1"/>
        <v>0</v>
      </c>
      <c r="L64" s="9">
        <f t="shared" si="2"/>
        <v>0</v>
      </c>
    </row>
    <row r="65" spans="1:12" x14ac:dyDescent="0.3">
      <c r="A65" s="12"/>
      <c r="B65" s="48" t="s">
        <v>20</v>
      </c>
      <c r="C65" s="90" t="s">
        <v>149</v>
      </c>
      <c r="D65" s="36">
        <v>0.15</v>
      </c>
      <c r="E65" s="45">
        <f>D65*E63</f>
        <v>1.2</v>
      </c>
      <c r="F65" s="45"/>
      <c r="G65" s="9">
        <f t="shared" si="3"/>
        <v>0</v>
      </c>
      <c r="H65" s="45"/>
      <c r="I65" s="9">
        <f t="shared" si="0"/>
        <v>0</v>
      </c>
      <c r="J65" s="45"/>
      <c r="K65" s="9">
        <f t="shared" si="1"/>
        <v>0</v>
      </c>
      <c r="L65" s="9">
        <f t="shared" si="2"/>
        <v>0</v>
      </c>
    </row>
    <row r="66" spans="1:12" x14ac:dyDescent="0.3">
      <c r="A66" s="12"/>
      <c r="B66" s="48" t="s">
        <v>21</v>
      </c>
      <c r="C66" s="90" t="s">
        <v>17</v>
      </c>
      <c r="D66" s="36">
        <v>3.1E-2</v>
      </c>
      <c r="E66" s="45">
        <f>D66*E64</f>
        <v>0.248</v>
      </c>
      <c r="F66" s="45"/>
      <c r="G66" s="9">
        <f t="shared" si="3"/>
        <v>0</v>
      </c>
      <c r="H66" s="45"/>
      <c r="I66" s="9">
        <f t="shared" si="0"/>
        <v>0</v>
      </c>
      <c r="J66" s="45"/>
      <c r="K66" s="9">
        <f t="shared" si="1"/>
        <v>0</v>
      </c>
      <c r="L66" s="9">
        <f t="shared" si="2"/>
        <v>0</v>
      </c>
    </row>
    <row r="67" spans="1:12" x14ac:dyDescent="0.3">
      <c r="A67" s="12"/>
      <c r="B67" s="46" t="s">
        <v>22</v>
      </c>
      <c r="C67" s="90" t="s">
        <v>1</v>
      </c>
      <c r="D67" s="47">
        <v>0.16</v>
      </c>
      <c r="E67" s="45">
        <f>D67*E63</f>
        <v>1.28</v>
      </c>
      <c r="F67" s="37"/>
      <c r="G67" s="9">
        <f t="shared" si="3"/>
        <v>0</v>
      </c>
      <c r="H67" s="45"/>
      <c r="I67" s="9">
        <f t="shared" si="0"/>
        <v>0</v>
      </c>
      <c r="J67" s="45"/>
      <c r="K67" s="9">
        <f t="shared" si="1"/>
        <v>0</v>
      </c>
      <c r="L67" s="9">
        <f t="shared" si="2"/>
        <v>0</v>
      </c>
    </row>
    <row r="68" spans="1:12" x14ac:dyDescent="0.3">
      <c r="A68" s="12">
        <v>12</v>
      </c>
      <c r="B68" s="20" t="s">
        <v>137</v>
      </c>
      <c r="C68" s="103" t="s">
        <v>18</v>
      </c>
      <c r="D68" s="7"/>
      <c r="E68" s="7">
        <v>44</v>
      </c>
      <c r="F68" s="8"/>
      <c r="G68" s="9">
        <f t="shared" si="3"/>
        <v>0</v>
      </c>
      <c r="H68" s="8"/>
      <c r="I68" s="9">
        <f t="shared" si="0"/>
        <v>0</v>
      </c>
      <c r="J68" s="8"/>
      <c r="K68" s="9">
        <f t="shared" si="1"/>
        <v>0</v>
      </c>
      <c r="L68" s="9">
        <f t="shared" si="2"/>
        <v>0</v>
      </c>
    </row>
    <row r="69" spans="1:12" x14ac:dyDescent="0.3">
      <c r="A69" s="12"/>
      <c r="B69" s="35" t="s">
        <v>14</v>
      </c>
      <c r="C69" s="90" t="s">
        <v>52</v>
      </c>
      <c r="D69" s="22">
        <v>1</v>
      </c>
      <c r="E69" s="22">
        <f>E68*D69</f>
        <v>44</v>
      </c>
      <c r="F69" s="37"/>
      <c r="G69" s="9">
        <f t="shared" si="3"/>
        <v>0</v>
      </c>
      <c r="H69" s="45"/>
      <c r="I69" s="9">
        <f t="shared" si="0"/>
        <v>0</v>
      </c>
      <c r="J69" s="45"/>
      <c r="K69" s="9">
        <f t="shared" si="1"/>
        <v>0</v>
      </c>
      <c r="L69" s="9">
        <f t="shared" si="2"/>
        <v>0</v>
      </c>
    </row>
    <row r="70" spans="1:12" x14ac:dyDescent="0.3">
      <c r="A70" s="12"/>
      <c r="B70" s="38" t="s">
        <v>15</v>
      </c>
      <c r="C70" s="104" t="s">
        <v>1</v>
      </c>
      <c r="D70" s="40">
        <v>2.1999999999999999E-2</v>
      </c>
      <c r="E70" s="37">
        <f>E68*D70</f>
        <v>0.96799999999999997</v>
      </c>
      <c r="F70" s="37"/>
      <c r="G70" s="9">
        <f t="shared" si="3"/>
        <v>0</v>
      </c>
      <c r="H70" s="37"/>
      <c r="I70" s="9">
        <f t="shared" si="0"/>
        <v>0</v>
      </c>
      <c r="J70" s="37"/>
      <c r="K70" s="9">
        <f t="shared" si="1"/>
        <v>0</v>
      </c>
      <c r="L70" s="9">
        <f t="shared" si="2"/>
        <v>0</v>
      </c>
    </row>
    <row r="71" spans="1:12" x14ac:dyDescent="0.3">
      <c r="A71" s="12"/>
      <c r="B71" s="57" t="s">
        <v>23</v>
      </c>
      <c r="C71" s="105" t="s">
        <v>18</v>
      </c>
      <c r="D71" s="58">
        <v>1.05</v>
      </c>
      <c r="E71" s="45">
        <f>D71*E68</f>
        <v>46.2</v>
      </c>
      <c r="F71" s="45"/>
      <c r="G71" s="9">
        <f t="shared" si="3"/>
        <v>0</v>
      </c>
      <c r="H71" s="45"/>
      <c r="I71" s="9">
        <f t="shared" si="0"/>
        <v>0</v>
      </c>
      <c r="J71" s="45"/>
      <c r="K71" s="9">
        <f t="shared" si="1"/>
        <v>0</v>
      </c>
      <c r="L71" s="9">
        <f t="shared" si="2"/>
        <v>0</v>
      </c>
    </row>
    <row r="72" spans="1:12" ht="41.4" x14ac:dyDescent="0.3">
      <c r="A72" s="12"/>
      <c r="B72" s="35" t="s">
        <v>74</v>
      </c>
      <c r="C72" s="90" t="s">
        <v>18</v>
      </c>
      <c r="D72" s="22">
        <v>1</v>
      </c>
      <c r="E72" s="45">
        <f>E68*D72</f>
        <v>44</v>
      </c>
      <c r="F72" s="45"/>
      <c r="G72" s="9">
        <f t="shared" si="3"/>
        <v>0</v>
      </c>
      <c r="H72" s="45"/>
      <c r="I72" s="9">
        <f t="shared" si="0"/>
        <v>0</v>
      </c>
      <c r="J72" s="45"/>
      <c r="K72" s="9">
        <f t="shared" si="1"/>
        <v>0</v>
      </c>
      <c r="L72" s="9">
        <f t="shared" si="2"/>
        <v>0</v>
      </c>
    </row>
    <row r="73" spans="1:12" x14ac:dyDescent="0.3">
      <c r="A73" s="12"/>
      <c r="B73" s="56" t="s">
        <v>13</v>
      </c>
      <c r="C73" s="90" t="s">
        <v>1</v>
      </c>
      <c r="D73" s="51">
        <v>0.1</v>
      </c>
      <c r="E73" s="45">
        <f>E68*D73</f>
        <v>4.4000000000000004</v>
      </c>
      <c r="F73" s="45"/>
      <c r="G73" s="9">
        <f t="shared" ref="G73:G136" si="4">F73*E73</f>
        <v>0</v>
      </c>
      <c r="H73" s="45"/>
      <c r="I73" s="9">
        <f t="shared" ref="I73:I136" si="5">H73*E73</f>
        <v>0</v>
      </c>
      <c r="J73" s="45"/>
      <c r="K73" s="9">
        <f t="shared" ref="K73:K136" si="6">J73*E73</f>
        <v>0</v>
      </c>
      <c r="L73" s="9">
        <f t="shared" ref="L73:L136" si="7">G73+I73+K73</f>
        <v>0</v>
      </c>
    </row>
    <row r="74" spans="1:12" ht="27.6" x14ac:dyDescent="0.3">
      <c r="A74" s="12">
        <v>13</v>
      </c>
      <c r="B74" s="16" t="s">
        <v>83</v>
      </c>
      <c r="C74" s="103" t="s">
        <v>18</v>
      </c>
      <c r="D74" s="15"/>
      <c r="E74" s="7">
        <f>2.2*0.75*2+2.2*0.8</f>
        <v>5.0600000000000005</v>
      </c>
      <c r="F74" s="8"/>
      <c r="G74" s="9">
        <f t="shared" si="4"/>
        <v>0</v>
      </c>
      <c r="H74" s="8"/>
      <c r="I74" s="9">
        <f t="shared" si="5"/>
        <v>0</v>
      </c>
      <c r="J74" s="8"/>
      <c r="K74" s="9">
        <f t="shared" si="6"/>
        <v>0</v>
      </c>
      <c r="L74" s="9">
        <f t="shared" si="7"/>
        <v>0</v>
      </c>
    </row>
    <row r="75" spans="1:12" x14ac:dyDescent="0.3">
      <c r="A75" s="12"/>
      <c r="B75" s="35" t="s">
        <v>14</v>
      </c>
      <c r="C75" s="90" t="s">
        <v>52</v>
      </c>
      <c r="D75" s="22">
        <v>1</v>
      </c>
      <c r="E75" s="22">
        <f>E74*D75</f>
        <v>5.0600000000000005</v>
      </c>
      <c r="F75" s="37"/>
      <c r="G75" s="9">
        <f t="shared" si="4"/>
        <v>0</v>
      </c>
      <c r="H75" s="45"/>
      <c r="I75" s="9">
        <f t="shared" si="5"/>
        <v>0</v>
      </c>
      <c r="J75" s="37"/>
      <c r="K75" s="9">
        <f t="shared" si="6"/>
        <v>0</v>
      </c>
      <c r="L75" s="9">
        <f t="shared" si="7"/>
        <v>0</v>
      </c>
    </row>
    <row r="76" spans="1:12" x14ac:dyDescent="0.3">
      <c r="A76" s="12"/>
      <c r="B76" s="38" t="s">
        <v>15</v>
      </c>
      <c r="C76" s="104" t="s">
        <v>1</v>
      </c>
      <c r="D76" s="40">
        <v>0.13</v>
      </c>
      <c r="E76" s="37">
        <f>E74*D76</f>
        <v>0.65780000000000005</v>
      </c>
      <c r="F76" s="37"/>
      <c r="G76" s="9">
        <f t="shared" si="4"/>
        <v>0</v>
      </c>
      <c r="H76" s="37"/>
      <c r="I76" s="9">
        <f t="shared" si="5"/>
        <v>0</v>
      </c>
      <c r="J76" s="37"/>
      <c r="K76" s="9">
        <f t="shared" si="6"/>
        <v>0</v>
      </c>
      <c r="L76" s="9">
        <f t="shared" si="7"/>
        <v>0</v>
      </c>
    </row>
    <row r="77" spans="1:12" ht="27.6" x14ac:dyDescent="0.3">
      <c r="A77" s="12"/>
      <c r="B77" s="18" t="s">
        <v>92</v>
      </c>
      <c r="C77" s="90" t="s">
        <v>34</v>
      </c>
      <c r="D77" s="11"/>
      <c r="E77" s="8">
        <v>3</v>
      </c>
      <c r="F77" s="8"/>
      <c r="G77" s="9">
        <f t="shared" si="4"/>
        <v>0</v>
      </c>
      <c r="H77" s="8"/>
      <c r="I77" s="9">
        <f t="shared" si="5"/>
        <v>0</v>
      </c>
      <c r="J77" s="8"/>
      <c r="K77" s="9">
        <f t="shared" si="6"/>
        <v>0</v>
      </c>
      <c r="L77" s="9">
        <f t="shared" si="7"/>
        <v>0</v>
      </c>
    </row>
    <row r="78" spans="1:12" x14ac:dyDescent="0.3">
      <c r="A78" s="12"/>
      <c r="B78" s="10" t="s">
        <v>63</v>
      </c>
      <c r="C78" s="102" t="s">
        <v>2</v>
      </c>
      <c r="D78" s="11"/>
      <c r="E78" s="8">
        <v>2</v>
      </c>
      <c r="F78" s="8"/>
      <c r="G78" s="9">
        <f t="shared" si="4"/>
        <v>0</v>
      </c>
      <c r="H78" s="8"/>
      <c r="I78" s="9">
        <f t="shared" si="5"/>
        <v>0</v>
      </c>
      <c r="J78" s="8"/>
      <c r="K78" s="9">
        <f t="shared" si="6"/>
        <v>0</v>
      </c>
      <c r="L78" s="9">
        <f t="shared" si="7"/>
        <v>0</v>
      </c>
    </row>
    <row r="79" spans="1:12" x14ac:dyDescent="0.3">
      <c r="A79" s="12"/>
      <c r="B79" s="10" t="s">
        <v>4</v>
      </c>
      <c r="C79" s="102" t="s">
        <v>1</v>
      </c>
      <c r="D79" s="11">
        <v>0.2</v>
      </c>
      <c r="E79" s="8">
        <f>E74*D79</f>
        <v>1.0120000000000002</v>
      </c>
      <c r="F79" s="8"/>
      <c r="G79" s="9">
        <f t="shared" si="4"/>
        <v>0</v>
      </c>
      <c r="H79" s="8"/>
      <c r="I79" s="9">
        <f t="shared" si="5"/>
        <v>0</v>
      </c>
      <c r="J79" s="8"/>
      <c r="K79" s="9">
        <f t="shared" si="6"/>
        <v>0</v>
      </c>
      <c r="L79" s="9">
        <f t="shared" si="7"/>
        <v>0</v>
      </c>
    </row>
    <row r="80" spans="1:12" x14ac:dyDescent="0.3">
      <c r="A80" s="12">
        <v>14</v>
      </c>
      <c r="B80" s="14" t="s">
        <v>164</v>
      </c>
      <c r="C80" s="103" t="s">
        <v>34</v>
      </c>
      <c r="D80" s="15"/>
      <c r="E80" s="7">
        <v>1</v>
      </c>
      <c r="F80" s="8"/>
      <c r="G80" s="9">
        <f t="shared" si="4"/>
        <v>0</v>
      </c>
      <c r="H80" s="8"/>
      <c r="I80" s="9">
        <f t="shared" si="5"/>
        <v>0</v>
      </c>
      <c r="J80" s="8"/>
      <c r="K80" s="9">
        <f t="shared" si="6"/>
        <v>0</v>
      </c>
      <c r="L80" s="9">
        <f t="shared" si="7"/>
        <v>0</v>
      </c>
    </row>
    <row r="81" spans="1:12" x14ac:dyDescent="0.3">
      <c r="A81" s="12">
        <v>15</v>
      </c>
      <c r="B81" s="14" t="s">
        <v>133</v>
      </c>
      <c r="C81" s="103" t="s">
        <v>18</v>
      </c>
      <c r="D81" s="15"/>
      <c r="E81" s="7">
        <v>4</v>
      </c>
      <c r="F81" s="8"/>
      <c r="G81" s="9">
        <f t="shared" si="4"/>
        <v>0</v>
      </c>
      <c r="H81" s="8"/>
      <c r="I81" s="9">
        <f t="shared" si="5"/>
        <v>0</v>
      </c>
      <c r="J81" s="8"/>
      <c r="K81" s="9">
        <f t="shared" si="6"/>
        <v>0</v>
      </c>
      <c r="L81" s="9">
        <f t="shared" si="7"/>
        <v>0</v>
      </c>
    </row>
    <row r="82" spans="1:12" x14ac:dyDescent="0.3">
      <c r="A82" s="12"/>
      <c r="B82" s="35" t="s">
        <v>14</v>
      </c>
      <c r="C82" s="90" t="s">
        <v>52</v>
      </c>
      <c r="D82" s="22">
        <v>1</v>
      </c>
      <c r="E82" s="22">
        <f>E81*D82</f>
        <v>4</v>
      </c>
      <c r="F82" s="37"/>
      <c r="G82" s="9">
        <f t="shared" si="4"/>
        <v>0</v>
      </c>
      <c r="H82" s="45"/>
      <c r="I82" s="9">
        <f t="shared" si="5"/>
        <v>0</v>
      </c>
      <c r="J82" s="37"/>
      <c r="K82" s="9">
        <f t="shared" si="6"/>
        <v>0</v>
      </c>
      <c r="L82" s="9">
        <f t="shared" si="7"/>
        <v>0</v>
      </c>
    </row>
    <row r="83" spans="1:12" x14ac:dyDescent="0.3">
      <c r="A83" s="12"/>
      <c r="B83" s="18" t="s">
        <v>135</v>
      </c>
      <c r="C83" s="90" t="s">
        <v>3</v>
      </c>
      <c r="D83" s="11"/>
      <c r="E83" s="8">
        <f>E81*0.35</f>
        <v>1.4</v>
      </c>
      <c r="F83" s="8"/>
      <c r="G83" s="9">
        <f t="shared" si="4"/>
        <v>0</v>
      </c>
      <c r="H83" s="8"/>
      <c r="I83" s="9">
        <f t="shared" si="5"/>
        <v>0</v>
      </c>
      <c r="J83" s="8"/>
      <c r="K83" s="9">
        <f t="shared" si="6"/>
        <v>0</v>
      </c>
      <c r="L83" s="9">
        <f t="shared" si="7"/>
        <v>0</v>
      </c>
    </row>
    <row r="84" spans="1:12" x14ac:dyDescent="0.3">
      <c r="A84" s="12"/>
      <c r="B84" s="10" t="s">
        <v>134</v>
      </c>
      <c r="C84" s="102" t="s">
        <v>2</v>
      </c>
      <c r="D84" s="11"/>
      <c r="E84" s="8">
        <f>E83*0.3</f>
        <v>0.42</v>
      </c>
      <c r="F84" s="8"/>
      <c r="G84" s="9">
        <f t="shared" si="4"/>
        <v>0</v>
      </c>
      <c r="H84" s="8"/>
      <c r="I84" s="9">
        <f t="shared" si="5"/>
        <v>0</v>
      </c>
      <c r="J84" s="8"/>
      <c r="K84" s="9">
        <f t="shared" si="6"/>
        <v>0</v>
      </c>
      <c r="L84" s="9">
        <f t="shared" si="7"/>
        <v>0</v>
      </c>
    </row>
    <row r="85" spans="1:12" x14ac:dyDescent="0.3">
      <c r="A85" s="12"/>
      <c r="B85" s="10" t="s">
        <v>4</v>
      </c>
      <c r="C85" s="102" t="s">
        <v>1</v>
      </c>
      <c r="D85" s="11">
        <v>0.2</v>
      </c>
      <c r="E85" s="8">
        <f>E81*D85</f>
        <v>0.8</v>
      </c>
      <c r="F85" s="8"/>
      <c r="G85" s="9">
        <f t="shared" si="4"/>
        <v>0</v>
      </c>
      <c r="H85" s="8"/>
      <c r="I85" s="9">
        <f t="shared" si="5"/>
        <v>0</v>
      </c>
      <c r="J85" s="8"/>
      <c r="K85" s="9">
        <f t="shared" si="6"/>
        <v>0</v>
      </c>
      <c r="L85" s="9">
        <f t="shared" si="7"/>
        <v>0</v>
      </c>
    </row>
    <row r="86" spans="1:12" x14ac:dyDescent="0.3">
      <c r="A86" s="12">
        <v>16</v>
      </c>
      <c r="B86" s="6" t="s">
        <v>139</v>
      </c>
      <c r="C86" s="103" t="s">
        <v>18</v>
      </c>
      <c r="D86" s="7"/>
      <c r="E86" s="7">
        <v>165</v>
      </c>
      <c r="F86" s="8"/>
      <c r="G86" s="9">
        <f t="shared" si="4"/>
        <v>0</v>
      </c>
      <c r="H86" s="8"/>
      <c r="I86" s="9">
        <f t="shared" si="5"/>
        <v>0</v>
      </c>
      <c r="J86" s="8"/>
      <c r="K86" s="9">
        <f t="shared" si="6"/>
        <v>0</v>
      </c>
      <c r="L86" s="9">
        <f t="shared" si="7"/>
        <v>0</v>
      </c>
    </row>
    <row r="87" spans="1:12" x14ac:dyDescent="0.3">
      <c r="A87" s="12"/>
      <c r="B87" s="35" t="s">
        <v>14</v>
      </c>
      <c r="C87" s="90" t="s">
        <v>52</v>
      </c>
      <c r="D87" s="22">
        <v>1</v>
      </c>
      <c r="E87" s="22">
        <f>E86*D87</f>
        <v>165</v>
      </c>
      <c r="F87" s="37"/>
      <c r="G87" s="9">
        <f t="shared" si="4"/>
        <v>0</v>
      </c>
      <c r="H87" s="22"/>
      <c r="I87" s="9">
        <f t="shared" si="5"/>
        <v>0</v>
      </c>
      <c r="J87" s="22"/>
      <c r="K87" s="9">
        <f t="shared" si="6"/>
        <v>0</v>
      </c>
      <c r="L87" s="9">
        <f t="shared" si="7"/>
        <v>0</v>
      </c>
    </row>
    <row r="88" spans="1:12" x14ac:dyDescent="0.3">
      <c r="A88" s="12"/>
      <c r="B88" s="38" t="s">
        <v>15</v>
      </c>
      <c r="C88" s="104" t="s">
        <v>1</v>
      </c>
      <c r="D88" s="40">
        <v>8.0000000000000002E-3</v>
      </c>
      <c r="E88" s="37">
        <f>D88*E86</f>
        <v>1.32</v>
      </c>
      <c r="F88" s="37"/>
      <c r="G88" s="9">
        <f t="shared" si="4"/>
        <v>0</v>
      </c>
      <c r="H88" s="37"/>
      <c r="I88" s="9">
        <f t="shared" si="5"/>
        <v>0</v>
      </c>
      <c r="J88" s="37"/>
      <c r="K88" s="9">
        <f t="shared" si="6"/>
        <v>0</v>
      </c>
      <c r="L88" s="9">
        <f t="shared" si="7"/>
        <v>0</v>
      </c>
    </row>
    <row r="89" spans="1:12" x14ac:dyDescent="0.3">
      <c r="A89" s="12"/>
      <c r="B89" s="59" t="s">
        <v>24</v>
      </c>
      <c r="C89" s="90" t="s">
        <v>3</v>
      </c>
      <c r="D89" s="51">
        <v>0.45</v>
      </c>
      <c r="E89" s="45">
        <f>E86*D89</f>
        <v>74.25</v>
      </c>
      <c r="F89" s="45"/>
      <c r="G89" s="9">
        <f t="shared" si="4"/>
        <v>0</v>
      </c>
      <c r="H89" s="45"/>
      <c r="I89" s="9">
        <f t="shared" si="5"/>
        <v>0</v>
      </c>
      <c r="J89" s="45"/>
      <c r="K89" s="9">
        <f t="shared" si="6"/>
        <v>0</v>
      </c>
      <c r="L89" s="9">
        <f t="shared" si="7"/>
        <v>0</v>
      </c>
    </row>
    <row r="90" spans="1:12" x14ac:dyDescent="0.3">
      <c r="A90" s="12"/>
      <c r="B90" s="59" t="s">
        <v>25</v>
      </c>
      <c r="C90" s="90" t="s">
        <v>18</v>
      </c>
      <c r="D90" s="51">
        <v>8.9999999999999993E-3</v>
      </c>
      <c r="E90" s="60">
        <f>E86*D90</f>
        <v>1.4849999999999999</v>
      </c>
      <c r="F90" s="45"/>
      <c r="G90" s="9">
        <f t="shared" si="4"/>
        <v>0</v>
      </c>
      <c r="H90" s="45"/>
      <c r="I90" s="9">
        <f t="shared" si="5"/>
        <v>0</v>
      </c>
      <c r="J90" s="45"/>
      <c r="K90" s="9">
        <f t="shared" si="6"/>
        <v>0</v>
      </c>
      <c r="L90" s="9">
        <f t="shared" si="7"/>
        <v>0</v>
      </c>
    </row>
    <row r="91" spans="1:12" x14ac:dyDescent="0.3">
      <c r="A91" s="12"/>
      <c r="B91" s="61" t="s">
        <v>80</v>
      </c>
      <c r="C91" s="90" t="s">
        <v>3</v>
      </c>
      <c r="D91" s="22">
        <v>0.63</v>
      </c>
      <c r="E91" s="45">
        <f>E86*D91</f>
        <v>103.95</v>
      </c>
      <c r="F91" s="45"/>
      <c r="G91" s="9">
        <f t="shared" si="4"/>
        <v>0</v>
      </c>
      <c r="H91" s="45"/>
      <c r="I91" s="9">
        <f t="shared" si="5"/>
        <v>0</v>
      </c>
      <c r="J91" s="45"/>
      <c r="K91" s="9">
        <f t="shared" si="6"/>
        <v>0</v>
      </c>
      <c r="L91" s="9">
        <f t="shared" si="7"/>
        <v>0</v>
      </c>
    </row>
    <row r="92" spans="1:12" x14ac:dyDescent="0.3">
      <c r="A92" s="12"/>
      <c r="B92" s="61" t="s">
        <v>26</v>
      </c>
      <c r="C92" s="90" t="s">
        <v>3</v>
      </c>
      <c r="D92" s="51">
        <v>0.12</v>
      </c>
      <c r="E92" s="45">
        <f>E86*D92</f>
        <v>19.8</v>
      </c>
      <c r="F92" s="45"/>
      <c r="G92" s="9">
        <f t="shared" si="4"/>
        <v>0</v>
      </c>
      <c r="H92" s="45"/>
      <c r="I92" s="9">
        <f t="shared" si="5"/>
        <v>0</v>
      </c>
      <c r="J92" s="45"/>
      <c r="K92" s="9">
        <f t="shared" si="6"/>
        <v>0</v>
      </c>
      <c r="L92" s="9">
        <f t="shared" si="7"/>
        <v>0</v>
      </c>
    </row>
    <row r="93" spans="1:12" x14ac:dyDescent="0.3">
      <c r="A93" s="12"/>
      <c r="B93" s="62" t="s">
        <v>27</v>
      </c>
      <c r="C93" s="90" t="s">
        <v>28</v>
      </c>
      <c r="D93" s="22">
        <v>0.6</v>
      </c>
      <c r="E93" s="45">
        <f>E86*D93</f>
        <v>99</v>
      </c>
      <c r="F93" s="45"/>
      <c r="G93" s="9">
        <f t="shared" si="4"/>
        <v>0</v>
      </c>
      <c r="H93" s="45"/>
      <c r="I93" s="9">
        <f t="shared" si="5"/>
        <v>0</v>
      </c>
      <c r="J93" s="45"/>
      <c r="K93" s="9">
        <f t="shared" si="6"/>
        <v>0</v>
      </c>
      <c r="L93" s="9">
        <f t="shared" si="7"/>
        <v>0</v>
      </c>
    </row>
    <row r="94" spans="1:12" x14ac:dyDescent="0.3">
      <c r="A94" s="12"/>
      <c r="B94" s="63" t="s">
        <v>29</v>
      </c>
      <c r="C94" s="105" t="s">
        <v>19</v>
      </c>
      <c r="D94" s="53"/>
      <c r="E94" s="37">
        <v>10</v>
      </c>
      <c r="F94" s="37"/>
      <c r="G94" s="9">
        <f t="shared" si="4"/>
        <v>0</v>
      </c>
      <c r="H94" s="64"/>
      <c r="I94" s="9">
        <f t="shared" si="5"/>
        <v>0</v>
      </c>
      <c r="J94" s="64"/>
      <c r="K94" s="9">
        <f t="shared" si="6"/>
        <v>0</v>
      </c>
      <c r="L94" s="9">
        <f t="shared" si="7"/>
        <v>0</v>
      </c>
    </row>
    <row r="95" spans="1:12" x14ac:dyDescent="0.3">
      <c r="A95" s="12"/>
      <c r="B95" s="62" t="s">
        <v>30</v>
      </c>
      <c r="C95" s="90" t="s">
        <v>28</v>
      </c>
      <c r="D95" s="51">
        <v>0.26</v>
      </c>
      <c r="E95" s="45">
        <f>E86*D95</f>
        <v>42.9</v>
      </c>
      <c r="F95" s="45"/>
      <c r="G95" s="9">
        <f t="shared" si="4"/>
        <v>0</v>
      </c>
      <c r="H95" s="45"/>
      <c r="I95" s="9">
        <f t="shared" si="5"/>
        <v>0</v>
      </c>
      <c r="J95" s="45"/>
      <c r="K95" s="9">
        <f t="shared" si="6"/>
        <v>0</v>
      </c>
      <c r="L95" s="9">
        <f t="shared" si="7"/>
        <v>0</v>
      </c>
    </row>
    <row r="96" spans="1:12" x14ac:dyDescent="0.3">
      <c r="A96" s="12"/>
      <c r="B96" s="62" t="s">
        <v>31</v>
      </c>
      <c r="C96" s="90" t="s">
        <v>1</v>
      </c>
      <c r="D96" s="51">
        <v>7.0000000000000001E-3</v>
      </c>
      <c r="E96" s="45">
        <f>E86*D96</f>
        <v>1.155</v>
      </c>
      <c r="F96" s="45"/>
      <c r="G96" s="9">
        <f t="shared" si="4"/>
        <v>0</v>
      </c>
      <c r="H96" s="45"/>
      <c r="I96" s="9">
        <f t="shared" si="5"/>
        <v>0</v>
      </c>
      <c r="J96" s="45"/>
      <c r="K96" s="9">
        <f t="shared" si="6"/>
        <v>0</v>
      </c>
      <c r="L96" s="9">
        <f t="shared" si="7"/>
        <v>0</v>
      </c>
    </row>
    <row r="97" spans="1:12" x14ac:dyDescent="0.3">
      <c r="A97" s="12">
        <v>17</v>
      </c>
      <c r="B97" s="160" t="s">
        <v>89</v>
      </c>
      <c r="C97" s="106" t="s">
        <v>19</v>
      </c>
      <c r="D97" s="15"/>
      <c r="E97" s="15">
        <v>38</v>
      </c>
      <c r="F97" s="11"/>
      <c r="G97" s="9">
        <f t="shared" si="4"/>
        <v>0</v>
      </c>
      <c r="H97" s="11"/>
      <c r="I97" s="9">
        <f t="shared" si="5"/>
        <v>0</v>
      </c>
      <c r="J97" s="11"/>
      <c r="K97" s="9">
        <f t="shared" si="6"/>
        <v>0</v>
      </c>
      <c r="L97" s="9">
        <f t="shared" si="7"/>
        <v>0</v>
      </c>
    </row>
    <row r="98" spans="1:12" x14ac:dyDescent="0.3">
      <c r="A98" s="12"/>
      <c r="B98" s="30" t="s">
        <v>0</v>
      </c>
      <c r="C98" s="102" t="s">
        <v>19</v>
      </c>
      <c r="D98" s="11"/>
      <c r="E98" s="11">
        <v>38</v>
      </c>
      <c r="F98" s="11"/>
      <c r="G98" s="9">
        <f t="shared" si="4"/>
        <v>0</v>
      </c>
      <c r="H98" s="45"/>
      <c r="I98" s="9">
        <f t="shared" si="5"/>
        <v>0</v>
      </c>
      <c r="J98" s="11"/>
      <c r="K98" s="9">
        <f t="shared" si="6"/>
        <v>0</v>
      </c>
      <c r="L98" s="9">
        <f t="shared" si="7"/>
        <v>0</v>
      </c>
    </row>
    <row r="99" spans="1:12" x14ac:dyDescent="0.3">
      <c r="A99" s="12"/>
      <c r="B99" s="30" t="s">
        <v>93</v>
      </c>
      <c r="C99" s="102" t="s">
        <v>19</v>
      </c>
      <c r="D99" s="11"/>
      <c r="E99" s="11">
        <v>4</v>
      </c>
      <c r="F99" s="11"/>
      <c r="G99" s="9">
        <f t="shared" si="4"/>
        <v>0</v>
      </c>
      <c r="H99" s="11"/>
      <c r="I99" s="9">
        <f t="shared" si="5"/>
        <v>0</v>
      </c>
      <c r="J99" s="11"/>
      <c r="K99" s="9">
        <f t="shared" si="6"/>
        <v>0</v>
      </c>
      <c r="L99" s="9">
        <f t="shared" si="7"/>
        <v>0</v>
      </c>
    </row>
    <row r="100" spans="1:12" x14ac:dyDescent="0.3">
      <c r="A100" s="12"/>
      <c r="B100" s="30" t="s">
        <v>94</v>
      </c>
      <c r="C100" s="102" t="s">
        <v>19</v>
      </c>
      <c r="D100" s="11"/>
      <c r="E100" s="11">
        <v>2</v>
      </c>
      <c r="F100" s="11"/>
      <c r="G100" s="9">
        <f t="shared" si="4"/>
        <v>0</v>
      </c>
      <c r="H100" s="11"/>
      <c r="I100" s="9">
        <f t="shared" si="5"/>
        <v>0</v>
      </c>
      <c r="J100" s="11"/>
      <c r="K100" s="9">
        <f t="shared" si="6"/>
        <v>0</v>
      </c>
      <c r="L100" s="9">
        <f t="shared" si="7"/>
        <v>0</v>
      </c>
    </row>
    <row r="101" spans="1:12" x14ac:dyDescent="0.3">
      <c r="A101" s="12"/>
      <c r="B101" s="30" t="s">
        <v>95</v>
      </c>
      <c r="C101" s="102" t="s">
        <v>19</v>
      </c>
      <c r="D101" s="11"/>
      <c r="E101" s="11">
        <v>2</v>
      </c>
      <c r="F101" s="11"/>
      <c r="G101" s="9">
        <f t="shared" si="4"/>
        <v>0</v>
      </c>
      <c r="H101" s="11"/>
      <c r="I101" s="9">
        <f t="shared" si="5"/>
        <v>0</v>
      </c>
      <c r="J101" s="11"/>
      <c r="K101" s="9">
        <f t="shared" si="6"/>
        <v>0</v>
      </c>
      <c r="L101" s="9">
        <f t="shared" si="7"/>
        <v>0</v>
      </c>
    </row>
    <row r="102" spans="1:12" x14ac:dyDescent="0.3">
      <c r="A102" s="12"/>
      <c r="B102" s="30" t="s">
        <v>96</v>
      </c>
      <c r="C102" s="102" t="s">
        <v>19</v>
      </c>
      <c r="D102" s="11"/>
      <c r="E102" s="11">
        <v>10</v>
      </c>
      <c r="F102" s="11"/>
      <c r="G102" s="9">
        <f t="shared" si="4"/>
        <v>0</v>
      </c>
      <c r="H102" s="11"/>
      <c r="I102" s="9">
        <f t="shared" si="5"/>
        <v>0</v>
      </c>
      <c r="J102" s="11"/>
      <c r="K102" s="9">
        <f t="shared" si="6"/>
        <v>0</v>
      </c>
      <c r="L102" s="9">
        <f t="shared" si="7"/>
        <v>0</v>
      </c>
    </row>
    <row r="103" spans="1:12" x14ac:dyDescent="0.3">
      <c r="A103" s="12"/>
      <c r="B103" s="30" t="s">
        <v>97</v>
      </c>
      <c r="C103" s="102" t="s">
        <v>19</v>
      </c>
      <c r="D103" s="11"/>
      <c r="E103" s="11">
        <v>3</v>
      </c>
      <c r="F103" s="11"/>
      <c r="G103" s="9">
        <f t="shared" si="4"/>
        <v>0</v>
      </c>
      <c r="H103" s="11"/>
      <c r="I103" s="9">
        <f t="shared" si="5"/>
        <v>0</v>
      </c>
      <c r="J103" s="11"/>
      <c r="K103" s="9">
        <f t="shared" si="6"/>
        <v>0</v>
      </c>
      <c r="L103" s="9">
        <f t="shared" si="7"/>
        <v>0</v>
      </c>
    </row>
    <row r="104" spans="1:12" x14ac:dyDescent="0.3">
      <c r="A104" s="12"/>
      <c r="B104" s="30" t="s">
        <v>98</v>
      </c>
      <c r="C104" s="102" t="s">
        <v>19</v>
      </c>
      <c r="D104" s="11"/>
      <c r="E104" s="11">
        <v>1</v>
      </c>
      <c r="F104" s="11"/>
      <c r="G104" s="9">
        <f t="shared" si="4"/>
        <v>0</v>
      </c>
      <c r="H104" s="11"/>
      <c r="I104" s="9">
        <f t="shared" si="5"/>
        <v>0</v>
      </c>
      <c r="J104" s="11"/>
      <c r="K104" s="9">
        <f t="shared" si="6"/>
        <v>0</v>
      </c>
      <c r="L104" s="9">
        <f t="shared" si="7"/>
        <v>0</v>
      </c>
    </row>
    <row r="105" spans="1:12" x14ac:dyDescent="0.3">
      <c r="A105" s="12"/>
      <c r="B105" s="30" t="s">
        <v>99</v>
      </c>
      <c r="C105" s="102" t="s">
        <v>19</v>
      </c>
      <c r="D105" s="11"/>
      <c r="E105" s="11">
        <v>3</v>
      </c>
      <c r="F105" s="11"/>
      <c r="G105" s="9">
        <f t="shared" si="4"/>
        <v>0</v>
      </c>
      <c r="H105" s="11"/>
      <c r="I105" s="9">
        <f t="shared" si="5"/>
        <v>0</v>
      </c>
      <c r="J105" s="11"/>
      <c r="K105" s="9">
        <f t="shared" si="6"/>
        <v>0</v>
      </c>
      <c r="L105" s="9">
        <f t="shared" si="7"/>
        <v>0</v>
      </c>
    </row>
    <row r="106" spans="1:12" x14ac:dyDescent="0.3">
      <c r="A106" s="12"/>
      <c r="B106" s="30" t="s">
        <v>100</v>
      </c>
      <c r="C106" s="102" t="s">
        <v>19</v>
      </c>
      <c r="D106" s="11"/>
      <c r="E106" s="11">
        <v>8</v>
      </c>
      <c r="F106" s="11"/>
      <c r="G106" s="9">
        <f t="shared" si="4"/>
        <v>0</v>
      </c>
      <c r="H106" s="11"/>
      <c r="I106" s="9">
        <f t="shared" si="5"/>
        <v>0</v>
      </c>
      <c r="J106" s="11"/>
      <c r="K106" s="9">
        <f t="shared" si="6"/>
        <v>0</v>
      </c>
      <c r="L106" s="9">
        <f t="shared" si="7"/>
        <v>0</v>
      </c>
    </row>
    <row r="107" spans="1:12" ht="27.6" x14ac:dyDescent="0.3">
      <c r="A107" s="12"/>
      <c r="B107" s="166" t="s">
        <v>101</v>
      </c>
      <c r="C107" s="107" t="s">
        <v>19</v>
      </c>
      <c r="D107" s="8"/>
      <c r="E107" s="8">
        <v>2</v>
      </c>
      <c r="F107" s="8"/>
      <c r="G107" s="9">
        <f t="shared" si="4"/>
        <v>0</v>
      </c>
      <c r="H107" s="11"/>
      <c r="I107" s="9">
        <f t="shared" si="5"/>
        <v>0</v>
      </c>
      <c r="J107" s="11"/>
      <c r="K107" s="9">
        <f t="shared" si="6"/>
        <v>0</v>
      </c>
      <c r="L107" s="9">
        <f t="shared" si="7"/>
        <v>0</v>
      </c>
    </row>
    <row r="108" spans="1:12" x14ac:dyDescent="0.3">
      <c r="A108" s="12"/>
      <c r="B108" s="30" t="s">
        <v>102</v>
      </c>
      <c r="C108" s="102" t="s">
        <v>19</v>
      </c>
      <c r="D108" s="11"/>
      <c r="E108" s="11">
        <v>1</v>
      </c>
      <c r="F108" s="11"/>
      <c r="G108" s="9">
        <f t="shared" si="4"/>
        <v>0</v>
      </c>
      <c r="H108" s="11"/>
      <c r="I108" s="9">
        <f t="shared" si="5"/>
        <v>0</v>
      </c>
      <c r="J108" s="11"/>
      <c r="K108" s="9">
        <f t="shared" si="6"/>
        <v>0</v>
      </c>
      <c r="L108" s="9">
        <f t="shared" si="7"/>
        <v>0</v>
      </c>
    </row>
    <row r="109" spans="1:12" ht="27.6" x14ac:dyDescent="0.3">
      <c r="A109" s="12"/>
      <c r="B109" s="34" t="s">
        <v>171</v>
      </c>
      <c r="C109" s="102" t="s">
        <v>19</v>
      </c>
      <c r="D109" s="11"/>
      <c r="E109" s="11">
        <v>2</v>
      </c>
      <c r="F109" s="11"/>
      <c r="G109" s="9">
        <f t="shared" si="4"/>
        <v>0</v>
      </c>
      <c r="H109" s="11"/>
      <c r="I109" s="9">
        <f t="shared" si="5"/>
        <v>0</v>
      </c>
      <c r="J109" s="11"/>
      <c r="K109" s="9">
        <f t="shared" si="6"/>
        <v>0</v>
      </c>
      <c r="L109" s="9">
        <f t="shared" si="7"/>
        <v>0</v>
      </c>
    </row>
    <row r="110" spans="1:12" x14ac:dyDescent="0.3">
      <c r="A110" s="12"/>
      <c r="B110" s="30" t="s">
        <v>90</v>
      </c>
      <c r="C110" s="102" t="s">
        <v>1</v>
      </c>
      <c r="D110" s="11">
        <v>0.8</v>
      </c>
      <c r="E110" s="11">
        <f>E98*D110</f>
        <v>30.400000000000002</v>
      </c>
      <c r="F110" s="11"/>
      <c r="G110" s="9">
        <f t="shared" si="4"/>
        <v>0</v>
      </c>
      <c r="H110" s="11"/>
      <c r="I110" s="9">
        <f t="shared" si="5"/>
        <v>0</v>
      </c>
      <c r="J110" s="11"/>
      <c r="K110" s="9">
        <f t="shared" si="6"/>
        <v>0</v>
      </c>
      <c r="L110" s="9">
        <f t="shared" si="7"/>
        <v>0</v>
      </c>
    </row>
    <row r="111" spans="1:12" x14ac:dyDescent="0.3">
      <c r="A111" s="12">
        <v>18</v>
      </c>
      <c r="B111" s="169" t="s">
        <v>110</v>
      </c>
      <c r="C111" s="103" t="s">
        <v>34</v>
      </c>
      <c r="D111" s="15"/>
      <c r="E111" s="7">
        <v>3</v>
      </c>
      <c r="F111" s="8"/>
      <c r="G111" s="9">
        <f t="shared" si="4"/>
        <v>0</v>
      </c>
      <c r="H111" s="8"/>
      <c r="I111" s="9">
        <f t="shared" si="5"/>
        <v>0</v>
      </c>
      <c r="J111" s="8"/>
      <c r="K111" s="9">
        <f t="shared" si="6"/>
        <v>0</v>
      </c>
      <c r="L111" s="9">
        <f t="shared" si="7"/>
        <v>0</v>
      </c>
    </row>
    <row r="112" spans="1:12" x14ac:dyDescent="0.3">
      <c r="A112" s="12"/>
      <c r="B112" s="171" t="s">
        <v>14</v>
      </c>
      <c r="C112" s="90" t="s">
        <v>34</v>
      </c>
      <c r="D112" s="22">
        <v>1</v>
      </c>
      <c r="E112" s="22">
        <f>E111*D112</f>
        <v>3</v>
      </c>
      <c r="F112" s="37"/>
      <c r="G112" s="9">
        <f t="shared" si="4"/>
        <v>0</v>
      </c>
      <c r="H112" s="45"/>
      <c r="I112" s="9">
        <f t="shared" si="5"/>
        <v>0</v>
      </c>
      <c r="J112" s="37"/>
      <c r="K112" s="9">
        <f t="shared" si="6"/>
        <v>0</v>
      </c>
      <c r="L112" s="9">
        <f t="shared" si="7"/>
        <v>0</v>
      </c>
    </row>
    <row r="113" spans="1:12" x14ac:dyDescent="0.3">
      <c r="A113" s="12"/>
      <c r="B113" s="174" t="s">
        <v>15</v>
      </c>
      <c r="C113" s="104" t="s">
        <v>1</v>
      </c>
      <c r="D113" s="40">
        <v>1.2</v>
      </c>
      <c r="E113" s="37">
        <f>E111*D113</f>
        <v>3.5999999999999996</v>
      </c>
      <c r="F113" s="37"/>
      <c r="G113" s="9">
        <f t="shared" si="4"/>
        <v>0</v>
      </c>
      <c r="H113" s="37"/>
      <c r="I113" s="9">
        <f t="shared" si="5"/>
        <v>0</v>
      </c>
      <c r="J113" s="37"/>
      <c r="K113" s="9">
        <f t="shared" si="6"/>
        <v>0</v>
      </c>
      <c r="L113" s="9">
        <f t="shared" si="7"/>
        <v>0</v>
      </c>
    </row>
    <row r="114" spans="1:12" ht="27.6" x14ac:dyDescent="0.3">
      <c r="A114" s="12"/>
      <c r="B114" s="166" t="s">
        <v>104</v>
      </c>
      <c r="C114" s="90" t="s">
        <v>34</v>
      </c>
      <c r="D114" s="11"/>
      <c r="E114" s="8">
        <v>1</v>
      </c>
      <c r="F114" s="8"/>
      <c r="G114" s="9">
        <f t="shared" si="4"/>
        <v>0</v>
      </c>
      <c r="H114" s="8"/>
      <c r="I114" s="9">
        <f t="shared" si="5"/>
        <v>0</v>
      </c>
      <c r="J114" s="8"/>
      <c r="K114" s="9">
        <f t="shared" si="6"/>
        <v>0</v>
      </c>
      <c r="L114" s="9">
        <f t="shared" si="7"/>
        <v>0</v>
      </c>
    </row>
    <row r="115" spans="1:12" ht="27.6" x14ac:dyDescent="0.3">
      <c r="A115" s="12"/>
      <c r="B115" s="166" t="s">
        <v>105</v>
      </c>
      <c r="C115" s="90" t="s">
        <v>34</v>
      </c>
      <c r="D115" s="11"/>
      <c r="E115" s="8">
        <v>2</v>
      </c>
      <c r="F115" s="8"/>
      <c r="G115" s="9">
        <f t="shared" si="4"/>
        <v>0</v>
      </c>
      <c r="H115" s="8"/>
      <c r="I115" s="9">
        <f t="shared" si="5"/>
        <v>0</v>
      </c>
      <c r="J115" s="8"/>
      <c r="K115" s="9">
        <f t="shared" si="6"/>
        <v>0</v>
      </c>
      <c r="L115" s="9">
        <f t="shared" si="7"/>
        <v>0</v>
      </c>
    </row>
    <row r="116" spans="1:12" x14ac:dyDescent="0.3">
      <c r="A116" s="12"/>
      <c r="B116" s="30" t="s">
        <v>4</v>
      </c>
      <c r="C116" s="102" t="s">
        <v>1</v>
      </c>
      <c r="D116" s="11">
        <v>2</v>
      </c>
      <c r="E116" s="8">
        <f>E111*D116</f>
        <v>6</v>
      </c>
      <c r="F116" s="8"/>
      <c r="G116" s="9">
        <f t="shared" si="4"/>
        <v>0</v>
      </c>
      <c r="H116" s="8"/>
      <c r="I116" s="9">
        <f t="shared" si="5"/>
        <v>0</v>
      </c>
      <c r="J116" s="8"/>
      <c r="K116" s="9">
        <f t="shared" si="6"/>
        <v>0</v>
      </c>
      <c r="L116" s="9">
        <f t="shared" si="7"/>
        <v>0</v>
      </c>
    </row>
    <row r="117" spans="1:12" x14ac:dyDescent="0.3">
      <c r="A117" s="12">
        <v>19</v>
      </c>
      <c r="B117" s="14" t="s">
        <v>112</v>
      </c>
      <c r="C117" s="103" t="s">
        <v>34</v>
      </c>
      <c r="D117" s="15"/>
      <c r="E117" s="7">
        <v>2</v>
      </c>
      <c r="F117" s="8"/>
      <c r="G117" s="9">
        <f t="shared" si="4"/>
        <v>0</v>
      </c>
      <c r="H117" s="8"/>
      <c r="I117" s="9">
        <f t="shared" si="5"/>
        <v>0</v>
      </c>
      <c r="J117" s="8"/>
      <c r="K117" s="9">
        <f t="shared" si="6"/>
        <v>0</v>
      </c>
      <c r="L117" s="9">
        <f t="shared" si="7"/>
        <v>0</v>
      </c>
    </row>
    <row r="118" spans="1:12" x14ac:dyDescent="0.3">
      <c r="A118" s="12"/>
      <c r="B118" s="35" t="s">
        <v>14</v>
      </c>
      <c r="C118" s="90" t="s">
        <v>34</v>
      </c>
      <c r="D118" s="22">
        <v>1</v>
      </c>
      <c r="E118" s="22">
        <f>E117*D118</f>
        <v>2</v>
      </c>
      <c r="F118" s="37"/>
      <c r="G118" s="9">
        <f t="shared" si="4"/>
        <v>0</v>
      </c>
      <c r="H118" s="45"/>
      <c r="I118" s="9">
        <f t="shared" si="5"/>
        <v>0</v>
      </c>
      <c r="J118" s="37"/>
      <c r="K118" s="9">
        <f t="shared" si="6"/>
        <v>0</v>
      </c>
      <c r="L118" s="9">
        <f t="shared" si="7"/>
        <v>0</v>
      </c>
    </row>
    <row r="119" spans="1:12" x14ac:dyDescent="0.3">
      <c r="A119" s="12"/>
      <c r="B119" s="38" t="s">
        <v>15</v>
      </c>
      <c r="C119" s="104" t="s">
        <v>1</v>
      </c>
      <c r="D119" s="40">
        <v>1.2</v>
      </c>
      <c r="E119" s="37">
        <f>E117*D119</f>
        <v>2.4</v>
      </c>
      <c r="F119" s="37"/>
      <c r="G119" s="9">
        <f t="shared" si="4"/>
        <v>0</v>
      </c>
      <c r="H119" s="37"/>
      <c r="I119" s="9">
        <f t="shared" si="5"/>
        <v>0</v>
      </c>
      <c r="J119" s="37"/>
      <c r="K119" s="9">
        <f t="shared" si="6"/>
        <v>0</v>
      </c>
      <c r="L119" s="9">
        <f t="shared" si="7"/>
        <v>0</v>
      </c>
    </row>
    <row r="120" spans="1:12" x14ac:dyDescent="0.3">
      <c r="A120" s="12"/>
      <c r="B120" s="18" t="s">
        <v>111</v>
      </c>
      <c r="C120" s="90" t="s">
        <v>34</v>
      </c>
      <c r="D120" s="11"/>
      <c r="E120" s="8">
        <v>2</v>
      </c>
      <c r="F120" s="8"/>
      <c r="G120" s="9">
        <f t="shared" si="4"/>
        <v>0</v>
      </c>
      <c r="H120" s="8"/>
      <c r="I120" s="9">
        <f t="shared" si="5"/>
        <v>0</v>
      </c>
      <c r="J120" s="8"/>
      <c r="K120" s="9">
        <f t="shared" si="6"/>
        <v>0</v>
      </c>
      <c r="L120" s="9">
        <f t="shared" si="7"/>
        <v>0</v>
      </c>
    </row>
    <row r="121" spans="1:12" x14ac:dyDescent="0.3">
      <c r="A121" s="12"/>
      <c r="B121" s="18" t="s">
        <v>90</v>
      </c>
      <c r="C121" s="90" t="s">
        <v>34</v>
      </c>
      <c r="D121" s="11"/>
      <c r="E121" s="8">
        <v>2</v>
      </c>
      <c r="F121" s="8"/>
      <c r="G121" s="9">
        <f t="shared" si="4"/>
        <v>0</v>
      </c>
      <c r="H121" s="8"/>
      <c r="I121" s="9">
        <f t="shared" si="5"/>
        <v>0</v>
      </c>
      <c r="J121" s="8"/>
      <c r="K121" s="9">
        <f t="shared" si="6"/>
        <v>0</v>
      </c>
      <c r="L121" s="9">
        <f t="shared" si="7"/>
        <v>0</v>
      </c>
    </row>
    <row r="122" spans="1:12" x14ac:dyDescent="0.3">
      <c r="A122" s="68">
        <v>20</v>
      </c>
      <c r="B122" s="14" t="s">
        <v>91</v>
      </c>
      <c r="C122" s="106" t="s">
        <v>34</v>
      </c>
      <c r="D122" s="7"/>
      <c r="E122" s="7">
        <v>2</v>
      </c>
      <c r="F122" s="8"/>
      <c r="G122" s="9">
        <f t="shared" si="4"/>
        <v>0</v>
      </c>
      <c r="H122" s="8"/>
      <c r="I122" s="9">
        <f t="shared" si="5"/>
        <v>0</v>
      </c>
      <c r="J122" s="8"/>
      <c r="K122" s="9">
        <f t="shared" si="6"/>
        <v>0</v>
      </c>
      <c r="L122" s="9">
        <f t="shared" si="7"/>
        <v>0</v>
      </c>
    </row>
    <row r="123" spans="1:12" x14ac:dyDescent="0.3">
      <c r="A123" s="68"/>
      <c r="B123" s="10" t="s">
        <v>9</v>
      </c>
      <c r="C123" s="102" t="s">
        <v>34</v>
      </c>
      <c r="D123" s="8"/>
      <c r="E123" s="8">
        <v>2</v>
      </c>
      <c r="F123" s="8"/>
      <c r="G123" s="9">
        <f t="shared" si="4"/>
        <v>0</v>
      </c>
      <c r="H123" s="41"/>
      <c r="I123" s="9">
        <f t="shared" si="5"/>
        <v>0</v>
      </c>
      <c r="J123" s="8"/>
      <c r="K123" s="9">
        <f t="shared" si="6"/>
        <v>0</v>
      </c>
      <c r="L123" s="9">
        <f t="shared" si="7"/>
        <v>0</v>
      </c>
    </row>
    <row r="124" spans="1:12" ht="27.6" x14ac:dyDescent="0.3">
      <c r="A124" s="68"/>
      <c r="B124" s="18" t="s">
        <v>106</v>
      </c>
      <c r="C124" s="102" t="s">
        <v>34</v>
      </c>
      <c r="D124" s="8"/>
      <c r="E124" s="8">
        <v>1</v>
      </c>
      <c r="F124" s="8"/>
      <c r="G124" s="9">
        <f t="shared" si="4"/>
        <v>0</v>
      </c>
      <c r="H124" s="8"/>
      <c r="I124" s="9">
        <f t="shared" si="5"/>
        <v>0</v>
      </c>
      <c r="J124" s="8"/>
      <c r="K124" s="9">
        <f t="shared" si="6"/>
        <v>0</v>
      </c>
      <c r="L124" s="9">
        <f t="shared" si="7"/>
        <v>0</v>
      </c>
    </row>
    <row r="125" spans="1:12" ht="27.6" x14ac:dyDescent="0.3">
      <c r="A125" s="68"/>
      <c r="B125" s="18" t="s">
        <v>116</v>
      </c>
      <c r="C125" s="90" t="s">
        <v>18</v>
      </c>
      <c r="D125" s="8"/>
      <c r="E125" s="8">
        <v>3.5</v>
      </c>
      <c r="F125" s="8"/>
      <c r="G125" s="9">
        <f t="shared" si="4"/>
        <v>0</v>
      </c>
      <c r="H125" s="8"/>
      <c r="I125" s="9">
        <f t="shared" si="5"/>
        <v>0</v>
      </c>
      <c r="J125" s="8"/>
      <c r="K125" s="9">
        <f t="shared" si="6"/>
        <v>0</v>
      </c>
      <c r="L125" s="9">
        <f t="shared" si="7"/>
        <v>0</v>
      </c>
    </row>
    <row r="126" spans="1:12" x14ac:dyDescent="0.3">
      <c r="A126" s="68"/>
      <c r="B126" s="10" t="s">
        <v>108</v>
      </c>
      <c r="C126" s="102" t="s">
        <v>10</v>
      </c>
      <c r="D126" s="8"/>
      <c r="E126" s="8">
        <v>1</v>
      </c>
      <c r="F126" s="8"/>
      <c r="G126" s="9">
        <f t="shared" si="4"/>
        <v>0</v>
      </c>
      <c r="H126" s="8"/>
      <c r="I126" s="9">
        <f t="shared" si="5"/>
        <v>0</v>
      </c>
      <c r="J126" s="8"/>
      <c r="K126" s="9">
        <f t="shared" si="6"/>
        <v>0</v>
      </c>
      <c r="L126" s="9">
        <f t="shared" si="7"/>
        <v>0</v>
      </c>
    </row>
    <row r="127" spans="1:12" x14ac:dyDescent="0.3">
      <c r="A127" s="68"/>
      <c r="B127" s="10" t="s">
        <v>4</v>
      </c>
      <c r="C127" s="102" t="s">
        <v>1</v>
      </c>
      <c r="D127" s="8">
        <v>2</v>
      </c>
      <c r="E127" s="8">
        <f>E122*D127</f>
        <v>4</v>
      </c>
      <c r="F127" s="8"/>
      <c r="G127" s="9">
        <f t="shared" si="4"/>
        <v>0</v>
      </c>
      <c r="H127" s="8"/>
      <c r="I127" s="9">
        <f t="shared" si="5"/>
        <v>0</v>
      </c>
      <c r="J127" s="8"/>
      <c r="K127" s="9">
        <f t="shared" si="6"/>
        <v>0</v>
      </c>
      <c r="L127" s="9">
        <f t="shared" si="7"/>
        <v>0</v>
      </c>
    </row>
    <row r="128" spans="1:12" x14ac:dyDescent="0.3">
      <c r="A128" s="68">
        <v>21</v>
      </c>
      <c r="B128" s="14" t="s">
        <v>109</v>
      </c>
      <c r="C128" s="106" t="s">
        <v>34</v>
      </c>
      <c r="D128" s="7"/>
      <c r="E128" s="7">
        <v>1</v>
      </c>
      <c r="F128" s="8"/>
      <c r="G128" s="9">
        <f t="shared" si="4"/>
        <v>0</v>
      </c>
      <c r="H128" s="8"/>
      <c r="I128" s="9">
        <f t="shared" si="5"/>
        <v>0</v>
      </c>
      <c r="J128" s="8"/>
      <c r="K128" s="9">
        <f t="shared" si="6"/>
        <v>0</v>
      </c>
      <c r="L128" s="9">
        <f t="shared" si="7"/>
        <v>0</v>
      </c>
    </row>
    <row r="129" spans="1:12" x14ac:dyDescent="0.3">
      <c r="A129" s="68"/>
      <c r="B129" s="10" t="s">
        <v>9</v>
      </c>
      <c r="C129" s="102" t="s">
        <v>34</v>
      </c>
      <c r="D129" s="8"/>
      <c r="E129" s="8">
        <v>1</v>
      </c>
      <c r="F129" s="8"/>
      <c r="G129" s="9">
        <f t="shared" si="4"/>
        <v>0</v>
      </c>
      <c r="H129" s="41"/>
      <c r="I129" s="9">
        <f t="shared" si="5"/>
        <v>0</v>
      </c>
      <c r="J129" s="8"/>
      <c r="K129" s="9">
        <f t="shared" si="6"/>
        <v>0</v>
      </c>
      <c r="L129" s="9">
        <f t="shared" si="7"/>
        <v>0</v>
      </c>
    </row>
    <row r="130" spans="1:12" x14ac:dyDescent="0.3">
      <c r="A130" s="68"/>
      <c r="B130" s="18" t="s">
        <v>140</v>
      </c>
      <c r="C130" s="102" t="s">
        <v>34</v>
      </c>
      <c r="D130" s="8"/>
      <c r="E130" s="8">
        <v>1</v>
      </c>
      <c r="F130" s="8"/>
      <c r="G130" s="9">
        <f t="shared" si="4"/>
        <v>0</v>
      </c>
      <c r="H130" s="8"/>
      <c r="I130" s="9">
        <f t="shared" si="5"/>
        <v>0</v>
      </c>
      <c r="J130" s="8"/>
      <c r="K130" s="9">
        <f t="shared" si="6"/>
        <v>0</v>
      </c>
      <c r="L130" s="9">
        <f t="shared" si="7"/>
        <v>0</v>
      </c>
    </row>
    <row r="131" spans="1:12" x14ac:dyDescent="0.3">
      <c r="A131" s="68"/>
      <c r="B131" s="10" t="s">
        <v>4</v>
      </c>
      <c r="C131" s="102" t="s">
        <v>1</v>
      </c>
      <c r="D131" s="8">
        <v>0.37</v>
      </c>
      <c r="E131" s="8">
        <f>E128*D131</f>
        <v>0.37</v>
      </c>
      <c r="F131" s="8"/>
      <c r="G131" s="9">
        <f t="shared" si="4"/>
        <v>0</v>
      </c>
      <c r="H131" s="8"/>
      <c r="I131" s="9">
        <f t="shared" si="5"/>
        <v>0</v>
      </c>
      <c r="J131" s="8"/>
      <c r="K131" s="9">
        <f t="shared" si="6"/>
        <v>0</v>
      </c>
      <c r="L131" s="9">
        <f t="shared" si="7"/>
        <v>0</v>
      </c>
    </row>
    <row r="132" spans="1:12" x14ac:dyDescent="0.3">
      <c r="A132" s="12">
        <v>22</v>
      </c>
      <c r="B132" s="14" t="s">
        <v>113</v>
      </c>
      <c r="C132" s="106" t="s">
        <v>34</v>
      </c>
      <c r="D132" s="7"/>
      <c r="E132" s="7">
        <v>1</v>
      </c>
      <c r="F132" s="8"/>
      <c r="G132" s="9">
        <f t="shared" si="4"/>
        <v>0</v>
      </c>
      <c r="H132" s="8"/>
      <c r="I132" s="9">
        <f t="shared" si="5"/>
        <v>0</v>
      </c>
      <c r="J132" s="8"/>
      <c r="K132" s="9">
        <f t="shared" si="6"/>
        <v>0</v>
      </c>
      <c r="L132" s="9">
        <f t="shared" si="7"/>
        <v>0</v>
      </c>
    </row>
    <row r="133" spans="1:12" x14ac:dyDescent="0.3">
      <c r="A133" s="12"/>
      <c r="B133" s="10" t="s">
        <v>9</v>
      </c>
      <c r="C133" s="102" t="s">
        <v>34</v>
      </c>
      <c r="D133" s="8"/>
      <c r="E133" s="8">
        <v>2</v>
      </c>
      <c r="F133" s="8"/>
      <c r="G133" s="9">
        <f t="shared" si="4"/>
        <v>0</v>
      </c>
      <c r="H133" s="41"/>
      <c r="I133" s="9">
        <f t="shared" si="5"/>
        <v>0</v>
      </c>
      <c r="J133" s="8"/>
      <c r="K133" s="9">
        <f t="shared" si="6"/>
        <v>0</v>
      </c>
      <c r="L133" s="9">
        <f t="shared" si="7"/>
        <v>0</v>
      </c>
    </row>
    <row r="134" spans="1:12" ht="27.6" x14ac:dyDescent="0.3">
      <c r="A134" s="12"/>
      <c r="B134" s="18" t="s">
        <v>114</v>
      </c>
      <c r="C134" s="102" t="s">
        <v>34</v>
      </c>
      <c r="D134" s="8"/>
      <c r="E134" s="8">
        <v>1</v>
      </c>
      <c r="F134" s="8"/>
      <c r="G134" s="9">
        <f t="shared" si="4"/>
        <v>0</v>
      </c>
      <c r="H134" s="8"/>
      <c r="I134" s="9">
        <f t="shared" si="5"/>
        <v>0</v>
      </c>
      <c r="J134" s="8"/>
      <c r="K134" s="9">
        <f t="shared" si="6"/>
        <v>0</v>
      </c>
      <c r="L134" s="9">
        <f t="shared" si="7"/>
        <v>0</v>
      </c>
    </row>
    <row r="135" spans="1:12" x14ac:dyDescent="0.3">
      <c r="A135" s="12"/>
      <c r="B135" s="10" t="s">
        <v>4</v>
      </c>
      <c r="C135" s="102" t="s">
        <v>1</v>
      </c>
      <c r="D135" s="8">
        <v>2</v>
      </c>
      <c r="E135" s="8">
        <f>E132*D135</f>
        <v>2</v>
      </c>
      <c r="F135" s="8"/>
      <c r="G135" s="9">
        <f t="shared" si="4"/>
        <v>0</v>
      </c>
      <c r="H135" s="8"/>
      <c r="I135" s="9">
        <f t="shared" si="5"/>
        <v>0</v>
      </c>
      <c r="J135" s="8"/>
      <c r="K135" s="9">
        <f t="shared" si="6"/>
        <v>0</v>
      </c>
      <c r="L135" s="9">
        <f t="shared" si="7"/>
        <v>0</v>
      </c>
    </row>
    <row r="136" spans="1:12" x14ac:dyDescent="0.3">
      <c r="A136" s="12">
        <v>23</v>
      </c>
      <c r="B136" s="14" t="s">
        <v>115</v>
      </c>
      <c r="C136" s="106" t="s">
        <v>34</v>
      </c>
      <c r="D136" s="7"/>
      <c r="E136" s="7">
        <v>1</v>
      </c>
      <c r="F136" s="8"/>
      <c r="G136" s="9">
        <f t="shared" si="4"/>
        <v>0</v>
      </c>
      <c r="H136" s="8"/>
      <c r="I136" s="9">
        <f t="shared" si="5"/>
        <v>0</v>
      </c>
      <c r="J136" s="8"/>
      <c r="K136" s="9">
        <f t="shared" si="6"/>
        <v>0</v>
      </c>
      <c r="L136" s="9">
        <f t="shared" si="7"/>
        <v>0</v>
      </c>
    </row>
    <row r="137" spans="1:12" x14ac:dyDescent="0.3">
      <c r="A137" s="12"/>
      <c r="B137" s="10" t="s">
        <v>9</v>
      </c>
      <c r="C137" s="102" t="s">
        <v>34</v>
      </c>
      <c r="D137" s="8"/>
      <c r="E137" s="8">
        <v>2</v>
      </c>
      <c r="F137" s="8"/>
      <c r="G137" s="9">
        <f t="shared" ref="G137:G168" si="8">F137*E137</f>
        <v>0</v>
      </c>
      <c r="H137" s="41"/>
      <c r="I137" s="9">
        <f t="shared" ref="I137:I168" si="9">H137*E137</f>
        <v>0</v>
      </c>
      <c r="J137" s="8"/>
      <c r="K137" s="9">
        <f t="shared" ref="K137:K168" si="10">J137*E137</f>
        <v>0</v>
      </c>
      <c r="L137" s="9">
        <f t="shared" ref="L137:L168" si="11">G137+I137+K137</f>
        <v>0</v>
      </c>
    </row>
    <row r="138" spans="1:12" ht="27.6" x14ac:dyDescent="0.3">
      <c r="A138" s="12"/>
      <c r="B138" s="18" t="s">
        <v>116</v>
      </c>
      <c r="C138" s="90" t="s">
        <v>52</v>
      </c>
      <c r="D138" s="8"/>
      <c r="E138" s="8">
        <v>4</v>
      </c>
      <c r="F138" s="8"/>
      <c r="G138" s="9">
        <f t="shared" si="8"/>
        <v>0</v>
      </c>
      <c r="H138" s="8"/>
      <c r="I138" s="9">
        <f t="shared" si="9"/>
        <v>0</v>
      </c>
      <c r="J138" s="8"/>
      <c r="K138" s="9">
        <f t="shared" si="10"/>
        <v>0</v>
      </c>
      <c r="L138" s="9">
        <f t="shared" si="11"/>
        <v>0</v>
      </c>
    </row>
    <row r="139" spans="1:12" x14ac:dyDescent="0.3">
      <c r="A139" s="12"/>
      <c r="B139" s="10" t="s">
        <v>4</v>
      </c>
      <c r="C139" s="102" t="s">
        <v>1</v>
      </c>
      <c r="D139" s="8">
        <v>2</v>
      </c>
      <c r="E139" s="8">
        <f>E136*D139</f>
        <v>2</v>
      </c>
      <c r="F139" s="8"/>
      <c r="G139" s="9">
        <f t="shared" si="8"/>
        <v>0</v>
      </c>
      <c r="H139" s="8"/>
      <c r="I139" s="9">
        <f t="shared" si="9"/>
        <v>0</v>
      </c>
      <c r="J139" s="8"/>
      <c r="K139" s="9">
        <f t="shared" si="10"/>
        <v>0</v>
      </c>
      <c r="L139" s="9">
        <f t="shared" si="11"/>
        <v>0</v>
      </c>
    </row>
    <row r="140" spans="1:12" ht="27.6" x14ac:dyDescent="0.3">
      <c r="A140" s="12">
        <v>24</v>
      </c>
      <c r="B140" s="6" t="s">
        <v>169</v>
      </c>
      <c r="C140" s="106" t="s">
        <v>34</v>
      </c>
      <c r="D140" s="7"/>
      <c r="E140" s="7">
        <v>2</v>
      </c>
      <c r="F140" s="8"/>
      <c r="G140" s="9">
        <f t="shared" si="8"/>
        <v>0</v>
      </c>
      <c r="H140" s="8"/>
      <c r="I140" s="9">
        <f t="shared" si="9"/>
        <v>0</v>
      </c>
      <c r="J140" s="8"/>
      <c r="K140" s="9">
        <f t="shared" si="10"/>
        <v>0</v>
      </c>
      <c r="L140" s="9">
        <f t="shared" si="11"/>
        <v>0</v>
      </c>
    </row>
    <row r="141" spans="1:12" x14ac:dyDescent="0.3">
      <c r="A141" s="12"/>
      <c r="B141" s="10" t="s">
        <v>9</v>
      </c>
      <c r="C141" s="102" t="s">
        <v>34</v>
      </c>
      <c r="D141" s="8"/>
      <c r="E141" s="8">
        <v>2</v>
      </c>
      <c r="F141" s="8"/>
      <c r="G141" s="9">
        <f t="shared" si="8"/>
        <v>0</v>
      </c>
      <c r="H141" s="41"/>
      <c r="I141" s="9">
        <f t="shared" si="9"/>
        <v>0</v>
      </c>
      <c r="J141" s="8"/>
      <c r="K141" s="9">
        <f t="shared" si="10"/>
        <v>0</v>
      </c>
      <c r="L141" s="9">
        <f t="shared" si="11"/>
        <v>0</v>
      </c>
    </row>
    <row r="142" spans="1:12" x14ac:dyDescent="0.3">
      <c r="A142" s="12"/>
      <c r="B142" s="18" t="s">
        <v>118</v>
      </c>
      <c r="C142" s="107" t="s">
        <v>34</v>
      </c>
      <c r="D142" s="8"/>
      <c r="E142" s="8">
        <v>1</v>
      </c>
      <c r="F142" s="8"/>
      <c r="G142" s="9">
        <f t="shared" si="8"/>
        <v>0</v>
      </c>
      <c r="H142" s="8"/>
      <c r="I142" s="9">
        <f t="shared" si="9"/>
        <v>0</v>
      </c>
      <c r="J142" s="8"/>
      <c r="K142" s="9">
        <f t="shared" si="10"/>
        <v>0</v>
      </c>
      <c r="L142" s="9">
        <f t="shared" si="11"/>
        <v>0</v>
      </c>
    </row>
    <row r="143" spans="1:12" x14ac:dyDescent="0.3">
      <c r="A143" s="12"/>
      <c r="B143" s="10" t="s">
        <v>117</v>
      </c>
      <c r="C143" s="107" t="s">
        <v>34</v>
      </c>
      <c r="D143" s="8"/>
      <c r="E143" s="8">
        <v>1</v>
      </c>
      <c r="F143" s="8"/>
      <c r="G143" s="9">
        <f t="shared" si="8"/>
        <v>0</v>
      </c>
      <c r="H143" s="8"/>
      <c r="I143" s="9">
        <f t="shared" si="9"/>
        <v>0</v>
      </c>
      <c r="J143" s="8"/>
      <c r="K143" s="9">
        <f t="shared" si="10"/>
        <v>0</v>
      </c>
      <c r="L143" s="9">
        <f t="shared" si="11"/>
        <v>0</v>
      </c>
    </row>
    <row r="144" spans="1:12" x14ac:dyDescent="0.3">
      <c r="A144" s="12"/>
      <c r="B144" s="10" t="s">
        <v>4</v>
      </c>
      <c r="C144" s="102" t="s">
        <v>1</v>
      </c>
      <c r="D144" s="8">
        <v>2</v>
      </c>
      <c r="E144" s="8">
        <f>E142*D144</f>
        <v>2</v>
      </c>
      <c r="F144" s="8"/>
      <c r="G144" s="9">
        <f t="shared" si="8"/>
        <v>0</v>
      </c>
      <c r="H144" s="8"/>
      <c r="I144" s="9">
        <f t="shared" si="9"/>
        <v>0</v>
      </c>
      <c r="J144" s="8"/>
      <c r="K144" s="9">
        <f t="shared" si="10"/>
        <v>0</v>
      </c>
      <c r="L144" s="9">
        <f t="shared" si="11"/>
        <v>0</v>
      </c>
    </row>
    <row r="145" spans="1:12" x14ac:dyDescent="0.3">
      <c r="A145" s="12">
        <v>25</v>
      </c>
      <c r="B145" s="14" t="s">
        <v>119</v>
      </c>
      <c r="C145" s="106" t="s">
        <v>34</v>
      </c>
      <c r="D145" s="7"/>
      <c r="E145" s="7">
        <v>1</v>
      </c>
      <c r="F145" s="8"/>
      <c r="G145" s="9">
        <f t="shared" si="8"/>
        <v>0</v>
      </c>
      <c r="H145" s="8"/>
      <c r="I145" s="9">
        <f t="shared" si="9"/>
        <v>0</v>
      </c>
      <c r="J145" s="8"/>
      <c r="K145" s="9">
        <f t="shared" si="10"/>
        <v>0</v>
      </c>
      <c r="L145" s="9">
        <f t="shared" si="11"/>
        <v>0</v>
      </c>
    </row>
    <row r="146" spans="1:12" x14ac:dyDescent="0.3">
      <c r="A146" s="12"/>
      <c r="B146" s="10" t="s">
        <v>9</v>
      </c>
      <c r="C146" s="102" t="s">
        <v>34</v>
      </c>
      <c r="D146" s="8"/>
      <c r="E146" s="8">
        <v>1</v>
      </c>
      <c r="F146" s="8"/>
      <c r="G146" s="9">
        <f t="shared" si="8"/>
        <v>0</v>
      </c>
      <c r="H146" s="41"/>
      <c r="I146" s="9">
        <f t="shared" si="9"/>
        <v>0</v>
      </c>
      <c r="J146" s="8"/>
      <c r="K146" s="9">
        <f t="shared" si="10"/>
        <v>0</v>
      </c>
      <c r="L146" s="9">
        <f t="shared" si="11"/>
        <v>0</v>
      </c>
    </row>
    <row r="147" spans="1:12" ht="27.6" x14ac:dyDescent="0.3">
      <c r="A147" s="12"/>
      <c r="B147" s="18" t="s">
        <v>121</v>
      </c>
      <c r="C147" s="107" t="s">
        <v>34</v>
      </c>
      <c r="D147" s="8"/>
      <c r="E147" s="8">
        <v>1</v>
      </c>
      <c r="F147" s="8"/>
      <c r="G147" s="9">
        <f t="shared" si="8"/>
        <v>0</v>
      </c>
      <c r="H147" s="8"/>
      <c r="I147" s="9">
        <f t="shared" si="9"/>
        <v>0</v>
      </c>
      <c r="J147" s="8"/>
      <c r="K147" s="9">
        <f t="shared" si="10"/>
        <v>0</v>
      </c>
      <c r="L147" s="9">
        <f t="shared" si="11"/>
        <v>0</v>
      </c>
    </row>
    <row r="148" spans="1:12" x14ac:dyDescent="0.3">
      <c r="A148" s="12"/>
      <c r="B148" s="18" t="s">
        <v>120</v>
      </c>
      <c r="C148" s="107" t="s">
        <v>10</v>
      </c>
      <c r="D148" s="8"/>
      <c r="E148" s="8">
        <v>1</v>
      </c>
      <c r="F148" s="8"/>
      <c r="G148" s="9">
        <f t="shared" si="8"/>
        <v>0</v>
      </c>
      <c r="H148" s="8"/>
      <c r="I148" s="9">
        <f t="shared" si="9"/>
        <v>0</v>
      </c>
      <c r="J148" s="8"/>
      <c r="K148" s="9">
        <f t="shared" si="10"/>
        <v>0</v>
      </c>
      <c r="L148" s="9">
        <f t="shared" si="11"/>
        <v>0</v>
      </c>
    </row>
    <row r="149" spans="1:12" x14ac:dyDescent="0.3">
      <c r="A149" s="159"/>
      <c r="B149" s="30" t="s">
        <v>4</v>
      </c>
      <c r="C149" s="102" t="s">
        <v>1</v>
      </c>
      <c r="D149" s="8">
        <v>5</v>
      </c>
      <c r="E149" s="8">
        <f>E145*D149</f>
        <v>5</v>
      </c>
      <c r="F149" s="8"/>
      <c r="G149" s="9">
        <f t="shared" si="8"/>
        <v>0</v>
      </c>
      <c r="H149" s="8"/>
      <c r="I149" s="9">
        <f t="shared" si="9"/>
        <v>0</v>
      </c>
      <c r="J149" s="8"/>
      <c r="K149" s="9">
        <f t="shared" si="10"/>
        <v>0</v>
      </c>
      <c r="L149" s="9">
        <f t="shared" si="11"/>
        <v>0</v>
      </c>
    </row>
    <row r="150" spans="1:12" x14ac:dyDescent="0.3">
      <c r="A150" s="159">
        <v>26</v>
      </c>
      <c r="B150" s="169" t="s">
        <v>122</v>
      </c>
      <c r="C150" s="106" t="s">
        <v>34</v>
      </c>
      <c r="D150" s="7"/>
      <c r="E150" s="7">
        <v>4</v>
      </c>
      <c r="F150" s="8"/>
      <c r="G150" s="9">
        <f t="shared" si="8"/>
        <v>0</v>
      </c>
      <c r="H150" s="8"/>
      <c r="I150" s="9">
        <f t="shared" si="9"/>
        <v>0</v>
      </c>
      <c r="J150" s="8"/>
      <c r="K150" s="9">
        <f t="shared" si="10"/>
        <v>0</v>
      </c>
      <c r="L150" s="9">
        <f t="shared" si="11"/>
        <v>0</v>
      </c>
    </row>
    <row r="151" spans="1:12" x14ac:dyDescent="0.3">
      <c r="A151" s="159"/>
      <c r="B151" s="30" t="s">
        <v>9</v>
      </c>
      <c r="C151" s="102" t="s">
        <v>34</v>
      </c>
      <c r="D151" s="8"/>
      <c r="E151" s="8">
        <v>4</v>
      </c>
      <c r="F151" s="8"/>
      <c r="G151" s="9">
        <f t="shared" si="8"/>
        <v>0</v>
      </c>
      <c r="H151" s="41"/>
      <c r="I151" s="9">
        <f t="shared" si="9"/>
        <v>0</v>
      </c>
      <c r="J151" s="8"/>
      <c r="K151" s="9">
        <f t="shared" si="10"/>
        <v>0</v>
      </c>
      <c r="L151" s="9">
        <f t="shared" si="11"/>
        <v>0</v>
      </c>
    </row>
    <row r="152" spans="1:12" x14ac:dyDescent="0.3">
      <c r="A152" s="159"/>
      <c r="B152" s="166" t="s">
        <v>142</v>
      </c>
      <c r="C152" s="107" t="s">
        <v>34</v>
      </c>
      <c r="D152" s="8"/>
      <c r="E152" s="8">
        <v>2</v>
      </c>
      <c r="F152" s="8"/>
      <c r="G152" s="9">
        <f t="shared" si="8"/>
        <v>0</v>
      </c>
      <c r="H152" s="8"/>
      <c r="I152" s="9">
        <f t="shared" si="9"/>
        <v>0</v>
      </c>
      <c r="J152" s="8"/>
      <c r="K152" s="9">
        <f t="shared" si="10"/>
        <v>0</v>
      </c>
      <c r="L152" s="9">
        <f t="shared" si="11"/>
        <v>0</v>
      </c>
    </row>
    <row r="153" spans="1:12" x14ac:dyDescent="0.3">
      <c r="A153" s="159"/>
      <c r="B153" s="166" t="s">
        <v>125</v>
      </c>
      <c r="C153" s="107" t="s">
        <v>34</v>
      </c>
      <c r="D153" s="8"/>
      <c r="E153" s="8">
        <v>1</v>
      </c>
      <c r="F153" s="8"/>
      <c r="G153" s="9">
        <f t="shared" si="8"/>
        <v>0</v>
      </c>
      <c r="H153" s="8"/>
      <c r="I153" s="9">
        <f t="shared" si="9"/>
        <v>0</v>
      </c>
      <c r="J153" s="8"/>
      <c r="K153" s="9">
        <f t="shared" si="10"/>
        <v>0</v>
      </c>
      <c r="L153" s="9">
        <f t="shared" si="11"/>
        <v>0</v>
      </c>
    </row>
    <row r="154" spans="1:12" x14ac:dyDescent="0.3">
      <c r="A154" s="159"/>
      <c r="B154" s="166" t="s">
        <v>126</v>
      </c>
      <c r="C154" s="107" t="s">
        <v>34</v>
      </c>
      <c r="D154" s="8"/>
      <c r="E154" s="8">
        <v>1</v>
      </c>
      <c r="F154" s="8"/>
      <c r="G154" s="9">
        <f t="shared" si="8"/>
        <v>0</v>
      </c>
      <c r="H154" s="8"/>
      <c r="I154" s="9">
        <f t="shared" si="9"/>
        <v>0</v>
      </c>
      <c r="J154" s="8"/>
      <c r="K154" s="9">
        <f t="shared" si="10"/>
        <v>0</v>
      </c>
      <c r="L154" s="9">
        <f t="shared" si="11"/>
        <v>0</v>
      </c>
    </row>
    <row r="155" spans="1:12" x14ac:dyDescent="0.3">
      <c r="A155" s="159"/>
      <c r="B155" s="166" t="s">
        <v>127</v>
      </c>
      <c r="C155" s="107" t="s">
        <v>34</v>
      </c>
      <c r="D155" s="8"/>
      <c r="E155" s="8">
        <v>8</v>
      </c>
      <c r="F155" s="8"/>
      <c r="G155" s="9">
        <f t="shared" si="8"/>
        <v>0</v>
      </c>
      <c r="H155" s="8"/>
      <c r="I155" s="9">
        <f t="shared" si="9"/>
        <v>0</v>
      </c>
      <c r="J155" s="8"/>
      <c r="K155" s="9">
        <f t="shared" si="10"/>
        <v>0</v>
      </c>
      <c r="L155" s="9">
        <f t="shared" si="11"/>
        <v>0</v>
      </c>
    </row>
    <row r="156" spans="1:12" x14ac:dyDescent="0.3">
      <c r="A156" s="159"/>
      <c r="B156" s="30" t="s">
        <v>4</v>
      </c>
      <c r="C156" s="102" t="s">
        <v>1</v>
      </c>
      <c r="D156" s="8">
        <v>5</v>
      </c>
      <c r="E156" s="8">
        <f>E150*D156</f>
        <v>20</v>
      </c>
      <c r="F156" s="8"/>
      <c r="G156" s="9">
        <f t="shared" si="8"/>
        <v>0</v>
      </c>
      <c r="H156" s="8"/>
      <c r="I156" s="9">
        <f t="shared" si="9"/>
        <v>0</v>
      </c>
      <c r="J156" s="8"/>
      <c r="K156" s="9">
        <f t="shared" si="10"/>
        <v>0</v>
      </c>
      <c r="L156" s="9">
        <f t="shared" si="11"/>
        <v>0</v>
      </c>
    </row>
    <row r="157" spans="1:12" x14ac:dyDescent="0.3">
      <c r="A157" s="159">
        <v>27</v>
      </c>
      <c r="B157" s="169" t="s">
        <v>124</v>
      </c>
      <c r="C157" s="106" t="s">
        <v>34</v>
      </c>
      <c r="D157" s="7"/>
      <c r="E157" s="7">
        <v>1</v>
      </c>
      <c r="F157" s="8"/>
      <c r="G157" s="9">
        <f t="shared" si="8"/>
        <v>0</v>
      </c>
      <c r="H157" s="8"/>
      <c r="I157" s="9">
        <f t="shared" si="9"/>
        <v>0</v>
      </c>
      <c r="J157" s="8"/>
      <c r="K157" s="9">
        <f t="shared" si="10"/>
        <v>0</v>
      </c>
      <c r="L157" s="9">
        <f t="shared" si="11"/>
        <v>0</v>
      </c>
    </row>
    <row r="158" spans="1:12" x14ac:dyDescent="0.3">
      <c r="A158" s="12"/>
      <c r="B158" s="10" t="s">
        <v>9</v>
      </c>
      <c r="C158" s="117" t="s">
        <v>34</v>
      </c>
      <c r="D158" s="8"/>
      <c r="E158" s="8">
        <v>1</v>
      </c>
      <c r="F158" s="8"/>
      <c r="G158" s="9">
        <f t="shared" si="8"/>
        <v>0</v>
      </c>
      <c r="H158" s="41"/>
      <c r="I158" s="9">
        <f t="shared" si="9"/>
        <v>0</v>
      </c>
      <c r="J158" s="8"/>
      <c r="K158" s="9">
        <f t="shared" si="10"/>
        <v>0</v>
      </c>
      <c r="L158" s="9">
        <f t="shared" si="11"/>
        <v>0</v>
      </c>
    </row>
    <row r="159" spans="1:12" x14ac:dyDescent="0.3">
      <c r="A159" s="12"/>
      <c r="B159" s="18" t="s">
        <v>128</v>
      </c>
      <c r="C159" s="90" t="s">
        <v>52</v>
      </c>
      <c r="D159" s="8"/>
      <c r="E159" s="8">
        <v>1.5</v>
      </c>
      <c r="F159" s="8"/>
      <c r="G159" s="9">
        <f t="shared" si="8"/>
        <v>0</v>
      </c>
      <c r="H159" s="8"/>
      <c r="I159" s="9">
        <f t="shared" si="9"/>
        <v>0</v>
      </c>
      <c r="J159" s="8"/>
      <c r="K159" s="9">
        <f t="shared" si="10"/>
        <v>0</v>
      </c>
      <c r="L159" s="9">
        <f t="shared" si="11"/>
        <v>0</v>
      </c>
    </row>
    <row r="160" spans="1:12" x14ac:dyDescent="0.3">
      <c r="A160" s="12"/>
      <c r="B160" s="18" t="s">
        <v>129</v>
      </c>
      <c r="C160" s="90" t="s">
        <v>52</v>
      </c>
      <c r="D160" s="8"/>
      <c r="E160" s="8">
        <v>1.3</v>
      </c>
      <c r="F160" s="8"/>
      <c r="G160" s="9">
        <f t="shared" si="8"/>
        <v>0</v>
      </c>
      <c r="H160" s="8"/>
      <c r="I160" s="9">
        <f t="shared" si="9"/>
        <v>0</v>
      </c>
      <c r="J160" s="8"/>
      <c r="K160" s="9">
        <f t="shared" si="10"/>
        <v>0</v>
      </c>
      <c r="L160" s="9">
        <f t="shared" si="11"/>
        <v>0</v>
      </c>
    </row>
    <row r="161" spans="1:12" x14ac:dyDescent="0.3">
      <c r="A161" s="12"/>
      <c r="B161" s="10" t="s">
        <v>4</v>
      </c>
      <c r="C161" s="102" t="s">
        <v>1</v>
      </c>
      <c r="D161" s="8">
        <v>2</v>
      </c>
      <c r="E161" s="8">
        <f>E157*D161</f>
        <v>2</v>
      </c>
      <c r="F161" s="8"/>
      <c r="G161" s="9">
        <f t="shared" si="8"/>
        <v>0</v>
      </c>
      <c r="H161" s="8"/>
      <c r="I161" s="9">
        <f t="shared" si="9"/>
        <v>0</v>
      </c>
      <c r="J161" s="8"/>
      <c r="K161" s="9">
        <f t="shared" si="10"/>
        <v>0</v>
      </c>
      <c r="L161" s="9">
        <f t="shared" si="11"/>
        <v>0</v>
      </c>
    </row>
    <row r="162" spans="1:12" x14ac:dyDescent="0.3">
      <c r="A162" s="12">
        <v>28</v>
      </c>
      <c r="B162" s="14" t="s">
        <v>153</v>
      </c>
      <c r="C162" s="103" t="s">
        <v>18</v>
      </c>
      <c r="D162" s="15"/>
      <c r="E162" s="7">
        <v>8</v>
      </c>
      <c r="F162" s="8"/>
      <c r="G162" s="9">
        <f t="shared" si="8"/>
        <v>0</v>
      </c>
      <c r="H162" s="8"/>
      <c r="I162" s="9">
        <f t="shared" si="9"/>
        <v>0</v>
      </c>
      <c r="J162" s="8"/>
      <c r="K162" s="9">
        <f t="shared" si="10"/>
        <v>0</v>
      </c>
      <c r="L162" s="9">
        <f t="shared" si="11"/>
        <v>0</v>
      </c>
    </row>
    <row r="163" spans="1:12" x14ac:dyDescent="0.3">
      <c r="A163" s="12"/>
      <c r="B163" s="35" t="s">
        <v>14</v>
      </c>
      <c r="C163" s="90" t="s">
        <v>52</v>
      </c>
      <c r="D163" s="22">
        <v>1</v>
      </c>
      <c r="E163" s="22">
        <f>E162*D163</f>
        <v>8</v>
      </c>
      <c r="F163" s="37"/>
      <c r="G163" s="9">
        <f t="shared" si="8"/>
        <v>0</v>
      </c>
      <c r="H163" s="45"/>
      <c r="I163" s="9">
        <f t="shared" si="9"/>
        <v>0</v>
      </c>
      <c r="J163" s="37"/>
      <c r="K163" s="9">
        <f t="shared" si="10"/>
        <v>0</v>
      </c>
      <c r="L163" s="9">
        <f t="shared" si="11"/>
        <v>0</v>
      </c>
    </row>
    <row r="164" spans="1:12" x14ac:dyDescent="0.3">
      <c r="A164" s="12"/>
      <c r="B164" s="18" t="s">
        <v>154</v>
      </c>
      <c r="C164" s="90" t="s">
        <v>3</v>
      </c>
      <c r="D164" s="11"/>
      <c r="E164" s="8">
        <f>E162</f>
        <v>8</v>
      </c>
      <c r="F164" s="8"/>
      <c r="G164" s="9">
        <f t="shared" si="8"/>
        <v>0</v>
      </c>
      <c r="H164" s="8"/>
      <c r="I164" s="9">
        <f t="shared" si="9"/>
        <v>0</v>
      </c>
      <c r="J164" s="8"/>
      <c r="K164" s="9">
        <f t="shared" si="10"/>
        <v>0</v>
      </c>
      <c r="L164" s="9">
        <f t="shared" si="11"/>
        <v>0</v>
      </c>
    </row>
    <row r="165" spans="1:12" x14ac:dyDescent="0.3">
      <c r="A165" s="12"/>
      <c r="B165" s="10" t="s">
        <v>155</v>
      </c>
      <c r="C165" s="102" t="s">
        <v>34</v>
      </c>
      <c r="D165" s="11"/>
      <c r="E165" s="8">
        <v>1</v>
      </c>
      <c r="F165" s="8"/>
      <c r="G165" s="9">
        <f t="shared" si="8"/>
        <v>0</v>
      </c>
      <c r="H165" s="8"/>
      <c r="I165" s="9">
        <f t="shared" si="9"/>
        <v>0</v>
      </c>
      <c r="J165" s="8"/>
      <c r="K165" s="9">
        <f t="shared" si="10"/>
        <v>0</v>
      </c>
      <c r="L165" s="9">
        <f t="shared" si="11"/>
        <v>0</v>
      </c>
    </row>
    <row r="166" spans="1:12" x14ac:dyDescent="0.3">
      <c r="A166" s="12"/>
      <c r="B166" s="10" t="s">
        <v>4</v>
      </c>
      <c r="C166" s="102" t="s">
        <v>1</v>
      </c>
      <c r="D166" s="11">
        <v>1.5</v>
      </c>
      <c r="E166" s="8">
        <f>E162*D166</f>
        <v>12</v>
      </c>
      <c r="F166" s="8"/>
      <c r="G166" s="9">
        <f t="shared" si="8"/>
        <v>0</v>
      </c>
      <c r="H166" s="8"/>
      <c r="I166" s="9">
        <f t="shared" si="9"/>
        <v>0</v>
      </c>
      <c r="J166" s="8"/>
      <c r="K166" s="9">
        <f t="shared" si="10"/>
        <v>0</v>
      </c>
      <c r="L166" s="9">
        <f t="shared" si="11"/>
        <v>0</v>
      </c>
    </row>
    <row r="167" spans="1:12" ht="27.6" x14ac:dyDescent="0.3">
      <c r="A167" s="12">
        <v>29</v>
      </c>
      <c r="B167" s="16" t="s">
        <v>156</v>
      </c>
      <c r="C167" s="103" t="s">
        <v>1</v>
      </c>
      <c r="D167" s="15"/>
      <c r="E167" s="7">
        <v>1</v>
      </c>
      <c r="F167" s="8"/>
      <c r="G167" s="9">
        <f t="shared" si="8"/>
        <v>0</v>
      </c>
      <c r="H167" s="8"/>
      <c r="I167" s="9">
        <f t="shared" si="9"/>
        <v>0</v>
      </c>
      <c r="J167" s="8"/>
      <c r="K167" s="9">
        <f t="shared" si="10"/>
        <v>0</v>
      </c>
      <c r="L167" s="9">
        <f t="shared" si="11"/>
        <v>0</v>
      </c>
    </row>
    <row r="168" spans="1:12" ht="27.6" x14ac:dyDescent="0.3">
      <c r="A168" s="12">
        <v>30</v>
      </c>
      <c r="B168" s="84" t="s">
        <v>87</v>
      </c>
      <c r="C168" s="90" t="s">
        <v>18</v>
      </c>
      <c r="D168" s="8"/>
      <c r="E168" s="8">
        <v>58</v>
      </c>
      <c r="F168" s="8"/>
      <c r="G168" s="9">
        <f t="shared" si="8"/>
        <v>0</v>
      </c>
      <c r="H168" s="8"/>
      <c r="I168" s="9">
        <f t="shared" si="9"/>
        <v>0</v>
      </c>
      <c r="J168" s="8"/>
      <c r="K168" s="9">
        <f t="shared" si="10"/>
        <v>0</v>
      </c>
      <c r="L168" s="9">
        <f t="shared" si="11"/>
        <v>0</v>
      </c>
    </row>
    <row r="169" spans="1:12" x14ac:dyDescent="0.3">
      <c r="A169" s="12"/>
      <c r="B169" s="147" t="s">
        <v>6</v>
      </c>
      <c r="C169" s="102"/>
      <c r="D169" s="11"/>
      <c r="E169" s="8"/>
      <c r="F169" s="22"/>
      <c r="G169" s="24">
        <f>SUM(G9:G168)</f>
        <v>0</v>
      </c>
      <c r="H169" s="13"/>
      <c r="I169" s="24">
        <f>SUM(I9:I168)</f>
        <v>0</v>
      </c>
      <c r="J169" s="13"/>
      <c r="K169" s="24">
        <f>SUM(K9:K168)</f>
        <v>0</v>
      </c>
      <c r="L169" s="24">
        <f>G169+I169+K169</f>
        <v>0</v>
      </c>
    </row>
    <row r="170" spans="1:12" x14ac:dyDescent="0.3">
      <c r="A170" s="12"/>
      <c r="B170" s="21" t="s">
        <v>5</v>
      </c>
      <c r="C170" s="108"/>
      <c r="D170" s="11"/>
      <c r="E170" s="8"/>
      <c r="F170" s="22"/>
      <c r="G170" s="8"/>
      <c r="H170" s="8"/>
      <c r="I170" s="8"/>
      <c r="J170" s="8"/>
      <c r="K170" s="9"/>
      <c r="L170" s="9">
        <f>G169*C170</f>
        <v>0</v>
      </c>
    </row>
    <row r="171" spans="1:12" x14ac:dyDescent="0.3">
      <c r="A171" s="69"/>
      <c r="B171" s="149" t="s">
        <v>6</v>
      </c>
      <c r="C171" s="102"/>
      <c r="D171" s="25"/>
      <c r="E171" s="26"/>
      <c r="F171" s="27"/>
      <c r="G171" s="26"/>
      <c r="H171" s="27"/>
      <c r="I171" s="27"/>
      <c r="J171" s="26"/>
      <c r="K171" s="28"/>
      <c r="L171" s="29">
        <f>L170+L169</f>
        <v>0</v>
      </c>
    </row>
    <row r="172" spans="1:12" x14ac:dyDescent="0.3">
      <c r="A172" s="69"/>
      <c r="B172" s="150" t="s">
        <v>7</v>
      </c>
      <c r="C172" s="109"/>
      <c r="D172" s="25"/>
      <c r="E172" s="26"/>
      <c r="F172" s="27"/>
      <c r="G172" s="26"/>
      <c r="H172" s="27"/>
      <c r="I172" s="27"/>
      <c r="J172" s="26"/>
      <c r="K172" s="28"/>
      <c r="L172" s="29">
        <f>L171*C172</f>
        <v>0</v>
      </c>
    </row>
    <row r="173" spans="1:12" x14ac:dyDescent="0.3">
      <c r="A173" s="69"/>
      <c r="B173" s="151" t="s">
        <v>6</v>
      </c>
      <c r="C173" s="110"/>
      <c r="D173" s="25"/>
      <c r="E173" s="26"/>
      <c r="F173" s="27"/>
      <c r="G173" s="26"/>
      <c r="H173" s="27"/>
      <c r="I173" s="27"/>
      <c r="J173" s="26"/>
      <c r="K173" s="28"/>
      <c r="L173" s="29">
        <f>L172+L171</f>
        <v>0</v>
      </c>
    </row>
    <row r="174" spans="1:12" x14ac:dyDescent="0.3">
      <c r="A174" s="12"/>
      <c r="B174" s="150" t="s">
        <v>88</v>
      </c>
      <c r="C174" s="109"/>
      <c r="D174" s="25"/>
      <c r="E174" s="8"/>
      <c r="F174" s="22"/>
      <c r="G174" s="8"/>
      <c r="H174" s="22"/>
      <c r="I174" s="22"/>
      <c r="J174" s="8"/>
      <c r="K174" s="9"/>
      <c r="L174" s="9">
        <f>L173*C174</f>
        <v>0</v>
      </c>
    </row>
    <row r="175" spans="1:12" x14ac:dyDescent="0.3">
      <c r="A175" s="12"/>
      <c r="B175" s="151" t="s">
        <v>6</v>
      </c>
      <c r="C175" s="110"/>
      <c r="D175" s="32"/>
      <c r="E175" s="8"/>
      <c r="F175" s="22"/>
      <c r="G175" s="8"/>
      <c r="H175" s="22"/>
      <c r="I175" s="22"/>
      <c r="J175" s="8"/>
      <c r="K175" s="9"/>
      <c r="L175" s="9">
        <f>L174+L173</f>
        <v>0</v>
      </c>
    </row>
    <row r="176" spans="1:12" x14ac:dyDescent="0.3">
      <c r="A176" s="12"/>
      <c r="B176" s="150" t="s">
        <v>8</v>
      </c>
      <c r="C176" s="108"/>
      <c r="D176" s="11"/>
      <c r="E176" s="8"/>
      <c r="F176" s="22"/>
      <c r="G176" s="8"/>
      <c r="H176" s="22"/>
      <c r="I176" s="22"/>
      <c r="J176" s="8"/>
      <c r="K176" s="9"/>
      <c r="L176" s="9">
        <f>L175*C176</f>
        <v>0</v>
      </c>
    </row>
    <row r="177" spans="1:12" x14ac:dyDescent="0.3">
      <c r="A177" s="12"/>
      <c r="B177" s="151" t="s">
        <v>81</v>
      </c>
      <c r="C177" s="102"/>
      <c r="D177" s="11"/>
      <c r="E177" s="8"/>
      <c r="F177" s="22"/>
      <c r="G177" s="8"/>
      <c r="H177" s="8"/>
      <c r="I177" s="8"/>
      <c r="J177" s="8"/>
      <c r="K177" s="9"/>
      <c r="L177" s="9">
        <f>L176+L175</f>
        <v>0</v>
      </c>
    </row>
    <row r="178" spans="1:12" x14ac:dyDescent="0.3">
      <c r="A178" s="12"/>
      <c r="B178" s="21" t="s">
        <v>82</v>
      </c>
      <c r="C178" s="108">
        <v>0.18</v>
      </c>
      <c r="D178" s="11"/>
      <c r="E178" s="11"/>
      <c r="F178" s="11"/>
      <c r="G178" s="11"/>
      <c r="H178" s="11"/>
      <c r="I178" s="11"/>
      <c r="J178" s="11"/>
      <c r="K178" s="11"/>
      <c r="L178" s="99">
        <f>L177*C178</f>
        <v>0</v>
      </c>
    </row>
    <row r="179" spans="1:12" x14ac:dyDescent="0.3">
      <c r="A179" s="12"/>
      <c r="B179" s="152" t="s">
        <v>11</v>
      </c>
      <c r="C179" s="102"/>
      <c r="D179" s="11"/>
      <c r="E179" s="11"/>
      <c r="F179" s="11"/>
      <c r="G179" s="11"/>
      <c r="H179" s="11"/>
      <c r="I179" s="11"/>
      <c r="J179" s="11"/>
      <c r="K179" s="11"/>
      <c r="L179" s="32">
        <f>SUM(L177:L178)</f>
        <v>0</v>
      </c>
    </row>
    <row r="180" spans="1:12" x14ac:dyDescent="0.3">
      <c r="B180" s="115"/>
    </row>
  </sheetData>
  <mergeCells count="12">
    <mergeCell ref="L4:L5"/>
    <mergeCell ref="A2:L2"/>
    <mergeCell ref="H3:J3"/>
    <mergeCell ref="A4:A5"/>
    <mergeCell ref="B4:B5"/>
    <mergeCell ref="C4:C5"/>
    <mergeCell ref="D4:D5"/>
    <mergeCell ref="E4:E5"/>
    <mergeCell ref="F4:G4"/>
    <mergeCell ref="H4:I4"/>
    <mergeCell ref="J4:K4"/>
    <mergeCell ref="K3:L3"/>
  </mergeCells>
  <conditionalFormatting sqref="B53">
    <cfRule type="cellIs" dxfId="8" priority="5" stopIfTrue="1" operator="equal">
      <formula>8223.307275</formula>
    </cfRule>
  </conditionalFormatting>
  <conditionalFormatting sqref="B59">
    <cfRule type="cellIs" dxfId="7" priority="4" stopIfTrue="1" operator="equal">
      <formula>8223.307275</formula>
    </cfRule>
  </conditionalFormatting>
  <conditionalFormatting sqref="B64">
    <cfRule type="cellIs" dxfId="6" priority="3" stopIfTrue="1" operator="equal">
      <formula>8223.307275</formula>
    </cfRule>
  </conditionalFormatting>
  <conditionalFormatting sqref="C10">
    <cfRule type="cellIs" dxfId="5" priority="6" stopIfTrue="1" operator="equal">
      <formula>8223.307275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Blok-1. ბინა № 4</vt:lpstr>
      <vt:lpstr>Blok-1. ბინა № 6</vt:lpstr>
      <vt:lpstr>Blok-2. ბინა № 6</vt:lpstr>
      <vt:lpstr>Blok-4. ბინა № 1</vt:lpstr>
      <vt:lpstr>Blok-4. ბინა № 6 </vt:lpstr>
      <vt:lpstr>Blok-5. ბინა № 5</vt:lpstr>
      <vt:lpstr>Blok-6. ბინა № 1</vt:lpstr>
      <vt:lpstr>Blok-8. ბინა № 4</vt:lpstr>
      <vt:lpstr>Blok-8 ბინა №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2026-01-28T08:37:44Z</dcterms:modified>
</cp:coreProperties>
</file>