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1154E4C6-7B15-46CA-A74C-FBD9BAA6D58F}" xr6:coauthVersionLast="36" xr6:coauthVersionMax="36" xr10:uidLastSave="{00000000-0000-0000-0000-000000000000}"/>
  <bookViews>
    <workbookView xWindow="0" yWindow="0" windowWidth="19200" windowHeight="6840" xr2:uid="{00000000-000D-0000-FFFF-FFFF00000000}"/>
  </bookViews>
  <sheets>
    <sheet name="წლიური რაოდენობა საერთო" sheetId="2" r:id="rId1"/>
    <sheet name="Sakdrisi, Bertakari" sheetId="3" r:id="rId2"/>
  </sheets>
  <calcPr calcId="191029"/>
</workbook>
</file>

<file path=xl/calcChain.xml><?xml version="1.0" encoding="utf-8"?>
<calcChain xmlns="http://schemas.openxmlformats.org/spreadsheetml/2006/main">
  <c r="G9" i="2" l="1"/>
  <c r="R22" i="3"/>
  <c r="S22" i="3" s="1"/>
  <c r="N22" i="3"/>
  <c r="J22" i="3"/>
  <c r="R21" i="3"/>
  <c r="S21" i="3" s="1"/>
  <c r="N21" i="3"/>
  <c r="J21" i="3"/>
  <c r="R20" i="3"/>
  <c r="S20" i="3" s="1"/>
  <c r="R19" i="3"/>
  <c r="S19" i="3" s="1"/>
  <c r="N19" i="3"/>
  <c r="J19" i="3"/>
  <c r="R18" i="3"/>
  <c r="S18" i="3" s="1"/>
  <c r="N18" i="3"/>
  <c r="J18" i="3"/>
  <c r="R16" i="3"/>
  <c r="S16" i="3" s="1"/>
  <c r="N16" i="3"/>
  <c r="J16" i="3"/>
  <c r="R15" i="3"/>
  <c r="S15" i="3" s="1"/>
  <c r="N15" i="3"/>
  <c r="J15" i="3"/>
  <c r="R10" i="3"/>
  <c r="S10" i="3" s="1"/>
  <c r="N10" i="3"/>
  <c r="J10" i="3"/>
  <c r="F10" i="3"/>
  <c r="S9" i="3"/>
  <c r="R9" i="3"/>
  <c r="N9" i="3"/>
  <c r="J9" i="3"/>
  <c r="F9" i="3"/>
  <c r="R8" i="3"/>
  <c r="S8" i="3" s="1"/>
  <c r="N8" i="3"/>
  <c r="J8" i="3"/>
  <c r="F8" i="3"/>
  <c r="R7" i="3"/>
  <c r="S7" i="3" s="1"/>
  <c r="N7" i="3"/>
  <c r="J7" i="3"/>
  <c r="F7" i="3"/>
  <c r="R6" i="3"/>
  <c r="S6" i="3" s="1"/>
  <c r="N6" i="3"/>
  <c r="J6" i="3"/>
  <c r="F6" i="3"/>
  <c r="R5" i="3"/>
  <c r="N5" i="3"/>
  <c r="J5" i="3"/>
  <c r="F5" i="3"/>
  <c r="R4" i="3"/>
  <c r="S4" i="3" s="1"/>
  <c r="N4" i="3"/>
  <c r="J4" i="3"/>
  <c r="F4" i="3"/>
  <c r="R3" i="3"/>
  <c r="S3" i="3" s="1"/>
  <c r="N3" i="3"/>
  <c r="J3" i="3"/>
  <c r="F3" i="3"/>
  <c r="S5" i="3" l="1"/>
  <c r="K20" i="2"/>
  <c r="K8" i="2" s="1"/>
  <c r="O20" i="2"/>
  <c r="O8" i="2" s="1"/>
  <c r="S20" i="2"/>
  <c r="S10" i="2"/>
  <c r="S7" i="2"/>
  <c r="O10" i="2"/>
  <c r="O7" i="2"/>
  <c r="K7" i="2"/>
  <c r="K10" i="2"/>
  <c r="G8" i="2"/>
  <c r="G10" i="2"/>
  <c r="G11" i="2"/>
  <c r="G12" i="2"/>
  <c r="G7" i="2"/>
  <c r="G6" i="2"/>
  <c r="S24" i="2"/>
  <c r="S12" i="2" s="1"/>
  <c r="O24" i="2"/>
  <c r="O12" i="2" s="1"/>
  <c r="K24" i="2"/>
  <c r="K12" i="2" s="1"/>
  <c r="S22" i="2"/>
  <c r="T22" i="2" s="1"/>
  <c r="S23" i="2"/>
  <c r="S11" i="2" s="1"/>
  <c r="O23" i="2"/>
  <c r="O11" i="2" s="1"/>
  <c r="K23" i="2"/>
  <c r="S21" i="2"/>
  <c r="O21" i="2"/>
  <c r="O9" i="2" s="1"/>
  <c r="K21" i="2"/>
  <c r="K9" i="2" s="1"/>
  <c r="S18" i="2"/>
  <c r="O18" i="2"/>
  <c r="K18" i="2"/>
  <c r="S17" i="2"/>
  <c r="O17" i="2"/>
  <c r="O6" i="2" s="1"/>
  <c r="K17" i="2"/>
  <c r="K6" i="2" s="1"/>
  <c r="T10" i="2" l="1"/>
  <c r="T7" i="2"/>
  <c r="T12" i="2"/>
  <c r="S8" i="2"/>
  <c r="T20" i="2"/>
  <c r="T23" i="2"/>
  <c r="K11" i="2"/>
  <c r="T11" i="2" s="1"/>
  <c r="S6" i="2"/>
  <c r="T6" i="2" s="1"/>
  <c r="T17" i="2"/>
  <c r="T18" i="2"/>
  <c r="S9" i="2"/>
  <c r="T9" i="2" s="1"/>
  <c r="T21" i="2"/>
  <c r="T8" i="2"/>
  <c r="T24" i="2"/>
</calcChain>
</file>

<file path=xl/sharedStrings.xml><?xml version="1.0" encoding="utf-8"?>
<sst xmlns="http://schemas.openxmlformats.org/spreadsheetml/2006/main" count="112" uniqueCount="45">
  <si>
    <t>პროდუქციის დასახელება</t>
  </si>
  <si>
    <t>Consumption Rate</t>
  </si>
  <si>
    <t>Anfo S</t>
  </si>
  <si>
    <t>January</t>
  </si>
  <si>
    <t>February</t>
  </si>
  <si>
    <t>March</t>
  </si>
  <si>
    <t xml:space="preserve">        Q1</t>
  </si>
  <si>
    <t>April</t>
  </si>
  <si>
    <t>May</t>
  </si>
  <si>
    <t>June</t>
  </si>
  <si>
    <t>July</t>
  </si>
  <si>
    <t>August</t>
  </si>
  <si>
    <t>September</t>
  </si>
  <si>
    <t xml:space="preserve">        Q2</t>
  </si>
  <si>
    <t xml:space="preserve">          Q3</t>
  </si>
  <si>
    <t>October</t>
  </si>
  <si>
    <t>November</t>
  </si>
  <si>
    <t>December</t>
  </si>
  <si>
    <t xml:space="preserve">        Q4</t>
  </si>
  <si>
    <t>None electric detonators 5m</t>
  </si>
  <si>
    <t>Non electric detonators 25m</t>
  </si>
  <si>
    <t>Emulsio Explosive 38mm 500gr</t>
  </si>
  <si>
    <t>Emulsion Explosive 75mm 1000gr</t>
  </si>
  <si>
    <t>Electric Detonator</t>
  </si>
  <si>
    <t>Detonating Cord 5gr</t>
  </si>
  <si>
    <t xml:space="preserve">Total  2026წ. </t>
  </si>
  <si>
    <t>silitra/igdanit</t>
  </si>
  <si>
    <t>საყდრისის მაღარო-САКДРИСИ</t>
  </si>
  <si>
    <t>ბექთაქარის მაღარო-AURAMINE</t>
  </si>
  <si>
    <t xml:space="preserve">Total  2026 წ. </t>
  </si>
  <si>
    <t>Quarter 1</t>
  </si>
  <si>
    <t>Quarter 2</t>
  </si>
  <si>
    <t>Quarter 3</t>
  </si>
  <si>
    <t>Quarter 4</t>
  </si>
  <si>
    <t>Product Name</t>
  </si>
  <si>
    <t>Non-electric detonators 5m</t>
  </si>
  <si>
    <t>Non-electric detonators 25m</t>
  </si>
  <si>
    <t>Non-electric detonators 5m/ნონელის დაყოვნების არაელექტროდეტონატორი</t>
  </si>
  <si>
    <t>Non-electric detonators 25m/ნონელის დაყოვნების არაელექტროდეტონატორი</t>
  </si>
  <si>
    <t>Silitra/igdanit/გრანულირებული ფეთქებადი ნივთიერება</t>
  </si>
  <si>
    <t>Emulsio Explosive 38mm 500gr/პატრონირებული ფეთქებადი ნივთიერება</t>
  </si>
  <si>
    <t>Emulsion Explosive 75mm 1000gr/პატრონირებული ფეთქებადი ნივთიერება</t>
  </si>
  <si>
    <t>Electric Detonator ელექტროდეტონატორი</t>
  </si>
  <si>
    <t>Detonating Cord 5gr /სადეტონაციო ზონარი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</si>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</sst>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1"/>
      <color theme="0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i/>
      <sz val="12"/>
      <color rgb="FFFF0000"/>
      <name val="Calibri"/>
      <family val="2"/>
      <charset val="204"/>
      <scheme val="minor"/>
    </font>
    <font>
      <sz val="11"/>
      <color rgb="FFFF0000"/>
      <name val="Cambria"/>
      <family val="1"/>
      <scheme val="major"/>
    </font>
    <font>
      <sz val="10"/>
      <color rgb="FFFF000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2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1" xfId="0" applyFont="1" applyFill="1" applyBorder="1" applyAlignment="1">
      <alignment vertical="center"/>
    </xf>
    <xf numFmtId="0" fontId="0" fillId="4" borderId="0" xfId="0" applyFill="1"/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2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2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3" fontId="8" fillId="3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2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3" fillId="0" borderId="0" xfId="0" applyFont="1"/>
    <xf numFmtId="0" fontId="6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 vertical="center" wrapText="1"/>
    </xf>
    <xf numFmtId="3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2">
    <cellStyle name="Normal" xfId="0" builtinId="0"/>
    <cellStyle name="Обычный 3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3:V25"/>
  <sheetViews>
    <sheetView tabSelected="1" topLeftCell="A4" workbookViewId="0">
      <selection activeCell="W10" sqref="W10"/>
    </sheetView>
  </sheetViews>
  <sheetFormatPr defaultRowHeight="14.5" x14ac:dyDescent="0.35"/>
  <cols>
    <col min="1" max="1" width="6.453125" customWidth="1"/>
    <col min="2" max="2" width="48.08984375" customWidth="1"/>
    <col min="3" max="3" width="11.81640625" customWidth="1"/>
    <col min="4" max="4" width="0" hidden="1" customWidth="1"/>
    <col min="5" max="6" width="12.54296875" hidden="1" customWidth="1"/>
    <col min="7" max="7" width="13.453125" customWidth="1"/>
    <col min="8" max="10" width="0" hidden="1" customWidth="1"/>
    <col min="11" max="11" width="13.08984375" customWidth="1"/>
    <col min="12" max="14" width="0" hidden="1" customWidth="1"/>
    <col min="15" max="15" width="13.36328125" customWidth="1"/>
    <col min="16" max="16" width="9.90625" hidden="1" customWidth="1"/>
    <col min="17" max="18" width="0" hidden="1" customWidth="1"/>
    <col min="19" max="19" width="13.54296875" customWidth="1"/>
    <col min="20" max="20" width="13.453125" customWidth="1"/>
  </cols>
  <sheetData>
    <row r="3" spans="1:21" ht="15" thickBot="1" x14ac:dyDescent="0.4"/>
    <row r="4" spans="1:21" ht="27" customHeight="1" thickTop="1" thickBot="1" x14ac:dyDescent="0.4">
      <c r="C4" s="35" t="s">
        <v>28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1:21" s="2" customFormat="1" ht="30" customHeight="1" thickTop="1" x14ac:dyDescent="0.35">
      <c r="A5" s="34" t="s">
        <v>44</v>
      </c>
      <c r="B5" s="1" t="s">
        <v>34</v>
      </c>
      <c r="C5" s="14" t="s">
        <v>1</v>
      </c>
      <c r="D5" s="14" t="s">
        <v>3</v>
      </c>
      <c r="E5" s="14" t="s">
        <v>4</v>
      </c>
      <c r="F5" s="14" t="s">
        <v>5</v>
      </c>
      <c r="G5" s="26" t="s">
        <v>30</v>
      </c>
      <c r="H5" s="27" t="s">
        <v>7</v>
      </c>
      <c r="I5" s="27" t="s">
        <v>8</v>
      </c>
      <c r="J5" s="27" t="s">
        <v>9</v>
      </c>
      <c r="K5" s="26" t="s">
        <v>31</v>
      </c>
      <c r="L5" s="27" t="s">
        <v>10</v>
      </c>
      <c r="M5" s="27" t="s">
        <v>11</v>
      </c>
      <c r="N5" s="27" t="s">
        <v>12</v>
      </c>
      <c r="O5" s="26" t="s">
        <v>32</v>
      </c>
      <c r="P5" s="27" t="s">
        <v>15</v>
      </c>
      <c r="Q5" s="27" t="s">
        <v>16</v>
      </c>
      <c r="R5" s="27" t="s">
        <v>17</v>
      </c>
      <c r="S5" s="26" t="s">
        <v>33</v>
      </c>
      <c r="T5" s="26" t="s">
        <v>25</v>
      </c>
    </row>
    <row r="6" spans="1:21" ht="30.5" customHeight="1" x14ac:dyDescent="0.35">
      <c r="A6" s="33">
        <v>1</v>
      </c>
      <c r="B6" s="28" t="s">
        <v>37</v>
      </c>
      <c r="C6" s="7">
        <v>0.41923958399886768</v>
      </c>
      <c r="D6" s="8"/>
      <c r="E6" s="8"/>
      <c r="F6" s="8">
        <v>1800</v>
      </c>
      <c r="G6" s="9">
        <f>F6</f>
        <v>1800</v>
      </c>
      <c r="H6" s="8">
        <v>1800</v>
      </c>
      <c r="I6" s="8">
        <v>1800</v>
      </c>
      <c r="J6" s="8">
        <v>1800</v>
      </c>
      <c r="K6" s="17">
        <f>J6+I6+H6+K17</f>
        <v>11200</v>
      </c>
      <c r="L6" s="8">
        <v>1800</v>
      </c>
      <c r="M6" s="8">
        <v>1800</v>
      </c>
      <c r="N6" s="8">
        <v>1800</v>
      </c>
      <c r="O6" s="17">
        <f>N6+M6+L6+O17</f>
        <v>14100</v>
      </c>
      <c r="P6" s="8">
        <v>1800</v>
      </c>
      <c r="Q6" s="8">
        <v>1800</v>
      </c>
      <c r="R6" s="8">
        <v>1800</v>
      </c>
      <c r="S6" s="17">
        <f>R6+Q6+P6+S17</f>
        <v>14100</v>
      </c>
      <c r="T6" s="32">
        <f>S6+O6+K6+G6</f>
        <v>41200</v>
      </c>
      <c r="U6" s="12"/>
    </row>
    <row r="7" spans="1:21" ht="29" customHeight="1" x14ac:dyDescent="0.35">
      <c r="A7" s="33">
        <v>2</v>
      </c>
      <c r="B7" s="28" t="s">
        <v>38</v>
      </c>
      <c r="C7" s="7">
        <v>9.6180378689518457E-3</v>
      </c>
      <c r="D7" s="8"/>
      <c r="E7" s="8"/>
      <c r="F7" s="8">
        <v>30</v>
      </c>
      <c r="G7" s="9">
        <f>F7</f>
        <v>30</v>
      </c>
      <c r="H7" s="8">
        <v>30</v>
      </c>
      <c r="I7" s="8">
        <v>30</v>
      </c>
      <c r="J7" s="8">
        <v>30</v>
      </c>
      <c r="K7" s="17">
        <f t="shared" ref="K7:K10" si="0">J7+I7+H7</f>
        <v>90</v>
      </c>
      <c r="L7" s="8">
        <v>30</v>
      </c>
      <c r="M7" s="8">
        <v>30</v>
      </c>
      <c r="N7" s="8">
        <v>30</v>
      </c>
      <c r="O7" s="17">
        <f t="shared" ref="O7:O10" si="1">N7+M7+L7</f>
        <v>90</v>
      </c>
      <c r="P7" s="8">
        <v>30</v>
      </c>
      <c r="Q7" s="8">
        <v>30</v>
      </c>
      <c r="R7" s="8">
        <v>30</v>
      </c>
      <c r="S7" s="17">
        <f t="shared" ref="S7:S10" si="2">R7+Q7+P7</f>
        <v>90</v>
      </c>
      <c r="T7" s="32">
        <f>S7+O7+K7+G7</f>
        <v>300</v>
      </c>
    </row>
    <row r="8" spans="1:21" ht="25.5" customHeight="1" x14ac:dyDescent="0.35">
      <c r="A8" s="33">
        <v>3</v>
      </c>
      <c r="B8" s="29" t="s">
        <v>39</v>
      </c>
      <c r="C8" s="7">
        <v>0.7</v>
      </c>
      <c r="D8" s="8"/>
      <c r="E8" s="8"/>
      <c r="F8" s="8">
        <v>15000</v>
      </c>
      <c r="G8" s="9">
        <f t="shared" ref="G8:G12" si="3">F8</f>
        <v>15000</v>
      </c>
      <c r="H8" s="8">
        <v>15000</v>
      </c>
      <c r="I8" s="8">
        <v>15000</v>
      </c>
      <c r="J8" s="8">
        <v>15000</v>
      </c>
      <c r="K8" s="17">
        <f>J8+I8+H8+K20</f>
        <v>51000</v>
      </c>
      <c r="L8" s="8">
        <v>15000</v>
      </c>
      <c r="M8" s="8">
        <v>15000</v>
      </c>
      <c r="N8" s="8">
        <v>15000</v>
      </c>
      <c r="O8" s="17">
        <f>N8+M8+L8+O20</f>
        <v>54000</v>
      </c>
      <c r="P8" s="8">
        <v>15000</v>
      </c>
      <c r="Q8" s="8">
        <v>15000</v>
      </c>
      <c r="R8" s="8">
        <v>15000</v>
      </c>
      <c r="S8" s="17">
        <f>R8+Q8+P8+S20</f>
        <v>54000</v>
      </c>
      <c r="T8" s="32">
        <f t="shared" ref="T8:T12" si="4">S8+O8+K8+G8</f>
        <v>174000</v>
      </c>
    </row>
    <row r="9" spans="1:21" ht="28" customHeight="1" x14ac:dyDescent="0.35">
      <c r="A9" s="33">
        <v>4</v>
      </c>
      <c r="B9" s="30" t="s">
        <v>40</v>
      </c>
      <c r="C9" s="7">
        <v>0.46247217846031791</v>
      </c>
      <c r="D9" s="8"/>
      <c r="E9" s="8"/>
      <c r="F9" s="8">
        <v>1500</v>
      </c>
      <c r="G9" s="9">
        <f>F9</f>
        <v>1500</v>
      </c>
      <c r="H9" s="8">
        <v>1500</v>
      </c>
      <c r="I9" s="8">
        <v>1500</v>
      </c>
      <c r="J9" s="8">
        <v>1500</v>
      </c>
      <c r="K9" s="17">
        <f>J9+I9+H9+K21</f>
        <v>14500</v>
      </c>
      <c r="L9" s="8">
        <v>1500</v>
      </c>
      <c r="M9" s="8">
        <v>1500</v>
      </c>
      <c r="N9" s="8">
        <v>1500</v>
      </c>
      <c r="O9" s="17">
        <f>N9+M9+L9+O21</f>
        <v>19500</v>
      </c>
      <c r="P9" s="8">
        <v>1500</v>
      </c>
      <c r="Q9" s="8">
        <v>1500</v>
      </c>
      <c r="R9" s="8">
        <v>1500</v>
      </c>
      <c r="S9" s="17">
        <f>R9+Q9+P9+S21</f>
        <v>19500</v>
      </c>
      <c r="T9" s="32">
        <f>S9+O9+K9+G9</f>
        <v>55000</v>
      </c>
    </row>
    <row r="10" spans="1:21" ht="27.5" customHeight="1" x14ac:dyDescent="0.35">
      <c r="A10" s="33">
        <v>5</v>
      </c>
      <c r="B10" s="30" t="s">
        <v>41</v>
      </c>
      <c r="C10" s="11">
        <v>4.6632910879766528E-3</v>
      </c>
      <c r="D10" s="8"/>
      <c r="E10" s="8"/>
      <c r="F10" s="8">
        <v>200</v>
      </c>
      <c r="G10" s="9">
        <f t="shared" si="3"/>
        <v>200</v>
      </c>
      <c r="H10" s="8">
        <v>200</v>
      </c>
      <c r="I10" s="8">
        <v>200</v>
      </c>
      <c r="J10" s="8">
        <v>200</v>
      </c>
      <c r="K10" s="17">
        <f t="shared" si="0"/>
        <v>600</v>
      </c>
      <c r="L10" s="8">
        <v>200</v>
      </c>
      <c r="M10" s="8">
        <v>200</v>
      </c>
      <c r="N10" s="8">
        <v>200</v>
      </c>
      <c r="O10" s="17">
        <f t="shared" si="1"/>
        <v>600</v>
      </c>
      <c r="P10" s="8">
        <v>200</v>
      </c>
      <c r="Q10" s="8">
        <v>200</v>
      </c>
      <c r="R10" s="8">
        <v>200</v>
      </c>
      <c r="S10" s="17">
        <f t="shared" si="2"/>
        <v>600</v>
      </c>
      <c r="T10" s="32">
        <f t="shared" si="4"/>
        <v>2000</v>
      </c>
    </row>
    <row r="11" spans="1:21" ht="26" customHeight="1" x14ac:dyDescent="0.35">
      <c r="A11" s="33">
        <v>6</v>
      </c>
      <c r="B11" s="31" t="s">
        <v>42</v>
      </c>
      <c r="C11" s="7">
        <v>1.1881677084573846E-2</v>
      </c>
      <c r="D11" s="8"/>
      <c r="E11" s="8"/>
      <c r="F11" s="8">
        <v>50</v>
      </c>
      <c r="G11" s="9">
        <f t="shared" si="3"/>
        <v>50</v>
      </c>
      <c r="H11" s="8">
        <v>50</v>
      </c>
      <c r="I11" s="8">
        <v>50</v>
      </c>
      <c r="J11" s="8">
        <v>50</v>
      </c>
      <c r="K11" s="17">
        <f>J11+I11+H11+K23</f>
        <v>260</v>
      </c>
      <c r="L11" s="8">
        <v>50</v>
      </c>
      <c r="M11" s="8">
        <v>50</v>
      </c>
      <c r="N11" s="8">
        <v>50</v>
      </c>
      <c r="O11" s="17">
        <f>N11+M11+L11+O23</f>
        <v>315</v>
      </c>
      <c r="P11" s="8">
        <v>50</v>
      </c>
      <c r="Q11" s="8">
        <v>50</v>
      </c>
      <c r="R11" s="8">
        <v>50</v>
      </c>
      <c r="S11" s="17">
        <f>R11+Q11+P11+S23</f>
        <v>315</v>
      </c>
      <c r="T11" s="32">
        <f t="shared" si="4"/>
        <v>940</v>
      </c>
    </row>
    <row r="12" spans="1:21" ht="27" customHeight="1" x14ac:dyDescent="0.35">
      <c r="A12" s="33">
        <v>7</v>
      </c>
      <c r="B12" s="29" t="s">
        <v>43</v>
      </c>
      <c r="C12" s="7">
        <v>0.22007819378319815</v>
      </c>
      <c r="D12" s="8"/>
      <c r="E12" s="8"/>
      <c r="F12" s="8">
        <v>800</v>
      </c>
      <c r="G12" s="9">
        <f t="shared" si="3"/>
        <v>800</v>
      </c>
      <c r="H12" s="8">
        <v>800</v>
      </c>
      <c r="I12" s="8">
        <v>800</v>
      </c>
      <c r="J12" s="8">
        <v>800</v>
      </c>
      <c r="K12" s="17">
        <f>J12+I12+H12+K24</f>
        <v>5610</v>
      </c>
      <c r="L12" s="8">
        <v>800</v>
      </c>
      <c r="M12" s="8">
        <v>800</v>
      </c>
      <c r="N12" s="8">
        <v>800</v>
      </c>
      <c r="O12" s="17">
        <f>N12+M12+L12+O24</f>
        <v>7215</v>
      </c>
      <c r="P12" s="8">
        <v>800</v>
      </c>
      <c r="Q12" s="8">
        <v>800</v>
      </c>
      <c r="R12" s="8">
        <v>800</v>
      </c>
      <c r="S12" s="17">
        <f>R12+Q12+P12+S24</f>
        <v>7215</v>
      </c>
      <c r="T12" s="32">
        <f t="shared" si="4"/>
        <v>20840</v>
      </c>
    </row>
    <row r="14" spans="1:21" ht="15" hidden="1" thickBot="1" x14ac:dyDescent="0.4"/>
    <row r="15" spans="1:21" ht="23.5" hidden="1" customHeight="1" thickTop="1" thickBot="1" x14ac:dyDescent="0.4">
      <c r="B15" s="16"/>
      <c r="C15" s="36" t="s">
        <v>27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8"/>
      <c r="T15" s="16"/>
    </row>
    <row r="16" spans="1:21" ht="20" hidden="1" customHeight="1" thickTop="1" x14ac:dyDescent="0.35">
      <c r="B16" s="13" t="s">
        <v>0</v>
      </c>
      <c r="C16" s="14" t="s">
        <v>1</v>
      </c>
      <c r="D16" s="14" t="s">
        <v>3</v>
      </c>
      <c r="E16" s="14" t="s">
        <v>4</v>
      </c>
      <c r="F16" s="14" t="s">
        <v>5</v>
      </c>
      <c r="G16" s="15" t="s">
        <v>6</v>
      </c>
      <c r="H16" s="14" t="s">
        <v>7</v>
      </c>
      <c r="I16" s="14" t="s">
        <v>8</v>
      </c>
      <c r="J16" s="14" t="s">
        <v>9</v>
      </c>
      <c r="K16" s="15" t="s">
        <v>13</v>
      </c>
      <c r="L16" s="14" t="s">
        <v>10</v>
      </c>
      <c r="M16" s="14" t="s">
        <v>11</v>
      </c>
      <c r="N16" s="14" t="s">
        <v>12</v>
      </c>
      <c r="O16" s="15" t="s">
        <v>14</v>
      </c>
      <c r="P16" s="14" t="s">
        <v>15</v>
      </c>
      <c r="Q16" s="14" t="s">
        <v>16</v>
      </c>
      <c r="R16" s="14" t="s">
        <v>17</v>
      </c>
      <c r="S16" s="15" t="s">
        <v>18</v>
      </c>
      <c r="T16" s="15" t="s">
        <v>29</v>
      </c>
    </row>
    <row r="17" spans="2:22" hidden="1" x14ac:dyDescent="0.35">
      <c r="B17" s="3" t="s">
        <v>19</v>
      </c>
      <c r="C17" s="7">
        <v>0.41923958399886768</v>
      </c>
      <c r="D17" s="8"/>
      <c r="E17" s="8"/>
      <c r="F17" s="8"/>
      <c r="G17" s="9"/>
      <c r="H17" s="8"/>
      <c r="I17" s="8">
        <v>2900</v>
      </c>
      <c r="J17" s="8">
        <v>2900</v>
      </c>
      <c r="K17" s="9">
        <f>I17+J17</f>
        <v>5800</v>
      </c>
      <c r="L17" s="8">
        <v>2900</v>
      </c>
      <c r="M17" s="8">
        <v>2900</v>
      </c>
      <c r="N17" s="8">
        <v>2900</v>
      </c>
      <c r="O17" s="9">
        <f>N17+M17+L17</f>
        <v>8700</v>
      </c>
      <c r="P17" s="8">
        <v>2900</v>
      </c>
      <c r="Q17" s="8">
        <v>2900</v>
      </c>
      <c r="R17" s="8">
        <v>2900</v>
      </c>
      <c r="S17" s="9">
        <f>R17+Q17+P17</f>
        <v>8700</v>
      </c>
      <c r="T17" s="10">
        <f>S17+O17+K17</f>
        <v>23200</v>
      </c>
      <c r="V17" s="12"/>
    </row>
    <row r="18" spans="2:22" hidden="1" x14ac:dyDescent="0.35">
      <c r="B18" s="3" t="s">
        <v>20</v>
      </c>
      <c r="C18" s="7">
        <v>9.6180378689518457E-3</v>
      </c>
      <c r="D18" s="8"/>
      <c r="E18" s="8"/>
      <c r="F18" s="8"/>
      <c r="G18" s="9"/>
      <c r="H18" s="8"/>
      <c r="I18" s="8"/>
      <c r="J18" s="8"/>
      <c r="K18" s="9">
        <f t="shared" ref="K18:K21" si="5">I18+J18</f>
        <v>0</v>
      </c>
      <c r="L18" s="8"/>
      <c r="M18" s="8"/>
      <c r="N18" s="8"/>
      <c r="O18" s="9">
        <f t="shared" ref="O18:O21" si="6">N18+M18+L18</f>
        <v>0</v>
      </c>
      <c r="P18" s="8"/>
      <c r="Q18" s="8"/>
      <c r="R18" s="8"/>
      <c r="S18" s="9">
        <f t="shared" ref="S18:S23" si="7">R18+Q18+P18</f>
        <v>0</v>
      </c>
      <c r="T18" s="10">
        <f t="shared" ref="T18:T23" si="8">S18+O18+K18</f>
        <v>0</v>
      </c>
    </row>
    <row r="19" spans="2:22" hidden="1" x14ac:dyDescent="0.35">
      <c r="B19" s="4" t="s">
        <v>2</v>
      </c>
      <c r="C19" s="7">
        <v>1.0443828999114377</v>
      </c>
      <c r="D19" s="8"/>
      <c r="E19" s="8"/>
      <c r="F19" s="8"/>
      <c r="G19" s="9"/>
      <c r="H19" s="8"/>
      <c r="I19" s="8"/>
      <c r="J19" s="8"/>
      <c r="K19" s="9"/>
      <c r="L19" s="8"/>
      <c r="M19" s="8"/>
      <c r="N19" s="8"/>
      <c r="O19" s="9"/>
      <c r="P19" s="8"/>
      <c r="Q19" s="8"/>
      <c r="R19" s="8"/>
      <c r="S19" s="9"/>
      <c r="T19" s="10"/>
    </row>
    <row r="20" spans="2:22" hidden="1" x14ac:dyDescent="0.35">
      <c r="B20" s="4" t="s">
        <v>26</v>
      </c>
      <c r="C20" s="7">
        <v>0.7</v>
      </c>
      <c r="D20" s="8"/>
      <c r="E20" s="8"/>
      <c r="F20" s="8"/>
      <c r="G20" s="9"/>
      <c r="H20" s="8"/>
      <c r="I20" s="8">
        <v>3000</v>
      </c>
      <c r="J20" s="8">
        <v>3000</v>
      </c>
      <c r="K20" s="9">
        <f t="shared" ref="K20" si="9">I20+J20</f>
        <v>6000</v>
      </c>
      <c r="L20" s="8">
        <v>3000</v>
      </c>
      <c r="M20" s="8">
        <v>3000</v>
      </c>
      <c r="N20" s="8">
        <v>3000</v>
      </c>
      <c r="O20" s="9">
        <f t="shared" ref="O20" si="10">N20+M20+L20</f>
        <v>9000</v>
      </c>
      <c r="P20" s="8">
        <v>3000</v>
      </c>
      <c r="Q20" s="8">
        <v>3000</v>
      </c>
      <c r="R20" s="8">
        <v>3000</v>
      </c>
      <c r="S20" s="9">
        <f t="shared" ref="S20" si="11">R20+Q20+P20</f>
        <v>9000</v>
      </c>
      <c r="T20" s="10">
        <f>S20+O20+K20</f>
        <v>24000</v>
      </c>
    </row>
    <row r="21" spans="2:22" hidden="1" x14ac:dyDescent="0.35">
      <c r="B21" s="5" t="s">
        <v>21</v>
      </c>
      <c r="C21" s="7">
        <v>0.46247217846031791</v>
      </c>
      <c r="D21" s="8"/>
      <c r="E21" s="8"/>
      <c r="F21" s="8"/>
      <c r="G21" s="9"/>
      <c r="H21" s="8"/>
      <c r="I21" s="8">
        <v>5000</v>
      </c>
      <c r="J21" s="8">
        <v>5000</v>
      </c>
      <c r="K21" s="9">
        <f t="shared" si="5"/>
        <v>10000</v>
      </c>
      <c r="L21" s="8">
        <v>5000</v>
      </c>
      <c r="M21" s="8">
        <v>5000</v>
      </c>
      <c r="N21" s="8">
        <v>5000</v>
      </c>
      <c r="O21" s="9">
        <f t="shared" si="6"/>
        <v>15000</v>
      </c>
      <c r="P21" s="8">
        <v>5000</v>
      </c>
      <c r="Q21" s="8">
        <v>5000</v>
      </c>
      <c r="R21" s="8">
        <v>5000</v>
      </c>
      <c r="S21" s="9">
        <f t="shared" si="7"/>
        <v>15000</v>
      </c>
      <c r="T21" s="10">
        <f>S21+O21+K21</f>
        <v>40000</v>
      </c>
    </row>
    <row r="22" spans="2:22" hidden="1" x14ac:dyDescent="0.35">
      <c r="B22" s="5" t="s">
        <v>22</v>
      </c>
      <c r="C22" s="11">
        <v>4.6632910879766528E-3</v>
      </c>
      <c r="D22" s="8"/>
      <c r="E22" s="8"/>
      <c r="F22" s="8"/>
      <c r="G22" s="9"/>
      <c r="H22" s="8"/>
      <c r="I22" s="8"/>
      <c r="J22" s="8"/>
      <c r="K22" s="9"/>
      <c r="L22" s="8"/>
      <c r="M22" s="8"/>
      <c r="N22" s="8"/>
      <c r="O22" s="9"/>
      <c r="P22" s="8"/>
      <c r="Q22" s="8"/>
      <c r="R22" s="8"/>
      <c r="S22" s="9">
        <f t="shared" si="7"/>
        <v>0</v>
      </c>
      <c r="T22" s="10">
        <f t="shared" si="8"/>
        <v>0</v>
      </c>
    </row>
    <row r="23" spans="2:22" hidden="1" x14ac:dyDescent="0.35">
      <c r="B23" s="6" t="s">
        <v>23</v>
      </c>
      <c r="C23" s="7">
        <v>1.1881677084573846E-2</v>
      </c>
      <c r="D23" s="8"/>
      <c r="E23" s="8"/>
      <c r="F23" s="8"/>
      <c r="G23" s="9"/>
      <c r="H23" s="8"/>
      <c r="I23" s="8">
        <v>55</v>
      </c>
      <c r="J23" s="8">
        <v>55</v>
      </c>
      <c r="K23" s="9">
        <f>J23+I23</f>
        <v>110</v>
      </c>
      <c r="L23" s="8">
        <v>55</v>
      </c>
      <c r="M23" s="8">
        <v>55</v>
      </c>
      <c r="N23" s="8">
        <v>55</v>
      </c>
      <c r="O23" s="9">
        <f>N23+M23+L23</f>
        <v>165</v>
      </c>
      <c r="P23" s="8">
        <v>55</v>
      </c>
      <c r="Q23" s="8">
        <v>55</v>
      </c>
      <c r="R23" s="8">
        <v>55</v>
      </c>
      <c r="S23" s="9">
        <f t="shared" si="7"/>
        <v>165</v>
      </c>
      <c r="T23" s="10">
        <f t="shared" si="8"/>
        <v>440</v>
      </c>
    </row>
    <row r="24" spans="2:22" hidden="1" x14ac:dyDescent="0.35">
      <c r="B24" s="4" t="s">
        <v>24</v>
      </c>
      <c r="C24" s="7">
        <v>0.22007819378319815</v>
      </c>
      <c r="D24" s="8"/>
      <c r="E24" s="8"/>
      <c r="F24" s="8"/>
      <c r="G24" s="9"/>
      <c r="H24" s="8"/>
      <c r="I24" s="8">
        <v>1605</v>
      </c>
      <c r="J24" s="8">
        <v>1605</v>
      </c>
      <c r="K24" s="9">
        <f>J24+I24</f>
        <v>3210</v>
      </c>
      <c r="L24" s="8">
        <v>1605</v>
      </c>
      <c r="M24" s="8">
        <v>1605</v>
      </c>
      <c r="N24" s="8">
        <v>1605</v>
      </c>
      <c r="O24" s="9">
        <f>N24+M24+L24</f>
        <v>4815</v>
      </c>
      <c r="P24" s="8">
        <v>1605</v>
      </c>
      <c r="Q24" s="8">
        <v>1605</v>
      </c>
      <c r="R24" s="8">
        <v>1605</v>
      </c>
      <c r="S24" s="9">
        <f t="shared" ref="S24" si="12">R24+Q24+P24</f>
        <v>4815</v>
      </c>
      <c r="T24" s="10">
        <f t="shared" ref="T24" si="13">S24+O24+K24</f>
        <v>12840</v>
      </c>
    </row>
    <row r="25" spans="2:22" hidden="1" x14ac:dyDescent="0.35"/>
  </sheetData>
  <mergeCells count="2">
    <mergeCell ref="C4:T4"/>
    <mergeCell ref="C15:S15"/>
  </mergeCells>
  <pageMargins left="0.7" right="0.7" top="0.75" bottom="0.75" header="0.3" footer="0.3"/>
  <pageSetup paperSize="9" orientation="portrait" verticalDpi="0" r:id="rId1"/>
  <ignoredErrors>
    <ignoredError sqref="K10:S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E2DE5-7EF0-4BEA-A9C7-BA467B9CB52D}">
  <sheetPr>
    <tabColor theme="9" tint="-0.249977111117893"/>
  </sheetPr>
  <dimension ref="A1:S22"/>
  <sheetViews>
    <sheetView workbookViewId="0">
      <selection activeCell="V13" sqref="V13"/>
    </sheetView>
  </sheetViews>
  <sheetFormatPr defaultRowHeight="14.5" x14ac:dyDescent="0.35"/>
  <cols>
    <col min="1" max="1" width="31.08984375" customWidth="1"/>
    <col min="7" max="9" width="0" hidden="1" customWidth="1"/>
    <col min="11" max="13" width="0" hidden="1" customWidth="1"/>
    <col min="15" max="17" width="0" hidden="1" customWidth="1"/>
    <col min="19" max="19" width="15.81640625" customWidth="1"/>
  </cols>
  <sheetData>
    <row r="1" spans="1:19" ht="16.5" thickTop="1" thickBot="1" x14ac:dyDescent="0.4">
      <c r="B1" s="35" t="s">
        <v>28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15" thickTop="1" x14ac:dyDescent="0.35">
      <c r="A2" s="1" t="s">
        <v>0</v>
      </c>
      <c r="B2" s="14" t="s">
        <v>1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4" t="s">
        <v>9</v>
      </c>
      <c r="J2" s="15" t="s">
        <v>13</v>
      </c>
      <c r="K2" s="14" t="s">
        <v>10</v>
      </c>
      <c r="L2" s="14" t="s">
        <v>11</v>
      </c>
      <c r="M2" s="14" t="s">
        <v>12</v>
      </c>
      <c r="N2" s="15" t="s">
        <v>14</v>
      </c>
      <c r="O2" s="14" t="s">
        <v>15</v>
      </c>
      <c r="P2" s="14" t="s">
        <v>16</v>
      </c>
      <c r="Q2" s="14" t="s">
        <v>17</v>
      </c>
      <c r="R2" s="15" t="s">
        <v>18</v>
      </c>
      <c r="S2" s="15" t="s">
        <v>25</v>
      </c>
    </row>
    <row r="3" spans="1:19" x14ac:dyDescent="0.35">
      <c r="A3" s="3" t="s">
        <v>35</v>
      </c>
      <c r="B3" s="7">
        <v>0.41923958399886768</v>
      </c>
      <c r="C3" s="8"/>
      <c r="D3" s="8"/>
      <c r="E3" s="8">
        <v>1800</v>
      </c>
      <c r="F3" s="9">
        <f>E3</f>
        <v>1800</v>
      </c>
      <c r="G3" s="8">
        <v>1800</v>
      </c>
      <c r="H3" s="8">
        <v>1800</v>
      </c>
      <c r="I3" s="8">
        <v>1800</v>
      </c>
      <c r="J3" s="17">
        <f>I3+H3+G3</f>
        <v>5400</v>
      </c>
      <c r="K3" s="8">
        <v>1800</v>
      </c>
      <c r="L3" s="8">
        <v>1800</v>
      </c>
      <c r="M3" s="8">
        <v>1800</v>
      </c>
      <c r="N3" s="17">
        <f>M3+L3+K3</f>
        <v>5400</v>
      </c>
      <c r="O3" s="8">
        <v>1800</v>
      </c>
      <c r="P3" s="8">
        <v>1800</v>
      </c>
      <c r="Q3" s="8">
        <v>1800</v>
      </c>
      <c r="R3" s="17">
        <f>Q3+P3+O3</f>
        <v>5400</v>
      </c>
      <c r="S3" s="10">
        <f>R3+N3+J3+F3</f>
        <v>18000</v>
      </c>
    </row>
    <row r="4" spans="1:19" x14ac:dyDescent="0.35">
      <c r="A4" s="3" t="s">
        <v>36</v>
      </c>
      <c r="B4" s="7">
        <v>9.6180378689518457E-3</v>
      </c>
      <c r="C4" s="8"/>
      <c r="D4" s="8"/>
      <c r="E4" s="8">
        <v>30</v>
      </c>
      <c r="F4" s="9">
        <f>E4</f>
        <v>30</v>
      </c>
      <c r="G4" s="8">
        <v>30</v>
      </c>
      <c r="H4" s="8">
        <v>30</v>
      </c>
      <c r="I4" s="8">
        <v>30</v>
      </c>
      <c r="J4" s="17">
        <f t="shared" ref="J4:J10" si="0">I4+H4+G4</f>
        <v>90</v>
      </c>
      <c r="K4" s="8">
        <v>30</v>
      </c>
      <c r="L4" s="8">
        <v>30</v>
      </c>
      <c r="M4" s="8">
        <v>30</v>
      </c>
      <c r="N4" s="17">
        <f t="shared" ref="N4:N10" si="1">M4+L4+K4</f>
        <v>90</v>
      </c>
      <c r="O4" s="8">
        <v>30</v>
      </c>
      <c r="P4" s="8">
        <v>30</v>
      </c>
      <c r="Q4" s="8">
        <v>30</v>
      </c>
      <c r="R4" s="17">
        <f t="shared" ref="R4:R10" si="2">Q4+P4+O4</f>
        <v>90</v>
      </c>
      <c r="S4" s="10">
        <f>R4+N4+J4+F4</f>
        <v>300</v>
      </c>
    </row>
    <row r="5" spans="1:19" hidden="1" x14ac:dyDescent="0.35">
      <c r="A5" s="18" t="s">
        <v>2</v>
      </c>
      <c r="B5" s="19">
        <v>1.0443828999114377</v>
      </c>
      <c r="C5" s="20"/>
      <c r="D5" s="20"/>
      <c r="E5" s="20">
        <v>0</v>
      </c>
      <c r="F5" s="21">
        <f t="shared" ref="F5:F10" si="3">E5</f>
        <v>0</v>
      </c>
      <c r="G5" s="20">
        <v>0</v>
      </c>
      <c r="H5" s="20">
        <v>0</v>
      </c>
      <c r="I5" s="20">
        <v>0</v>
      </c>
      <c r="J5" s="22">
        <f t="shared" si="0"/>
        <v>0</v>
      </c>
      <c r="K5" s="20">
        <v>0</v>
      </c>
      <c r="L5" s="20">
        <v>0</v>
      </c>
      <c r="M5" s="20">
        <v>0</v>
      </c>
      <c r="N5" s="22">
        <f t="shared" si="1"/>
        <v>0</v>
      </c>
      <c r="O5" s="20">
        <v>0</v>
      </c>
      <c r="P5" s="20">
        <v>0</v>
      </c>
      <c r="Q5" s="20">
        <v>0</v>
      </c>
      <c r="R5" s="22">
        <f t="shared" si="2"/>
        <v>0</v>
      </c>
      <c r="S5" s="23">
        <f t="shared" ref="S5:S10" si="4">R5+N5+J5+F5</f>
        <v>0</v>
      </c>
    </row>
    <row r="6" spans="1:19" x14ac:dyDescent="0.35">
      <c r="A6" s="4" t="s">
        <v>26</v>
      </c>
      <c r="B6" s="7">
        <v>0.7</v>
      </c>
      <c r="C6" s="8"/>
      <c r="D6" s="8"/>
      <c r="E6" s="8">
        <v>15000</v>
      </c>
      <c r="F6" s="9">
        <f t="shared" si="3"/>
        <v>15000</v>
      </c>
      <c r="G6" s="8">
        <v>15000</v>
      </c>
      <c r="H6" s="8">
        <v>15000</v>
      </c>
      <c r="I6" s="8">
        <v>15000</v>
      </c>
      <c r="J6" s="17">
        <f t="shared" si="0"/>
        <v>45000</v>
      </c>
      <c r="K6" s="8">
        <v>15000</v>
      </c>
      <c r="L6" s="8">
        <v>15000</v>
      </c>
      <c r="M6" s="8">
        <v>15000</v>
      </c>
      <c r="N6" s="17">
        <f t="shared" si="1"/>
        <v>45000</v>
      </c>
      <c r="O6" s="8">
        <v>15000</v>
      </c>
      <c r="P6" s="8">
        <v>15000</v>
      </c>
      <c r="Q6" s="8">
        <v>15000</v>
      </c>
      <c r="R6" s="17">
        <f t="shared" si="2"/>
        <v>45000</v>
      </c>
      <c r="S6" s="10">
        <f t="shared" si="4"/>
        <v>150000</v>
      </c>
    </row>
    <row r="7" spans="1:19" x14ac:dyDescent="0.35">
      <c r="A7" s="5" t="s">
        <v>21</v>
      </c>
      <c r="B7" s="7">
        <v>0.46247217846031791</v>
      </c>
      <c r="C7" s="8"/>
      <c r="D7" s="8"/>
      <c r="E7" s="8">
        <v>1500</v>
      </c>
      <c r="F7" s="9">
        <f t="shared" si="3"/>
        <v>1500</v>
      </c>
      <c r="G7" s="8">
        <v>1500</v>
      </c>
      <c r="H7" s="8">
        <v>1500</v>
      </c>
      <c r="I7" s="8">
        <v>1500</v>
      </c>
      <c r="J7" s="17">
        <f t="shared" si="0"/>
        <v>4500</v>
      </c>
      <c r="K7" s="8">
        <v>1500</v>
      </c>
      <c r="L7" s="8">
        <v>1500</v>
      </c>
      <c r="M7" s="8">
        <v>1500</v>
      </c>
      <c r="N7" s="17">
        <f t="shared" si="1"/>
        <v>4500</v>
      </c>
      <c r="O7" s="8">
        <v>1500</v>
      </c>
      <c r="P7" s="8">
        <v>1500</v>
      </c>
      <c r="Q7" s="8">
        <v>1500</v>
      </c>
      <c r="R7" s="17">
        <f t="shared" si="2"/>
        <v>4500</v>
      </c>
      <c r="S7" s="10">
        <f>R7+N7+J7+F7</f>
        <v>15000</v>
      </c>
    </row>
    <row r="8" spans="1:19" x14ac:dyDescent="0.35">
      <c r="A8" s="5" t="s">
        <v>22</v>
      </c>
      <c r="B8" s="11">
        <v>4.6632910879766528E-3</v>
      </c>
      <c r="C8" s="8"/>
      <c r="D8" s="8"/>
      <c r="E8" s="8">
        <v>200</v>
      </c>
      <c r="F8" s="9">
        <f t="shared" si="3"/>
        <v>200</v>
      </c>
      <c r="G8" s="8">
        <v>200</v>
      </c>
      <c r="H8" s="8">
        <v>200</v>
      </c>
      <c r="I8" s="8">
        <v>200</v>
      </c>
      <c r="J8" s="17">
        <f t="shared" si="0"/>
        <v>600</v>
      </c>
      <c r="K8" s="8">
        <v>200</v>
      </c>
      <c r="L8" s="8">
        <v>200</v>
      </c>
      <c r="M8" s="8">
        <v>200</v>
      </c>
      <c r="N8" s="17">
        <f t="shared" si="1"/>
        <v>600</v>
      </c>
      <c r="O8" s="8">
        <v>200</v>
      </c>
      <c r="P8" s="8">
        <v>200</v>
      </c>
      <c r="Q8" s="8">
        <v>200</v>
      </c>
      <c r="R8" s="17">
        <f t="shared" si="2"/>
        <v>600</v>
      </c>
      <c r="S8" s="10">
        <f t="shared" si="4"/>
        <v>2000</v>
      </c>
    </row>
    <row r="9" spans="1:19" x14ac:dyDescent="0.35">
      <c r="A9" s="6" t="s">
        <v>23</v>
      </c>
      <c r="B9" s="7">
        <v>1.1881677084573846E-2</v>
      </c>
      <c r="C9" s="8"/>
      <c r="D9" s="8"/>
      <c r="E9" s="8">
        <v>50</v>
      </c>
      <c r="F9" s="9">
        <f t="shared" si="3"/>
        <v>50</v>
      </c>
      <c r="G9" s="8">
        <v>50</v>
      </c>
      <c r="H9" s="8">
        <v>50</v>
      </c>
      <c r="I9" s="8">
        <v>50</v>
      </c>
      <c r="J9" s="17">
        <f t="shared" si="0"/>
        <v>150</v>
      </c>
      <c r="K9" s="8">
        <v>50</v>
      </c>
      <c r="L9" s="8">
        <v>50</v>
      </c>
      <c r="M9" s="8">
        <v>50</v>
      </c>
      <c r="N9" s="17">
        <f t="shared" si="1"/>
        <v>150</v>
      </c>
      <c r="O9" s="8">
        <v>50</v>
      </c>
      <c r="P9" s="8">
        <v>50</v>
      </c>
      <c r="Q9" s="8">
        <v>50</v>
      </c>
      <c r="R9" s="17">
        <f t="shared" si="2"/>
        <v>150</v>
      </c>
      <c r="S9" s="10">
        <f t="shared" si="4"/>
        <v>500</v>
      </c>
    </row>
    <row r="10" spans="1:19" x14ac:dyDescent="0.35">
      <c r="A10" s="4" t="s">
        <v>24</v>
      </c>
      <c r="B10" s="7">
        <v>0.22007819378319815</v>
      </c>
      <c r="C10" s="8"/>
      <c r="D10" s="8"/>
      <c r="E10" s="8">
        <v>800</v>
      </c>
      <c r="F10" s="9">
        <f t="shared" si="3"/>
        <v>800</v>
      </c>
      <c r="G10" s="8">
        <v>800</v>
      </c>
      <c r="H10" s="8">
        <v>800</v>
      </c>
      <c r="I10" s="8">
        <v>800</v>
      </c>
      <c r="J10" s="17">
        <f t="shared" si="0"/>
        <v>2400</v>
      </c>
      <c r="K10" s="8">
        <v>800</v>
      </c>
      <c r="L10" s="8">
        <v>800</v>
      </c>
      <c r="M10" s="8">
        <v>800</v>
      </c>
      <c r="N10" s="17">
        <f t="shared" si="1"/>
        <v>2400</v>
      </c>
      <c r="O10" s="8">
        <v>800</v>
      </c>
      <c r="P10" s="8">
        <v>800</v>
      </c>
      <c r="Q10" s="8">
        <v>800</v>
      </c>
      <c r="R10" s="17">
        <f t="shared" si="2"/>
        <v>2400</v>
      </c>
      <c r="S10" s="10">
        <f t="shared" si="4"/>
        <v>8000</v>
      </c>
    </row>
    <row r="12" spans="1:19" ht="15" thickBot="1" x14ac:dyDescent="0.4"/>
    <row r="13" spans="1:19" ht="16.5" thickTop="1" thickBot="1" x14ac:dyDescent="0.4">
      <c r="A13" s="16"/>
      <c r="B13" s="36" t="s">
        <v>27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  <c r="S13" s="16"/>
    </row>
    <row r="14" spans="1:19" ht="15" thickTop="1" x14ac:dyDescent="0.35">
      <c r="A14" s="13" t="s">
        <v>0</v>
      </c>
      <c r="B14" s="14" t="s">
        <v>1</v>
      </c>
      <c r="C14" s="14" t="s">
        <v>3</v>
      </c>
      <c r="D14" s="14" t="s">
        <v>4</v>
      </c>
      <c r="E14" s="14" t="s">
        <v>5</v>
      </c>
      <c r="F14" s="15" t="s">
        <v>6</v>
      </c>
      <c r="G14" s="14" t="s">
        <v>7</v>
      </c>
      <c r="H14" s="14" t="s">
        <v>8</v>
      </c>
      <c r="I14" s="14" t="s">
        <v>9</v>
      </c>
      <c r="J14" s="15" t="s">
        <v>13</v>
      </c>
      <c r="K14" s="14" t="s">
        <v>10</v>
      </c>
      <c r="L14" s="14" t="s">
        <v>11</v>
      </c>
      <c r="M14" s="14" t="s">
        <v>12</v>
      </c>
      <c r="N14" s="15" t="s">
        <v>14</v>
      </c>
      <c r="O14" s="14" t="s">
        <v>15</v>
      </c>
      <c r="P14" s="14" t="s">
        <v>16</v>
      </c>
      <c r="Q14" s="14" t="s">
        <v>17</v>
      </c>
      <c r="R14" s="15" t="s">
        <v>18</v>
      </c>
      <c r="S14" s="15" t="s">
        <v>29</v>
      </c>
    </row>
    <row r="15" spans="1:19" x14ac:dyDescent="0.35">
      <c r="A15" s="3" t="s">
        <v>35</v>
      </c>
      <c r="B15" s="7">
        <v>0.41923958399886768</v>
      </c>
      <c r="C15" s="8"/>
      <c r="D15" s="8"/>
      <c r="E15" s="8"/>
      <c r="F15" s="9"/>
      <c r="G15" s="8"/>
      <c r="H15" s="8">
        <v>2900</v>
      </c>
      <c r="I15" s="8">
        <v>2900</v>
      </c>
      <c r="J15" s="9">
        <f>H15+I15</f>
        <v>5800</v>
      </c>
      <c r="K15" s="8">
        <v>2900</v>
      </c>
      <c r="L15" s="8">
        <v>2900</v>
      </c>
      <c r="M15" s="8">
        <v>2900</v>
      </c>
      <c r="N15" s="9">
        <f>M15+L15+K15</f>
        <v>8700</v>
      </c>
      <c r="O15" s="8">
        <v>2900</v>
      </c>
      <c r="P15" s="8">
        <v>2900</v>
      </c>
      <c r="Q15" s="8">
        <v>2900</v>
      </c>
      <c r="R15" s="9">
        <f>Q15+P15+O15</f>
        <v>8700</v>
      </c>
      <c r="S15" s="10">
        <f>R15+N15+J15</f>
        <v>23200</v>
      </c>
    </row>
    <row r="16" spans="1:19" s="25" customFormat="1" hidden="1" x14ac:dyDescent="0.35">
      <c r="A16" s="24" t="s">
        <v>36</v>
      </c>
      <c r="B16" s="19">
        <v>9.6180378689518457E-3</v>
      </c>
      <c r="C16" s="20"/>
      <c r="D16" s="20"/>
      <c r="E16" s="20"/>
      <c r="F16" s="21"/>
      <c r="G16" s="20"/>
      <c r="H16" s="20"/>
      <c r="I16" s="20"/>
      <c r="J16" s="21">
        <f t="shared" ref="J16:J19" si="5">H16+I16</f>
        <v>0</v>
      </c>
      <c r="K16" s="20"/>
      <c r="L16" s="20"/>
      <c r="M16" s="20"/>
      <c r="N16" s="21">
        <f t="shared" ref="N16:N19" si="6">M16+L16+K16</f>
        <v>0</v>
      </c>
      <c r="O16" s="20"/>
      <c r="P16" s="20"/>
      <c r="Q16" s="20"/>
      <c r="R16" s="21">
        <f t="shared" ref="R16:R22" si="7">Q16+P16+O16</f>
        <v>0</v>
      </c>
      <c r="S16" s="23">
        <f t="shared" ref="S16:S22" si="8">R16+N16+J16</f>
        <v>0</v>
      </c>
    </row>
    <row r="17" spans="1:19" s="25" customFormat="1" hidden="1" x14ac:dyDescent="0.35">
      <c r="A17" s="18" t="s">
        <v>2</v>
      </c>
      <c r="B17" s="19">
        <v>1.0443828999114377</v>
      </c>
      <c r="C17" s="20"/>
      <c r="D17" s="20"/>
      <c r="E17" s="20"/>
      <c r="F17" s="21"/>
      <c r="G17" s="20"/>
      <c r="H17" s="20"/>
      <c r="I17" s="20"/>
      <c r="J17" s="21"/>
      <c r="K17" s="20"/>
      <c r="L17" s="20"/>
      <c r="M17" s="20"/>
      <c r="N17" s="21"/>
      <c r="O17" s="20"/>
      <c r="P17" s="20"/>
      <c r="Q17" s="20"/>
      <c r="R17" s="21"/>
      <c r="S17" s="23"/>
    </row>
    <row r="18" spans="1:19" x14ac:dyDescent="0.35">
      <c r="A18" s="4" t="s">
        <v>26</v>
      </c>
      <c r="B18" s="7">
        <v>0.7</v>
      </c>
      <c r="C18" s="8"/>
      <c r="D18" s="8"/>
      <c r="E18" s="8"/>
      <c r="F18" s="9"/>
      <c r="G18" s="8"/>
      <c r="H18" s="8">
        <v>3000</v>
      </c>
      <c r="I18" s="8">
        <v>3000</v>
      </c>
      <c r="J18" s="9">
        <f t="shared" ref="J18" si="9">H18+I18</f>
        <v>6000</v>
      </c>
      <c r="K18" s="8">
        <v>3000</v>
      </c>
      <c r="L18" s="8">
        <v>3000</v>
      </c>
      <c r="M18" s="8">
        <v>3000</v>
      </c>
      <c r="N18" s="9">
        <f t="shared" ref="N18" si="10">M18+L18+K18</f>
        <v>9000</v>
      </c>
      <c r="O18" s="8">
        <v>3000</v>
      </c>
      <c r="P18" s="8">
        <v>3000</v>
      </c>
      <c r="Q18" s="8">
        <v>3000</v>
      </c>
      <c r="R18" s="9">
        <f t="shared" ref="R18" si="11">Q18+P18+O18</f>
        <v>9000</v>
      </c>
      <c r="S18" s="10">
        <f>R18+N18+J18</f>
        <v>24000</v>
      </c>
    </row>
    <row r="19" spans="1:19" x14ac:dyDescent="0.35">
      <c r="A19" s="5" t="s">
        <v>21</v>
      </c>
      <c r="B19" s="7">
        <v>0.46247217846031791</v>
      </c>
      <c r="C19" s="8"/>
      <c r="D19" s="8"/>
      <c r="E19" s="8"/>
      <c r="F19" s="9"/>
      <c r="G19" s="8"/>
      <c r="H19" s="8">
        <v>5000</v>
      </c>
      <c r="I19" s="8">
        <v>5000</v>
      </c>
      <c r="J19" s="9">
        <f t="shared" si="5"/>
        <v>10000</v>
      </c>
      <c r="K19" s="8">
        <v>5000</v>
      </c>
      <c r="L19" s="8">
        <v>5000</v>
      </c>
      <c r="M19" s="8">
        <v>5000</v>
      </c>
      <c r="N19" s="9">
        <f t="shared" si="6"/>
        <v>15000</v>
      </c>
      <c r="O19" s="8">
        <v>5000</v>
      </c>
      <c r="P19" s="8">
        <v>5000</v>
      </c>
      <c r="Q19" s="8">
        <v>5000</v>
      </c>
      <c r="R19" s="9">
        <f t="shared" si="7"/>
        <v>15000</v>
      </c>
      <c r="S19" s="10">
        <f>R19+N19+J19</f>
        <v>40000</v>
      </c>
    </row>
    <row r="20" spans="1:19" x14ac:dyDescent="0.35">
      <c r="A20" s="5" t="s">
        <v>22</v>
      </c>
      <c r="B20" s="11">
        <v>4.6632910879766528E-3</v>
      </c>
      <c r="C20" s="8"/>
      <c r="D20" s="8"/>
      <c r="E20" s="8"/>
      <c r="F20" s="9"/>
      <c r="G20" s="8"/>
      <c r="H20" s="8"/>
      <c r="I20" s="8"/>
      <c r="J20" s="9"/>
      <c r="K20" s="8"/>
      <c r="L20" s="8"/>
      <c r="M20" s="8"/>
      <c r="N20" s="9"/>
      <c r="O20" s="8"/>
      <c r="P20" s="8"/>
      <c r="Q20" s="8"/>
      <c r="R20" s="9">
        <f t="shared" si="7"/>
        <v>0</v>
      </c>
      <c r="S20" s="10">
        <f t="shared" si="8"/>
        <v>0</v>
      </c>
    </row>
    <row r="21" spans="1:19" x14ac:dyDescent="0.35">
      <c r="A21" s="6" t="s">
        <v>23</v>
      </c>
      <c r="B21" s="7">
        <v>1.1881677084573846E-2</v>
      </c>
      <c r="C21" s="8"/>
      <c r="D21" s="8"/>
      <c r="E21" s="8"/>
      <c r="F21" s="9"/>
      <c r="G21" s="8"/>
      <c r="H21" s="8">
        <v>55</v>
      </c>
      <c r="I21" s="8">
        <v>55</v>
      </c>
      <c r="J21" s="9">
        <f>I21+H21</f>
        <v>110</v>
      </c>
      <c r="K21" s="8">
        <v>55</v>
      </c>
      <c r="L21" s="8">
        <v>55</v>
      </c>
      <c r="M21" s="8">
        <v>55</v>
      </c>
      <c r="N21" s="9">
        <f>M21+L21+K21</f>
        <v>165</v>
      </c>
      <c r="O21" s="8">
        <v>55</v>
      </c>
      <c r="P21" s="8">
        <v>55</v>
      </c>
      <c r="Q21" s="8">
        <v>55</v>
      </c>
      <c r="R21" s="9">
        <f t="shared" si="7"/>
        <v>165</v>
      </c>
      <c r="S21" s="10">
        <f t="shared" si="8"/>
        <v>440</v>
      </c>
    </row>
    <row r="22" spans="1:19" x14ac:dyDescent="0.35">
      <c r="A22" s="4" t="s">
        <v>24</v>
      </c>
      <c r="B22" s="7">
        <v>0.22007819378319815</v>
      </c>
      <c r="C22" s="8"/>
      <c r="D22" s="8"/>
      <c r="E22" s="8"/>
      <c r="F22" s="9"/>
      <c r="G22" s="8"/>
      <c r="H22" s="8">
        <v>1605</v>
      </c>
      <c r="I22" s="8">
        <v>1605</v>
      </c>
      <c r="J22" s="9">
        <f>I22+H22</f>
        <v>3210</v>
      </c>
      <c r="K22" s="8">
        <v>1605</v>
      </c>
      <c r="L22" s="8">
        <v>1605</v>
      </c>
      <c r="M22" s="8">
        <v>1605</v>
      </c>
      <c r="N22" s="9">
        <f>M22+L22+K22</f>
        <v>4815</v>
      </c>
      <c r="O22" s="8">
        <v>1605</v>
      </c>
      <c r="P22" s="8">
        <v>1605</v>
      </c>
      <c r="Q22" s="8">
        <v>1605</v>
      </c>
      <c r="R22" s="9">
        <f t="shared" si="7"/>
        <v>4815</v>
      </c>
      <c r="S22" s="10">
        <f t="shared" si="8"/>
        <v>12840</v>
      </c>
    </row>
  </sheetData>
  <mergeCells count="2">
    <mergeCell ref="B1:S1"/>
    <mergeCell ref="B13:R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წლიური რაოდენობა საერთო</vt:lpstr>
      <vt:lpstr>Sakdrisi, Bertakari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2026-02-04T06:48:00Z</dcterms:modified>
</cp:coreProperties>
</file>