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dc.tpl.ge\files\Finance\Logistic&amp;Purchasing\შესყიდვები\ტენდერები\2026\თანამშრომელთა ჯანმრთელობის დაზღვევა\"/>
    </mc:Choice>
  </mc:AlternateContent>
  <xr:revisionPtr revIDLastSave="0" documentId="8_{D6883978-3737-4459-A36C-59881C9F7310}" xr6:coauthVersionLast="47" xr6:coauthVersionMax="47" xr10:uidLastSave="{00000000-0000-0000-0000-000000000000}"/>
  <bookViews>
    <workbookView xWindow="-98" yWindow="-98" windowWidth="21795" windowHeight="12975" tabRatio="833" xr2:uid="{00000000-000D-0000-FFFF-FFFF00000000}"/>
  </bookViews>
  <sheets>
    <sheet name="კრებსითი" sheetId="1" r:id="rId1"/>
    <sheet name="შეფასების ნიმუში 1" sheetId="14" r:id="rId2"/>
    <sheet name="შეფასების ნიმუში 2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5" l="1"/>
  <c r="F24" i="15"/>
  <c r="I16" i="14"/>
  <c r="F16" i="14"/>
  <c r="C19" i="14" s="1"/>
  <c r="I10" i="14"/>
  <c r="F10" i="14"/>
  <c r="C18" i="14" s="1"/>
  <c r="G4" i="1"/>
  <c r="D27" i="15" l="1"/>
</calcChain>
</file>

<file path=xl/sharedStrings.xml><?xml version="1.0" encoding="utf-8"?>
<sst xmlns="http://schemas.openxmlformats.org/spreadsheetml/2006/main" count="111" uniqueCount="83">
  <si>
    <t>კომპონენტი 1</t>
  </si>
  <si>
    <t>კომპონენტი 2</t>
  </si>
  <si>
    <t>კომპონენტი 3</t>
  </si>
  <si>
    <t>კომპონენტი 4</t>
  </si>
  <si>
    <t xml:space="preserve">თანამშრომლების ხმა </t>
  </si>
  <si>
    <t>ამბულატორიული მომსახურება</t>
  </si>
  <si>
    <t>მედიკამენტები</t>
  </si>
  <si>
    <t>სხვა დანარჩენი სამედიცინო მომსახურების სახეები</t>
  </si>
  <si>
    <t>N</t>
  </si>
  <si>
    <t>სადაზღვევო კომპანია</t>
  </si>
  <si>
    <t>კომპონენტის ქულა</t>
  </si>
  <si>
    <t>ჯამური ქულა</t>
  </si>
  <si>
    <t xml:space="preserve">1 კომპონენტის აღწერა: </t>
  </si>
  <si>
    <t xml:space="preserve">2 კომპონენტის აღწერა: </t>
  </si>
  <si>
    <t>სადაზღვევო კომპანიის მიერ გეგმიური და თავისუფალი ამბულატორიული მომსახურების თანა გადახდის % და ლიმიტი უნდა იყოს წარმოდგენილი ოპტიმალურ და კონკურენტულ პროცენტად და ლიმიტად</t>
  </si>
  <si>
    <t>3 კომპონენტის აღწერა:</t>
  </si>
  <si>
    <t>სადაზღვევო კომპანიის მიერ მედიკამენტების თავისუფალი არჩევანით და ოჯახის ექიმის მიმართვით შეძენილი მედიკამენტების თანა გადახდის % და ლიმიტი უნდა იყოს წარმოდგენილი ოპტიმალურ ფასად</t>
  </si>
  <si>
    <t>4 კომპონენტის აღწერა:</t>
  </si>
  <si>
    <t xml:space="preserve">სხვა დანარჩენი სამედიცინო მომსახურების სახეები
</t>
  </si>
  <si>
    <t>სამედიცინო მომსახურების სახეები</t>
  </si>
  <si>
    <t>თანაგადახდა</t>
  </si>
  <si>
    <t>თანაგადახდის  შეფასებია</t>
  </si>
  <si>
    <t>ქულა</t>
  </si>
  <si>
    <t>ლიმიტი</t>
  </si>
  <si>
    <t>ლიმიტის შფასება</t>
  </si>
  <si>
    <t>24 საათიანი საინფორმაციო ცხელი ხაზი</t>
  </si>
  <si>
    <t>100% &lt; 0 ქულა. 100%=1.5</t>
  </si>
  <si>
    <t>"ულიმიტო" &lt; 0 ქულა. "ულიმიტო"=1.5</t>
  </si>
  <si>
    <t>პირადი/ოჯახის ექიმი</t>
  </si>
  <si>
    <t>პირადი ექიმის მომსახურება ბინაზე</t>
  </si>
  <si>
    <t>ექთნის მომსახურება ბინაზე</t>
  </si>
  <si>
    <t>სასწრაფო სამედიცინო დახმარება</t>
  </si>
  <si>
    <t>პროფილაქტიკური სამედიცინო შემოწმება</t>
  </si>
  <si>
    <t>100% &lt; 0 ქულა. 100%=6</t>
  </si>
  <si>
    <t>"წელიწადში ორჯერ"&lt; 0 ქულა. "წელიწადში ორჯერ"&gt; =6</t>
  </si>
  <si>
    <t>ჰოსპიტალიზაცია</t>
  </si>
  <si>
    <r>
      <t xml:space="preserve">ჰოსპიტალიზაცია უბედური შემთხვევის შედეგად. </t>
    </r>
    <r>
      <rPr>
        <i/>
        <sz val="9"/>
        <rFont val="Calibri"/>
        <family val="2"/>
        <scheme val="minor"/>
      </rPr>
      <t>თავისუფალი არჩევანი</t>
    </r>
  </si>
  <si>
    <t>100% &lt; 0 ქულა. 100%=2</t>
  </si>
  <si>
    <t>10000 ლარი&lt;0  ქულა               10000 ლარი =5.0 ქულა      11000 ლარი =5.2 ქულა 12000 ლარი =5.4 ქულა   13000 ლარი =5.6 ქულა    14000 ლარი =5.8ქულა           &gt;=15000 ლარი  =6 ქულა</t>
  </si>
  <si>
    <r>
      <t>გადაუდებელი ჰოსპიტალიზაცია.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თავისუფალი არჩევანი</t>
    </r>
  </si>
  <si>
    <t>8000 ლარი&lt;0  ქულა              8000 ლარი=6.6 ქულა       9000 ლარი =6.8 ქულა       10000 ლარი =7.0 ქულა      11000 ლარი =7.2 ქულა 12000 ლარი =7.4 ქულა   13000 ლარი =7.6 ქულა    14000 ლარი =7.8ქულა              &gt;=15000 ლარი  =8 ქულა</t>
  </si>
  <si>
    <r>
      <t xml:space="preserve">გეგმიური ჰოსპიტალიზაცია </t>
    </r>
    <r>
      <rPr>
        <i/>
        <sz val="9"/>
        <rFont val="Calibri"/>
        <family val="2"/>
        <scheme val="minor"/>
      </rPr>
      <t>თავისუფალი არჩევანი</t>
    </r>
  </si>
  <si>
    <t>7000 ლარი&lt;0  ქულა         7000 ლარი=4.4 ქულა        8000 ლარი=4.6 ქულა       9000 ლარი =4.8 ქულა       10000 ლარი =5.0 ქულა      11000 ლარი =5.2 ქულა 12000 ლარი =5.4 ქულა   13000 ლარი =5.6 ქულა    14000 ლარი =5.8 ქულა   &gt;=15000 ლარი  =6 ქულა</t>
  </si>
  <si>
    <r>
      <t xml:space="preserve">კარდიოლოგია/კარდიოქირურგია </t>
    </r>
    <r>
      <rPr>
        <i/>
        <sz val="9"/>
        <rFont val="Calibri"/>
        <family val="2"/>
        <scheme val="minor"/>
      </rPr>
      <t>თავისუფალი არჩევანი</t>
    </r>
  </si>
  <si>
    <t>100% &lt; 0 ქულა. 100%=3</t>
  </si>
  <si>
    <r>
      <t xml:space="preserve">ონკოლოგია/ონკოქირურგია   თავისუფალი არჩევანი </t>
    </r>
    <r>
      <rPr>
        <i/>
        <sz val="9"/>
        <rFont val="Calibri"/>
        <family val="2"/>
        <scheme val="minor"/>
      </rPr>
      <t>თავისუფალი არჩევანი</t>
    </r>
  </si>
  <si>
    <t>3000 ლარი&lt;0  ქულა         3000 ლარი=4.2 ქულა        4000 ლარი=4.4 ქულა       5000 ლარი =4.6 ქულა       6000 ლარი =4.8 ქულა           &gt;=7000 ლარი  =5 ქულა</t>
  </si>
  <si>
    <t>მშობიარობა/ორსულობის მონიტორინგი</t>
  </si>
  <si>
    <t>გადაუდებელი მომსახურება</t>
  </si>
  <si>
    <t>100% &lt; 0 ქულა. 100%=2.5</t>
  </si>
  <si>
    <t>"ულიმიტო" &lt; 0 ქულა. "ულიმიტო"=2.5</t>
  </si>
  <si>
    <t xml:space="preserve">გეგმიური თერაპია და ქირურგია-პროვაიდერ კლინიკებში </t>
  </si>
  <si>
    <t>1000 ლარი&lt;0  ქულა         1000 ლარი=7.0 ქულა        1100 ლარი=7.2 ქულა       1200 ლარი =7.4 ქულა       1300 ლარი =7.6 ქულა      1400 ლარი =7.8 ქულა       &gt;=1500 ლარი  =8 ქულა</t>
  </si>
  <si>
    <t>გეგმიური თერაპია და ქირურგია-თავისუფალი არჩევანი</t>
  </si>
  <si>
    <t xml:space="preserve"> იმპლანტოლოგია პროვაიდერ კლინიკებში</t>
  </si>
  <si>
    <t>1000 ლარი&lt;0  ქულა         1000 ლარი=1.0 ქულა        1100 ლარი=1.2 ქულა       1200 ლარი =1.4 ქულა       1300 ლარი =1.6 ქულა      1400 ლარი =1.8 ქულა       &gt;=1500 ლარი  =2.0 ქულა</t>
  </si>
  <si>
    <t>ჯამი</t>
  </si>
  <si>
    <t>30%   &lt; 0 ქულა                    35% = 1.4 ქულა                       40% =1.6 ქულა                    45% = 1.8 ქულა                       &gt;=50%=3.0 ქულა</t>
  </si>
  <si>
    <t>30%   &lt; 0 ქულა                    30% = 4.4 ქულა                  40% = 4.6 ქულა                       50%=4.8 ქულა                              &gt;=60%=5.0 ქულა</t>
  </si>
  <si>
    <t>40%   &lt; 0 ქულა                    40% = 1.4 ქულა                       45%=1.6 ქულა                       50% = 1.8 ქულა                        &gt;=55%=2.0 ქულა</t>
  </si>
  <si>
    <t>ექიმის მიერ დანიშნული მედიკამენტები კონკრეტულ სააფთიაქო ქსელში</t>
  </si>
  <si>
    <t>45%   &lt; 0 ქულა 45% =19.0ქულა                       50%=20.50 ქულა   55%=22.0 ქულა   60%=23.5 ქულა &gt;=65%=25.0 ქულა</t>
  </si>
  <si>
    <t>2000 ლარი&lt;0 ქულა     2000 ლარი=20.5 ქულა 2100 ლარი =20.8 ქულა  2200 ლარი =21.1 ქულა  2300 ლარი =21.4 ქულა  2400 ლარი =21.7 ქულა &gt;=2500 ლარი =22 ქულას</t>
  </si>
  <si>
    <t>ექიმის მიერ დანიშნული მედიკამენტები თავისუფალი არჩ.</t>
  </si>
  <si>
    <t>40%   &lt; 0 ქულა 40% = 35 ქულა                       45%=37.5 ქულა   50% = 40 ქულა   55%=42.5 ქულა &gt;=60%=45.0 ქულა</t>
  </si>
  <si>
    <t>ბადი პროვაიდერ სააფთიაქო ქსელებში</t>
  </si>
  <si>
    <t>200 ლარი&lt;0  ქულა       200 ლარი=2.4 ქულა       300 ლარი =2.7 ქულა           &gt;=400 ლარი  =3 ქულა</t>
  </si>
  <si>
    <t>ამბულატორია</t>
  </si>
  <si>
    <t>გადაუდებელი ამბულატორული მომსახურება</t>
  </si>
  <si>
    <t>100% &lt; 0 ქულა. 100%=1</t>
  </si>
  <si>
    <t>"ულიმიტო" &lt; 0 ქულა. "ულიმიტო"=1</t>
  </si>
  <si>
    <t>გეგმიური ამბულატორია-PPO-ოჯახის ექიმის მიმართვით</t>
  </si>
  <si>
    <t>50%   &lt; 0 ქულა 50% =21ქულა                       55%=22.0ვქულა   60%=23 ქულა   65%=24.0 ქულა &gt;=70%=25.0 ქულა</t>
  </si>
  <si>
    <t>2000 ლარი&lt;0 ქულა     2000 ლარი=19.5 ქულა 2100 ლარი =19.8 ქულა  2200 ლარი =20.1 ქულა  2300 ლარი =20.4 ქულა  2400 ლარი =20.7ქულა &gt;=2500ლარი =21 ქულას</t>
  </si>
  <si>
    <t>გეგმიური ამბულატორია-თავისუფალი არჩევანი</t>
  </si>
  <si>
    <t>40%   &lt; 0 ქულა 40% =40.0 ქულა                       45%=42.5ვქულა   50%=45 ქულა   55%=47.5 ქულა        &gt;=60%=50.0 ქულა</t>
  </si>
  <si>
    <t xml:space="preserve">გადაუდებელი ვაქცინაცია </t>
  </si>
  <si>
    <t>ჯამი მედიკამენტები</t>
  </si>
  <si>
    <t>ჯამი ამბულატორია</t>
  </si>
  <si>
    <t xml:space="preserve">40%   &lt; 0 ქულა 40% =4.0ქულა                      45%=4.5 ქულა           &gt;=50%=5.0 ქულა  </t>
  </si>
  <si>
    <t>სტომატოლოგია</t>
  </si>
  <si>
    <t>700 ლარი&lt;0      ქულა    700 ლარი=4.4 ქულა      800 ლარი=5 ქულა        900 ლარი=5.6 ქულა       1000 ლარი =6.2 ქულა       1100 ლარი =6.8 ქულა      1200 ლარი =7.4 ქულა       &gt;=1300 ლარი  =8 ქულა</t>
  </si>
  <si>
    <t xml:space="preserve"> ქულების პროცენტული შეფასების შემდეგ კომპანიების პაკეტი , გასახილველად გადაეცემა დასაზღვევ თანამშომლებს, რათა დააფიქსირონ 1  კომპანიაზე 1 ხმა. ოჯახის ან დამატებითი  წევრის მქონე თანამშრომელი ისარგებლებს დასაზღვევი წევრ(ებ)ის თითო  ხმის მიცემის უფლებით.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</si>
</sst>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2" fillId="0" borderId="0" xfId="2" applyFont="1" applyBorder="1" applyAlignment="1">
      <alignment horizontal="left" vertical="center"/>
    </xf>
    <xf numFmtId="0" fontId="3" fillId="2" borderId="0" xfId="3" applyFont="1" applyFill="1" applyAlignment="1">
      <alignment horizontal="left" vertical="center" wrapText="1"/>
    </xf>
    <xf numFmtId="9" fontId="5" fillId="3" borderId="0" xfId="2" applyFont="1" applyFill="1" applyBorder="1" applyAlignment="1">
      <alignment horizontal="left" vertical="center" wrapText="1"/>
    </xf>
    <xf numFmtId="14" fontId="5" fillId="3" borderId="0" xfId="3" applyNumberFormat="1" applyFont="1" applyFill="1" applyAlignment="1">
      <alignment horizontal="left" vertical="center" wrapText="1"/>
    </xf>
    <xf numFmtId="164" fontId="2" fillId="0" borderId="0" xfId="2" applyNumberFormat="1" applyFont="1" applyAlignment="1">
      <alignment horizontal="left" vertical="center"/>
    </xf>
    <xf numFmtId="10" fontId="5" fillId="0" borderId="0" xfId="2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9" fontId="2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0" xfId="2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4" borderId="1" xfId="2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9" fontId="5" fillId="0" borderId="1" xfId="2" applyFont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2" fontId="20" fillId="4" borderId="0" xfId="2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2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9" fontId="5" fillId="0" borderId="1" xfId="2" applyFont="1" applyBorder="1" applyAlignment="1">
      <alignment horizontal="right" vertical="center" wrapText="1"/>
    </xf>
    <xf numFmtId="9" fontId="13" fillId="0" borderId="1" xfId="2" applyFont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0" fontId="22" fillId="0" borderId="0" xfId="0" applyFont="1"/>
    <xf numFmtId="9" fontId="6" fillId="4" borderId="0" xfId="2" applyFont="1" applyFill="1" applyAlignment="1">
      <alignment horizontal="center" vertical="center" wrapText="1"/>
    </xf>
    <xf numFmtId="2" fontId="12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9" fontId="23" fillId="4" borderId="0" xfId="2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24" fillId="4" borderId="0" xfId="0" applyNumberFormat="1" applyFont="1" applyFill="1" applyAlignment="1">
      <alignment horizontal="center" vertical="center" wrapText="1"/>
    </xf>
    <xf numFmtId="2" fontId="25" fillId="0" borderId="0" xfId="0" applyNumberFormat="1" applyFont="1" applyAlignment="1">
      <alignment vertical="center" wrapText="1"/>
    </xf>
    <xf numFmtId="2" fontId="24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vertical="center"/>
    </xf>
    <xf numFmtId="9" fontId="5" fillId="0" borderId="1" xfId="2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5" fillId="0" borderId="1" xfId="2" applyFont="1" applyFill="1" applyBorder="1" applyAlignment="1">
      <alignment horizontal="right" vertical="center" wrapText="1"/>
    </xf>
    <xf numFmtId="9" fontId="5" fillId="0" borderId="1" xfId="2" applyFont="1" applyFill="1" applyBorder="1" applyAlignment="1">
      <alignment vertical="center" wrapText="1"/>
    </xf>
    <xf numFmtId="9" fontId="2" fillId="0" borderId="0" xfId="2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6" fillId="4" borderId="0" xfId="2" applyFont="1" applyFill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9" fontId="13" fillId="0" borderId="1" xfId="2" applyFont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CA5D46A0-0401-43EA-8834-40B4DA5C821E}"/>
    <cellStyle name="Percent" xfId="2" builtinId="5"/>
  </cellStyles>
  <dxfs count="27">
    <dxf>
      <fill>
        <patternFill>
          <bgColor rgb="FF66FFFF"/>
        </patternFill>
      </fill>
    </dxf>
    <dxf>
      <fill>
        <patternFill>
          <bgColor rgb="FF00FFCC"/>
        </patternFill>
      </fill>
    </dxf>
    <dxf>
      <fill>
        <patternFill>
          <bgColor rgb="FF00FF99"/>
        </patternFill>
      </fill>
    </dxf>
    <dxf>
      <fill>
        <patternFill>
          <bgColor rgb="FF00FF00"/>
        </patternFill>
      </fill>
    </dxf>
    <dxf>
      <fill>
        <patternFill>
          <bgColor rgb="FFCCFF66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00FFCC"/>
        </patternFill>
      </fill>
    </dxf>
    <dxf>
      <fill>
        <patternFill>
          <bgColor rgb="FF00FF99"/>
        </patternFill>
      </fill>
    </dxf>
    <dxf>
      <fill>
        <patternFill>
          <bgColor rgb="FF00FF00"/>
        </patternFill>
      </fill>
    </dxf>
    <dxf>
      <fill>
        <patternFill>
          <bgColor rgb="FFCCFF66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00FFCC"/>
        </patternFill>
      </fill>
    </dxf>
    <dxf>
      <fill>
        <patternFill>
          <bgColor rgb="FF00FF99"/>
        </patternFill>
      </fill>
    </dxf>
    <dxf>
      <fill>
        <patternFill>
          <bgColor rgb="FF00FF00"/>
        </patternFill>
      </fill>
    </dxf>
    <dxf>
      <fill>
        <patternFill>
          <bgColor rgb="FFCCFF66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16" sqref="L16"/>
    </sheetView>
  </sheetViews>
  <sheetFormatPr defaultColWidth="8.796875" defaultRowHeight="13.15" x14ac:dyDescent="0.45"/>
  <cols>
    <col min="1" max="1" width="2.796875" style="1" customWidth="1"/>
    <col min="2" max="2" width="35.796875" style="1" customWidth="1"/>
    <col min="3" max="3" width="13.796875" style="13" customWidth="1"/>
    <col min="4" max="4" width="16.19921875" style="13" customWidth="1"/>
    <col min="5" max="5" width="13.796875" style="13" customWidth="1"/>
    <col min="6" max="6" width="17.53125" style="13" customWidth="1"/>
    <col min="7" max="7" width="13.53125" style="1" customWidth="1"/>
    <col min="8" max="8" width="8.796875" style="1"/>
    <col min="9" max="9" width="5.53125" style="1" customWidth="1"/>
    <col min="10" max="16384" width="8.796875" style="1"/>
  </cols>
  <sheetData>
    <row r="1" spans="1:10" x14ac:dyDescent="0.45">
      <c r="B1" s="2">
        <v>35</v>
      </c>
      <c r="C1" s="3"/>
      <c r="D1" s="3"/>
      <c r="E1" s="3"/>
      <c r="F1" s="3"/>
    </row>
    <row r="2" spans="1:10" x14ac:dyDescent="0.45">
      <c r="B2" s="4"/>
      <c r="C2" s="5" t="s">
        <v>0</v>
      </c>
      <c r="D2" s="5" t="s">
        <v>1</v>
      </c>
      <c r="E2" s="5" t="s">
        <v>2</v>
      </c>
      <c r="F2" s="5" t="s">
        <v>3</v>
      </c>
    </row>
    <row r="3" spans="1:10" ht="52.5" x14ac:dyDescent="0.45">
      <c r="B3" s="4"/>
      <c r="C3" s="5" t="s">
        <v>4</v>
      </c>
      <c r="D3" s="5" t="s">
        <v>5</v>
      </c>
      <c r="E3" s="5" t="s">
        <v>6</v>
      </c>
      <c r="F3" s="5" t="s">
        <v>7</v>
      </c>
    </row>
    <row r="4" spans="1:10" x14ac:dyDescent="0.45">
      <c r="B4" s="4">
        <v>20</v>
      </c>
      <c r="C4" s="5">
        <v>0.1</v>
      </c>
      <c r="D4" s="5">
        <v>0.35</v>
      </c>
      <c r="E4" s="5">
        <v>0.35</v>
      </c>
      <c r="F4" s="5">
        <v>0.2</v>
      </c>
      <c r="G4" s="5">
        <f>SUM(C4:F4)</f>
        <v>1</v>
      </c>
    </row>
    <row r="5" spans="1:10" ht="26.25" x14ac:dyDescent="0.45">
      <c r="A5" s="1" t="s">
        <v>8</v>
      </c>
      <c r="B5" s="6" t="s">
        <v>9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11</v>
      </c>
    </row>
    <row r="6" spans="1:10" x14ac:dyDescent="0.45">
      <c r="A6" s="1">
        <v>1</v>
      </c>
      <c r="C6" s="7"/>
      <c r="D6" s="7"/>
      <c r="E6" s="7"/>
      <c r="F6" s="7"/>
      <c r="G6" s="9"/>
      <c r="H6" s="10"/>
      <c r="I6" s="11"/>
    </row>
    <row r="7" spans="1:10" hidden="1" x14ac:dyDescent="0.45">
      <c r="A7" s="1">
        <v>2</v>
      </c>
      <c r="C7" s="7"/>
      <c r="D7" s="7"/>
      <c r="E7" s="7"/>
      <c r="F7" s="8"/>
      <c r="G7" s="9"/>
      <c r="H7" s="10"/>
      <c r="I7" s="11"/>
      <c r="J7" s="10"/>
    </row>
    <row r="8" spans="1:10" x14ac:dyDescent="0.45">
      <c r="A8" s="1">
        <v>3</v>
      </c>
      <c r="C8" s="12"/>
      <c r="D8" s="7"/>
      <c r="E8" s="7"/>
      <c r="F8" s="8"/>
      <c r="G8" s="9"/>
      <c r="H8" s="10"/>
      <c r="I8" s="11"/>
      <c r="J8" s="10"/>
    </row>
    <row r="9" spans="1:10" hidden="1" x14ac:dyDescent="0.45">
      <c r="A9" s="1">
        <v>4</v>
      </c>
      <c r="C9" s="12"/>
      <c r="D9" s="7"/>
      <c r="E9" s="7"/>
      <c r="F9" s="8"/>
      <c r="G9" s="9"/>
      <c r="H9" s="10"/>
      <c r="I9" s="11"/>
      <c r="J9" s="10"/>
    </row>
    <row r="10" spans="1:10" x14ac:dyDescent="0.45">
      <c r="A10" s="1">
        <v>5</v>
      </c>
      <c r="C10" s="12"/>
      <c r="D10" s="7"/>
      <c r="E10" s="7"/>
      <c r="F10" s="8"/>
      <c r="G10" s="9"/>
      <c r="H10" s="10"/>
      <c r="I10" s="11"/>
      <c r="J10" s="10"/>
    </row>
    <row r="11" spans="1:10" x14ac:dyDescent="0.45">
      <c r="A11" s="1">
        <v>6</v>
      </c>
      <c r="C11" s="12"/>
      <c r="D11" s="7"/>
      <c r="E11" s="7"/>
      <c r="F11" s="8"/>
      <c r="G11" s="9"/>
      <c r="H11" s="10"/>
      <c r="I11" s="11"/>
      <c r="J11" s="10"/>
    </row>
    <row r="12" spans="1:10" x14ac:dyDescent="0.45">
      <c r="A12" s="1">
        <v>7</v>
      </c>
      <c r="C12" s="12"/>
      <c r="D12" s="7"/>
      <c r="E12" s="7"/>
      <c r="F12" s="8"/>
      <c r="G12" s="9"/>
    </row>
    <row r="13" spans="1:10" hidden="1" x14ac:dyDescent="0.45">
      <c r="A13" s="1">
        <v>8</v>
      </c>
      <c r="D13" s="7"/>
      <c r="E13" s="7"/>
      <c r="F13" s="8"/>
      <c r="G13" s="9"/>
    </row>
    <row r="14" spans="1:10" x14ac:dyDescent="0.45">
      <c r="A14" s="1">
        <v>9</v>
      </c>
      <c r="D14" s="7"/>
      <c r="E14" s="7"/>
      <c r="F14" s="8"/>
      <c r="G14" s="9"/>
    </row>
    <row r="16" spans="1:10" ht="72" customHeight="1" x14ac:dyDescent="0.45">
      <c r="B16" s="6" t="s">
        <v>12</v>
      </c>
      <c r="C16" s="63" t="s">
        <v>82</v>
      </c>
      <c r="D16" s="63"/>
      <c r="E16" s="63"/>
      <c r="F16" s="63"/>
      <c r="G16" s="63"/>
    </row>
    <row r="17" spans="2:7" ht="50.45" customHeight="1" x14ac:dyDescent="0.45">
      <c r="B17" s="6" t="s">
        <v>13</v>
      </c>
      <c r="C17" s="63" t="s">
        <v>14</v>
      </c>
      <c r="D17" s="63"/>
      <c r="E17" s="63"/>
      <c r="F17" s="63"/>
      <c r="G17" s="63"/>
    </row>
    <row r="18" spans="2:7" ht="72" customHeight="1" x14ac:dyDescent="0.45">
      <c r="B18" s="6" t="s">
        <v>15</v>
      </c>
      <c r="C18" s="63" t="s">
        <v>16</v>
      </c>
      <c r="D18" s="63"/>
      <c r="E18" s="63"/>
      <c r="F18" s="63"/>
      <c r="G18" s="63"/>
    </row>
    <row r="19" spans="2:7" ht="72" customHeight="1" x14ac:dyDescent="0.45">
      <c r="B19" s="6" t="s">
        <v>17</v>
      </c>
      <c r="C19" s="63" t="s">
        <v>18</v>
      </c>
      <c r="D19" s="63"/>
      <c r="E19" s="63"/>
      <c r="F19" s="63"/>
      <c r="G19" s="63"/>
    </row>
  </sheetData>
  <mergeCells count="4">
    <mergeCell ref="C16:G16"/>
    <mergeCell ref="C17:G17"/>
    <mergeCell ref="C18:G18"/>
    <mergeCell ref="C19:G19"/>
  </mergeCells>
  <conditionalFormatting sqref="B16:B19">
    <cfRule type="beginsWith" dxfId="26" priority="1" operator="beginsWith" text="E">
      <formula>LEFT(B16,LEN("E"))="E"</formula>
    </cfRule>
    <cfRule type="beginsWith" dxfId="25" priority="2" operator="beginsWith" text="C">
      <formula>LEFT(B16,LEN("C"))="C"</formula>
    </cfRule>
    <cfRule type="beginsWith" dxfId="24" priority="3" operator="beginsWith" text="M">
      <formula>LEFT(B16,LEN("M"))="M"</formula>
    </cfRule>
    <cfRule type="beginsWith" dxfId="23" priority="4" operator="beginsWith" text="B">
      <formula>LEFT(B16,LEN("B"))="B"</formula>
    </cfRule>
    <cfRule type="beginsWith" dxfId="22" priority="5" operator="beginsWith" text="U">
      <formula>LEFT(B16,LEN("U"))="U"</formula>
    </cfRule>
    <cfRule type="beginsWith" dxfId="21" priority="6" operator="beginsWith" text="P">
      <formula>LEFT(B16,LEN("P"))="P"</formula>
    </cfRule>
    <cfRule type="beginsWith" dxfId="20" priority="7" operator="beginsWith" text="T">
      <formula>LEFT(B16,LEN("T"))="T"</formula>
    </cfRule>
    <cfRule type="beginsWith" dxfId="19" priority="8" operator="beginsWith" text="X">
      <formula>LEFT(B16,LEN("X"))="X"</formula>
    </cfRule>
    <cfRule type="beginsWith" dxfId="18" priority="9" operator="beginsWith" text="S">
      <formula>LEFT(B16,LEN("S"))="S"</formula>
    </cfRule>
  </conditionalFormatting>
  <conditionalFormatting sqref="B5:G5">
    <cfRule type="beginsWith" dxfId="17" priority="10" operator="beginsWith" text="E">
      <formula>LEFT(B5,LEN("E"))="E"</formula>
    </cfRule>
    <cfRule type="beginsWith" dxfId="16" priority="11" operator="beginsWith" text="C">
      <formula>LEFT(B5,LEN("C"))="C"</formula>
    </cfRule>
    <cfRule type="beginsWith" dxfId="15" priority="12" operator="beginsWith" text="M">
      <formula>LEFT(B5,LEN("M"))="M"</formula>
    </cfRule>
    <cfRule type="beginsWith" dxfId="14" priority="13" operator="beginsWith" text="B">
      <formula>LEFT(B5,LEN("B"))="B"</formula>
    </cfRule>
    <cfRule type="beginsWith" dxfId="13" priority="14" operator="beginsWith" text="U">
      <formula>LEFT(B5,LEN("U"))="U"</formula>
    </cfRule>
    <cfRule type="beginsWith" dxfId="12" priority="15" operator="beginsWith" text="P">
      <formula>LEFT(B5,LEN("P"))="P"</formula>
    </cfRule>
    <cfRule type="beginsWith" dxfId="11" priority="16" operator="beginsWith" text="T">
      <formula>LEFT(B5,LEN("T"))="T"</formula>
    </cfRule>
    <cfRule type="beginsWith" dxfId="10" priority="17" operator="beginsWith" text="X">
      <formula>LEFT(B5,LEN("X"))="X"</formula>
    </cfRule>
    <cfRule type="beginsWith" dxfId="9" priority="18" operator="beginsWith" text="S">
      <formula>LEFT(B5,LEN("S"))="S"</formula>
    </cfRule>
  </conditionalFormatting>
  <conditionalFormatting sqref="C2:F3 C4:G4">
    <cfRule type="beginsWith" dxfId="8" priority="19" operator="beginsWith" text="E">
      <formula>LEFT(C2,LEN("E"))="E"</formula>
    </cfRule>
    <cfRule type="beginsWith" dxfId="7" priority="20" operator="beginsWith" text="C">
      <formula>LEFT(C2,LEN("C"))="C"</formula>
    </cfRule>
    <cfRule type="beginsWith" dxfId="6" priority="21" operator="beginsWith" text="M">
      <formula>LEFT(C2,LEN("M"))="M"</formula>
    </cfRule>
    <cfRule type="beginsWith" dxfId="5" priority="22" operator="beginsWith" text="B">
      <formula>LEFT(C2,LEN("B"))="B"</formula>
    </cfRule>
    <cfRule type="beginsWith" dxfId="4" priority="23" operator="beginsWith" text="U">
      <formula>LEFT(C2,LEN("U"))="U"</formula>
    </cfRule>
    <cfRule type="beginsWith" dxfId="3" priority="24" operator="beginsWith" text="P">
      <formula>LEFT(C2,LEN("P"))="P"</formula>
    </cfRule>
    <cfRule type="beginsWith" dxfId="2" priority="25" operator="beginsWith" text="T">
      <formula>LEFT(C2,LEN("T"))="T"</formula>
    </cfRule>
    <cfRule type="beginsWith" dxfId="1" priority="26" operator="beginsWith" text="X">
      <formula>LEFT(C2,LEN("X"))="X"</formula>
    </cfRule>
    <cfRule type="beginsWith" dxfId="0" priority="27" operator="beginsWith" text="S">
      <formula>LEFT(C2,LEN("S"))="S"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0F0D-F896-4F05-9357-7DA89E6FAD9D}">
  <dimension ref="B2:I19"/>
  <sheetViews>
    <sheetView workbookViewId="0">
      <selection activeCell="E2" sqref="E2"/>
    </sheetView>
  </sheetViews>
  <sheetFormatPr defaultRowHeight="14.25" x14ac:dyDescent="0.45"/>
  <cols>
    <col min="2" max="2" width="29.53125" customWidth="1"/>
    <col min="3" max="3" width="8.53125" customWidth="1"/>
    <col min="5" max="5" width="15.46484375" customWidth="1"/>
    <col min="8" max="8" width="20.19921875" customWidth="1"/>
  </cols>
  <sheetData>
    <row r="2" spans="2:9" x14ac:dyDescent="0.45">
      <c r="C2" s="47"/>
      <c r="D2" s="47">
        <v>2026</v>
      </c>
    </row>
    <row r="3" spans="2:9" ht="26.25" x14ac:dyDescent="0.45">
      <c r="B3" s="16" t="s">
        <v>19</v>
      </c>
      <c r="C3" s="16"/>
      <c r="D3" s="17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7" t="s">
        <v>22</v>
      </c>
    </row>
    <row r="4" spans="2:9" x14ac:dyDescent="0.45">
      <c r="B4" s="23" t="s">
        <v>6</v>
      </c>
      <c r="C4" s="18"/>
      <c r="D4" s="18"/>
      <c r="E4" s="18"/>
      <c r="F4" s="18"/>
      <c r="G4" s="18"/>
      <c r="H4" s="18"/>
      <c r="I4" s="18"/>
    </row>
    <row r="5" spans="2:9" ht="78.75" x14ac:dyDescent="0.45">
      <c r="B5" s="14" t="s">
        <v>60</v>
      </c>
      <c r="C5" s="48"/>
      <c r="D5" s="46"/>
      <c r="E5" s="57" t="s">
        <v>61</v>
      </c>
      <c r="F5" s="58"/>
      <c r="G5" s="64"/>
      <c r="H5" s="65" t="s">
        <v>62</v>
      </c>
      <c r="I5" s="66"/>
    </row>
    <row r="6" spans="2:9" ht="52.8" customHeight="1" x14ac:dyDescent="0.45">
      <c r="B6" s="67" t="s">
        <v>63</v>
      </c>
      <c r="C6" s="68"/>
      <c r="D6" s="69"/>
      <c r="E6" s="70" t="s">
        <v>64</v>
      </c>
      <c r="F6" s="66"/>
      <c r="G6" s="64"/>
      <c r="H6" s="65"/>
      <c r="I6" s="66"/>
    </row>
    <row r="7" spans="2:9" ht="45" customHeight="1" x14ac:dyDescent="0.45">
      <c r="B7" s="67"/>
      <c r="C7" s="68"/>
      <c r="D7" s="69"/>
      <c r="E7" s="70"/>
      <c r="F7" s="66"/>
      <c r="G7" s="64"/>
      <c r="H7" s="65"/>
      <c r="I7" s="66"/>
    </row>
    <row r="8" spans="2:9" ht="40.25" customHeight="1" x14ac:dyDescent="0.45">
      <c r="B8" s="67" t="s">
        <v>65</v>
      </c>
      <c r="C8" s="68"/>
      <c r="D8" s="71"/>
      <c r="E8" s="70" t="s">
        <v>79</v>
      </c>
      <c r="F8" s="72"/>
      <c r="G8" s="64"/>
      <c r="H8" s="65" t="s">
        <v>66</v>
      </c>
      <c r="I8" s="66"/>
    </row>
    <row r="9" spans="2:9" ht="40.25" customHeight="1" x14ac:dyDescent="0.45">
      <c r="B9" s="67"/>
      <c r="C9" s="68"/>
      <c r="D9" s="71"/>
      <c r="E9" s="70"/>
      <c r="F9" s="72"/>
      <c r="G9" s="64"/>
      <c r="H9" s="65"/>
      <c r="I9" s="66"/>
    </row>
    <row r="10" spans="2:9" x14ac:dyDescent="0.45">
      <c r="B10" s="14"/>
      <c r="C10" s="18"/>
      <c r="D10" s="37"/>
      <c r="E10" s="37"/>
      <c r="F10" s="49">
        <f>SUM(F5:F8)</f>
        <v>0</v>
      </c>
      <c r="G10" s="14"/>
      <c r="H10" s="14"/>
      <c r="I10" s="49">
        <f>SUM(I5:I8)</f>
        <v>0</v>
      </c>
    </row>
    <row r="11" spans="2:9" x14ac:dyDescent="0.45">
      <c r="B11" s="23" t="s">
        <v>67</v>
      </c>
      <c r="C11" s="18"/>
      <c r="D11" s="18"/>
      <c r="E11" s="18"/>
      <c r="F11" s="16"/>
      <c r="G11" s="18"/>
      <c r="H11" s="18"/>
      <c r="I11" s="16"/>
    </row>
    <row r="12" spans="2:9" ht="26.25" x14ac:dyDescent="0.45">
      <c r="B12" s="14" t="s">
        <v>68</v>
      </c>
      <c r="C12" s="50"/>
      <c r="D12" s="46"/>
      <c r="E12" s="26" t="s">
        <v>69</v>
      </c>
      <c r="F12" s="24"/>
      <c r="G12" s="33"/>
      <c r="H12" s="21" t="s">
        <v>70</v>
      </c>
      <c r="I12" s="27"/>
    </row>
    <row r="13" spans="2:9" ht="78.75" x14ac:dyDescent="0.45">
      <c r="B13" s="14" t="s">
        <v>71</v>
      </c>
      <c r="C13" s="51"/>
      <c r="D13" s="46"/>
      <c r="E13" s="57" t="s">
        <v>72</v>
      </c>
      <c r="F13" s="58"/>
      <c r="G13" s="64"/>
      <c r="H13" s="65" t="s">
        <v>73</v>
      </c>
      <c r="I13" s="66"/>
    </row>
    <row r="14" spans="2:9" ht="78.75" x14ac:dyDescent="0.45">
      <c r="B14" s="14" t="s">
        <v>74</v>
      </c>
      <c r="C14" s="51"/>
      <c r="D14" s="46"/>
      <c r="E14" s="57" t="s">
        <v>75</v>
      </c>
      <c r="F14" s="58"/>
      <c r="G14" s="64"/>
      <c r="H14" s="65"/>
      <c r="I14" s="66"/>
    </row>
    <row r="15" spans="2:9" ht="26.25" x14ac:dyDescent="0.45">
      <c r="B15" s="14" t="s">
        <v>76</v>
      </c>
      <c r="C15" s="50"/>
      <c r="D15" s="46"/>
      <c r="E15" s="26" t="s">
        <v>69</v>
      </c>
      <c r="F15" s="24"/>
      <c r="G15" s="33"/>
      <c r="H15" s="21" t="s">
        <v>70</v>
      </c>
      <c r="I15" s="58"/>
    </row>
    <row r="16" spans="2:9" x14ac:dyDescent="0.45">
      <c r="B16" s="14"/>
      <c r="C16" s="18"/>
      <c r="D16" s="18"/>
      <c r="E16" s="18"/>
      <c r="F16" s="52">
        <f>SUM(F12:F15)</f>
        <v>0</v>
      </c>
      <c r="G16" s="52"/>
      <c r="H16" s="52"/>
      <c r="I16" s="52">
        <f>SUM(I12:I15)</f>
        <v>0</v>
      </c>
    </row>
    <row r="17" spans="2:9" x14ac:dyDescent="0.45">
      <c r="B17" s="14"/>
      <c r="C17" s="18"/>
      <c r="D17" s="18"/>
      <c r="E17" s="18"/>
      <c r="F17" s="53"/>
      <c r="G17" s="18"/>
      <c r="H17" s="18"/>
      <c r="I17" s="18"/>
    </row>
    <row r="18" spans="2:9" ht="15.75" x14ac:dyDescent="0.45">
      <c r="B18" s="23" t="s">
        <v>77</v>
      </c>
      <c r="C18" s="54">
        <f>F10+I10</f>
        <v>0</v>
      </c>
      <c r="D18" s="14"/>
      <c r="E18" s="14"/>
      <c r="F18" s="55"/>
      <c r="G18" s="14"/>
      <c r="H18" s="14"/>
      <c r="I18" s="14"/>
    </row>
    <row r="19" spans="2:9" ht="15.75" x14ac:dyDescent="0.45">
      <c r="B19" s="23" t="s">
        <v>78</v>
      </c>
      <c r="C19" s="56">
        <f>F16+I16</f>
        <v>0</v>
      </c>
    </row>
  </sheetData>
  <mergeCells count="19">
    <mergeCell ref="H8:H9"/>
    <mergeCell ref="I8:I9"/>
    <mergeCell ref="G13:G14"/>
    <mergeCell ref="H13:H14"/>
    <mergeCell ref="I13:I14"/>
    <mergeCell ref="G8:G9"/>
    <mergeCell ref="B8:B9"/>
    <mergeCell ref="C8:C9"/>
    <mergeCell ref="D8:D9"/>
    <mergeCell ref="E8:E9"/>
    <mergeCell ref="F8:F9"/>
    <mergeCell ref="G5:G7"/>
    <mergeCell ref="H5:H7"/>
    <mergeCell ref="I5:I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BC33-F821-4ECE-90D3-550B37EA16FC}">
  <dimension ref="B2:L27"/>
  <sheetViews>
    <sheetView workbookViewId="0">
      <selection activeCell="L7" sqref="L7"/>
    </sheetView>
  </sheetViews>
  <sheetFormatPr defaultRowHeight="14.25" x14ac:dyDescent="0.45"/>
  <cols>
    <col min="1" max="1" width="5.33203125" customWidth="1"/>
    <col min="2" max="2" width="19.796875" customWidth="1"/>
    <col min="3" max="3" width="2.796875" customWidth="1"/>
    <col min="5" max="5" width="22.86328125" customWidth="1"/>
    <col min="8" max="8" width="21.1328125" customWidth="1"/>
  </cols>
  <sheetData>
    <row r="2" spans="2:12" x14ac:dyDescent="0.45">
      <c r="B2" s="14"/>
      <c r="C2" s="14"/>
      <c r="D2" s="14"/>
      <c r="E2" s="14"/>
      <c r="F2" s="15">
        <v>2026</v>
      </c>
      <c r="G2" s="14"/>
      <c r="H2" s="14"/>
      <c r="I2" s="14"/>
      <c r="J2" s="14"/>
      <c r="K2" s="14"/>
      <c r="L2" s="14"/>
    </row>
    <row r="3" spans="2:12" x14ac:dyDescent="0.45">
      <c r="B3" s="73" t="s">
        <v>19</v>
      </c>
      <c r="C3" s="73"/>
      <c r="D3" s="73"/>
      <c r="E3" s="73"/>
      <c r="F3" s="73"/>
      <c r="G3" s="73"/>
      <c r="H3" s="16"/>
      <c r="I3" s="16"/>
      <c r="J3" s="14"/>
      <c r="K3" s="14"/>
      <c r="L3" s="14"/>
    </row>
    <row r="4" spans="2:12" ht="26.25" x14ac:dyDescent="0.45">
      <c r="B4" s="73"/>
      <c r="C4" s="73"/>
      <c r="D4" s="17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7" t="s">
        <v>22</v>
      </c>
      <c r="J4" s="14"/>
      <c r="K4" s="14"/>
      <c r="L4" s="14"/>
    </row>
    <row r="5" spans="2:12" ht="39.4" x14ac:dyDescent="0.45">
      <c r="B5" s="42" t="s">
        <v>25</v>
      </c>
      <c r="C5" s="18"/>
      <c r="D5" s="43"/>
      <c r="E5" s="44" t="s">
        <v>26</v>
      </c>
      <c r="F5" s="19"/>
      <c r="G5" s="20"/>
      <c r="H5" s="21" t="s">
        <v>27</v>
      </c>
      <c r="I5" s="24"/>
      <c r="J5" s="14"/>
      <c r="K5" s="14"/>
      <c r="L5" s="14"/>
    </row>
    <row r="6" spans="2:12" ht="26.25" x14ac:dyDescent="0.45">
      <c r="B6" s="42" t="s">
        <v>28</v>
      </c>
      <c r="C6" s="18"/>
      <c r="D6" s="43"/>
      <c r="E6" s="44" t="s">
        <v>26</v>
      </c>
      <c r="F6" s="19"/>
      <c r="G6" s="20"/>
      <c r="H6" s="21" t="s">
        <v>27</v>
      </c>
      <c r="I6" s="24"/>
      <c r="J6" s="14"/>
      <c r="K6" s="14"/>
      <c r="L6" s="14"/>
    </row>
    <row r="7" spans="2:12" ht="26.25" x14ac:dyDescent="0.45">
      <c r="B7" s="42" t="s">
        <v>29</v>
      </c>
      <c r="C7" s="18"/>
      <c r="D7" s="43"/>
      <c r="E7" s="44" t="s">
        <v>26</v>
      </c>
      <c r="F7" s="19"/>
      <c r="G7" s="20"/>
      <c r="H7" s="21" t="s">
        <v>27</v>
      </c>
      <c r="I7" s="24"/>
      <c r="J7" s="14"/>
      <c r="K7" s="14"/>
      <c r="L7" s="14"/>
    </row>
    <row r="8" spans="2:12" ht="26.25" x14ac:dyDescent="0.45">
      <c r="B8" s="42" t="s">
        <v>30</v>
      </c>
      <c r="C8" s="18"/>
      <c r="D8" s="43"/>
      <c r="E8" s="44" t="s">
        <v>26</v>
      </c>
      <c r="F8" s="19"/>
      <c r="G8" s="20"/>
      <c r="H8" s="21" t="s">
        <v>27</v>
      </c>
      <c r="I8" s="24"/>
      <c r="J8" s="14"/>
      <c r="K8" s="14"/>
      <c r="L8" s="14"/>
    </row>
    <row r="9" spans="2:12" ht="26.25" x14ac:dyDescent="0.45">
      <c r="B9" s="42" t="s">
        <v>31</v>
      </c>
      <c r="C9" s="18"/>
      <c r="D9" s="43"/>
      <c r="E9" s="44" t="s">
        <v>26</v>
      </c>
      <c r="F9" s="19"/>
      <c r="G9" s="20"/>
      <c r="H9" s="21" t="s">
        <v>27</v>
      </c>
      <c r="I9" s="24"/>
      <c r="J9" s="14"/>
      <c r="K9" s="14"/>
      <c r="L9" s="14"/>
    </row>
    <row r="10" spans="2:12" ht="39.4" x14ac:dyDescent="0.45">
      <c r="B10" s="42" t="s">
        <v>32</v>
      </c>
      <c r="C10" s="22"/>
      <c r="D10" s="43"/>
      <c r="E10" s="44" t="s">
        <v>33</v>
      </c>
      <c r="F10" s="19"/>
      <c r="G10" s="20"/>
      <c r="H10" s="21" t="s">
        <v>34</v>
      </c>
      <c r="I10" s="24"/>
      <c r="J10" s="14"/>
      <c r="K10" s="14"/>
      <c r="L10" s="14"/>
    </row>
    <row r="11" spans="2:12" x14ac:dyDescent="0.45">
      <c r="B11" s="23" t="s">
        <v>35</v>
      </c>
      <c r="C11" s="14"/>
      <c r="D11" s="74" t="s">
        <v>35</v>
      </c>
      <c r="E11" s="74"/>
      <c r="F11" s="74"/>
      <c r="G11" s="74"/>
      <c r="H11" s="14"/>
      <c r="I11" s="23"/>
      <c r="J11" s="14"/>
      <c r="K11" s="14"/>
      <c r="L11" s="14"/>
    </row>
    <row r="12" spans="2:12" ht="91.9" x14ac:dyDescent="0.45">
      <c r="B12" s="42" t="s">
        <v>36</v>
      </c>
      <c r="C12" s="18"/>
      <c r="D12" s="45"/>
      <c r="E12" s="61" t="s">
        <v>37</v>
      </c>
      <c r="F12" s="24"/>
      <c r="G12" s="25"/>
      <c r="H12" s="26" t="s">
        <v>38</v>
      </c>
      <c r="I12" s="27"/>
      <c r="J12" s="14"/>
      <c r="K12" s="14"/>
      <c r="L12" s="14"/>
    </row>
    <row r="13" spans="2:12" ht="118.15" x14ac:dyDescent="0.45">
      <c r="B13" s="42" t="s">
        <v>39</v>
      </c>
      <c r="C13" s="18"/>
      <c r="D13" s="45"/>
      <c r="E13" s="61" t="s">
        <v>37</v>
      </c>
      <c r="F13" s="28"/>
      <c r="G13" s="25"/>
      <c r="H13" s="26" t="s">
        <v>40</v>
      </c>
      <c r="I13" s="29"/>
      <c r="J13" s="14"/>
      <c r="K13" s="14"/>
      <c r="L13" s="14"/>
    </row>
    <row r="14" spans="2:12" ht="84.6" customHeight="1" x14ac:dyDescent="0.45">
      <c r="B14" s="42" t="s">
        <v>41</v>
      </c>
      <c r="C14" s="18"/>
      <c r="D14" s="45"/>
      <c r="E14" s="61" t="s">
        <v>37</v>
      </c>
      <c r="F14" s="28"/>
      <c r="G14" s="75"/>
      <c r="H14" s="76" t="s">
        <v>42</v>
      </c>
      <c r="I14" s="82"/>
      <c r="J14" s="14"/>
      <c r="K14" s="67"/>
      <c r="L14" s="14"/>
    </row>
    <row r="15" spans="2:12" ht="51.6" customHeight="1" x14ac:dyDescent="0.45">
      <c r="B15" s="42" t="s">
        <v>43</v>
      </c>
      <c r="C15" s="18"/>
      <c r="D15" s="45"/>
      <c r="E15" s="61" t="s">
        <v>44</v>
      </c>
      <c r="F15" s="28"/>
      <c r="G15" s="75"/>
      <c r="H15" s="76"/>
      <c r="I15" s="82"/>
      <c r="J15" s="14"/>
      <c r="K15" s="67"/>
      <c r="L15" s="14"/>
    </row>
    <row r="16" spans="2:12" ht="78.75" x14ac:dyDescent="0.45">
      <c r="B16" s="42" t="s">
        <v>45</v>
      </c>
      <c r="C16" s="18"/>
      <c r="D16" s="45"/>
      <c r="E16" s="61" t="s">
        <v>44</v>
      </c>
      <c r="F16" s="28"/>
      <c r="G16" s="25"/>
      <c r="H16" s="30" t="s">
        <v>46</v>
      </c>
      <c r="I16" s="29"/>
      <c r="J16" s="14"/>
      <c r="K16" s="14"/>
      <c r="L16" s="14"/>
    </row>
    <row r="17" spans="2:12" ht="59.45" customHeight="1" x14ac:dyDescent="0.45">
      <c r="B17" s="65" t="s">
        <v>47</v>
      </c>
      <c r="C17" s="77"/>
      <c r="D17" s="78"/>
      <c r="E17" s="70" t="s">
        <v>44</v>
      </c>
      <c r="F17" s="79"/>
      <c r="G17" s="75"/>
      <c r="H17" s="65" t="s">
        <v>81</v>
      </c>
      <c r="I17" s="80"/>
      <c r="J17" s="14"/>
      <c r="K17" s="14"/>
      <c r="L17" s="14"/>
    </row>
    <row r="18" spans="2:12" ht="80.45" customHeight="1" x14ac:dyDescent="0.45">
      <c r="B18" s="65"/>
      <c r="C18" s="77"/>
      <c r="D18" s="78"/>
      <c r="E18" s="70"/>
      <c r="F18" s="79"/>
      <c r="G18" s="75"/>
      <c r="H18" s="65"/>
      <c r="I18" s="81"/>
      <c r="J18" s="14"/>
      <c r="K18" s="14"/>
      <c r="L18" s="14"/>
    </row>
    <row r="19" spans="2:12" ht="80.45" customHeight="1" x14ac:dyDescent="0.45">
      <c r="B19" s="23" t="s">
        <v>80</v>
      </c>
      <c r="C19" s="18"/>
      <c r="D19" s="74" t="s">
        <v>80</v>
      </c>
      <c r="E19" s="74"/>
      <c r="F19" s="74"/>
      <c r="G19" s="74"/>
      <c r="H19" s="74"/>
      <c r="I19" s="18"/>
      <c r="J19" s="59"/>
      <c r="K19" s="14"/>
      <c r="L19" s="14"/>
    </row>
    <row r="20" spans="2:12" ht="26.25" x14ac:dyDescent="0.45">
      <c r="B20" s="42" t="s">
        <v>48</v>
      </c>
      <c r="C20" s="31"/>
      <c r="D20" s="46"/>
      <c r="E20" s="61" t="s">
        <v>49</v>
      </c>
      <c r="F20" s="32"/>
      <c r="G20" s="33"/>
      <c r="H20" s="21" t="s">
        <v>50</v>
      </c>
      <c r="I20" s="34"/>
      <c r="J20" s="14"/>
      <c r="K20" s="14"/>
      <c r="L20" s="14"/>
    </row>
    <row r="21" spans="2:12" ht="65.650000000000006" x14ac:dyDescent="0.45">
      <c r="B21" s="42" t="s">
        <v>51</v>
      </c>
      <c r="C21" s="35"/>
      <c r="D21" s="46"/>
      <c r="E21" s="62" t="s">
        <v>57</v>
      </c>
      <c r="F21" s="36"/>
      <c r="G21" s="83"/>
      <c r="H21" s="65" t="s">
        <v>52</v>
      </c>
      <c r="I21" s="84"/>
      <c r="J21" s="14"/>
      <c r="K21" s="67"/>
      <c r="L21" s="14"/>
    </row>
    <row r="22" spans="2:12" ht="80.45" customHeight="1" x14ac:dyDescent="0.45">
      <c r="B22" s="42" t="s">
        <v>53</v>
      </c>
      <c r="C22" s="31"/>
      <c r="D22" s="46"/>
      <c r="E22" s="62" t="s">
        <v>58</v>
      </c>
      <c r="F22" s="36"/>
      <c r="G22" s="83"/>
      <c r="H22" s="65"/>
      <c r="I22" s="84"/>
      <c r="J22" s="14"/>
      <c r="K22" s="67"/>
      <c r="L22" s="14"/>
    </row>
    <row r="23" spans="2:12" ht="91.9" x14ac:dyDescent="0.45">
      <c r="B23" s="42" t="s">
        <v>54</v>
      </c>
      <c r="C23" s="31"/>
      <c r="D23" s="46"/>
      <c r="E23" s="26" t="s">
        <v>59</v>
      </c>
      <c r="F23" s="32"/>
      <c r="G23" s="33"/>
      <c r="H23" s="30" t="s">
        <v>55</v>
      </c>
      <c r="I23" s="34"/>
      <c r="J23" s="14"/>
      <c r="K23" s="14"/>
      <c r="L23" s="14"/>
    </row>
    <row r="24" spans="2:12" ht="15.75" x14ac:dyDescent="0.45">
      <c r="B24" s="14"/>
      <c r="C24" s="14"/>
      <c r="D24" s="37"/>
      <c r="E24" s="37"/>
      <c r="F24" s="38">
        <f>SUM(F20:F23,F12:F18,F5:F10)</f>
        <v>0</v>
      </c>
      <c r="G24" s="14"/>
      <c r="H24" s="14"/>
      <c r="I24" s="39">
        <f>SUM(I5:I23)</f>
        <v>0</v>
      </c>
      <c r="J24" s="60"/>
      <c r="K24" s="60"/>
      <c r="L24" s="14"/>
    </row>
    <row r="25" spans="2:12" x14ac:dyDescent="0.45">
      <c r="B25" s="14"/>
      <c r="C25" s="14"/>
      <c r="D25" s="37"/>
      <c r="E25" s="37"/>
      <c r="F25" s="37"/>
      <c r="G25" s="14"/>
      <c r="H25" s="14"/>
      <c r="I25" s="14"/>
      <c r="J25" s="14"/>
      <c r="K25" s="14"/>
      <c r="L25" s="14"/>
    </row>
    <row r="26" spans="2:12" x14ac:dyDescent="0.45">
      <c r="B26" s="14"/>
      <c r="C26" s="14"/>
      <c r="D26" s="37"/>
      <c r="E26" s="37"/>
      <c r="F26" s="37"/>
      <c r="G26" s="14"/>
      <c r="H26" s="14"/>
      <c r="I26" s="14"/>
      <c r="J26" s="14"/>
      <c r="K26" s="14"/>
      <c r="L26" s="14"/>
    </row>
    <row r="27" spans="2:12" ht="15.75" x14ac:dyDescent="0.45">
      <c r="B27" s="40" t="s">
        <v>56</v>
      </c>
      <c r="C27" s="40"/>
      <c r="D27" s="41">
        <f>F24+I24</f>
        <v>0</v>
      </c>
      <c r="E27" s="37"/>
      <c r="F27" s="37"/>
      <c r="G27" s="14"/>
      <c r="H27" s="14"/>
      <c r="I27" s="14"/>
      <c r="J27" s="14"/>
      <c r="K27" s="14"/>
      <c r="L27" s="14"/>
    </row>
  </sheetData>
  <mergeCells count="20">
    <mergeCell ref="G21:G22"/>
    <mergeCell ref="H21:H22"/>
    <mergeCell ref="I21:I22"/>
    <mergeCell ref="K21:K22"/>
    <mergeCell ref="D19:H19"/>
    <mergeCell ref="K14:K15"/>
    <mergeCell ref="B17:B18"/>
    <mergeCell ref="C17:C18"/>
    <mergeCell ref="D17:D18"/>
    <mergeCell ref="E17:E18"/>
    <mergeCell ref="F17:F18"/>
    <mergeCell ref="G17:G18"/>
    <mergeCell ref="H17:H18"/>
    <mergeCell ref="I17:I18"/>
    <mergeCell ref="I14:I15"/>
    <mergeCell ref="B3:C4"/>
    <mergeCell ref="D3:G3"/>
    <mergeCell ref="D11:G11"/>
    <mergeCell ref="G14:G15"/>
    <mergeCell ref="H14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კრებსითი</vt:lpstr>
      <vt:lpstr>შეფასების ნიმუში 1</vt:lpstr>
      <vt:lpstr>შეფასების ნიმუში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Nugzar Kinkladze</dc:creator>
  <cp:lastModifiedBy>Nikoloz Mindiashvili</cp:lastModifiedBy>
  <dcterms:created xsi:type="dcterms:W3CDTF">2015-06-05T18:17:20Z</dcterms:created>
  <dcterms:modified xsi:type="dcterms:W3CDTF">2026-03-06T07:37:42Z</dcterms:modified>
</cp:coreProperties>
</file>