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C5A9C8D2-8DD1-460A-B390-3908B3C89F80}" xr6:coauthVersionLast="47" xr6:coauthVersionMax="47" xr10:uidLastSave="{00000000-0000-0000-0000-000000000000}"/>
  <bookViews>
    <workbookView xWindow="-110" yWindow="-110" windowWidth="19420" windowHeight="11620" tabRatio="701" xr2:uid="{00000000-000D-0000-FFFF-FFFF00000000}"/>
  </bookViews>
  <sheets>
    <sheet name="ნაკრები" sheetId="15" r:id="rId1"/>
    <sheet name="მე-8 სართული" sheetId="16" r:id="rId2"/>
    <sheet name="მე-9 სართული" sheetId="17" r:id="rId3"/>
    <sheet name="მე-14 სართული" sheetId="18" r:id="rId4"/>
    <sheet name="მე-16 სართული" sheetId="1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9" l="1"/>
  <c r="J21" i="19"/>
  <c r="K21" i="19" s="1"/>
  <c r="H21" i="19"/>
  <c r="J20" i="19"/>
  <c r="H20" i="19"/>
  <c r="J19" i="19"/>
  <c r="H19" i="19"/>
  <c r="J18" i="19"/>
  <c r="K18" i="19" s="1"/>
  <c r="H18" i="19"/>
  <c r="J17" i="19"/>
  <c r="H17" i="19"/>
  <c r="J16" i="19"/>
  <c r="H16" i="19"/>
  <c r="J15" i="19"/>
  <c r="K15" i="19" s="1"/>
  <c r="H15" i="19"/>
  <c r="J14" i="19"/>
  <c r="K14" i="19" s="1"/>
  <c r="H14" i="19"/>
  <c r="J13" i="19"/>
  <c r="H13" i="19"/>
  <c r="K13" i="19" s="1"/>
  <c r="J12" i="19"/>
  <c r="H12" i="19"/>
  <c r="K12" i="19" s="1"/>
  <c r="J11" i="19"/>
  <c r="H11" i="19"/>
  <c r="J9" i="19"/>
  <c r="H9" i="19"/>
  <c r="J35" i="18"/>
  <c r="H35" i="18"/>
  <c r="J34" i="18"/>
  <c r="H34" i="18"/>
  <c r="J33" i="18"/>
  <c r="H33" i="18"/>
  <c r="J32" i="18"/>
  <c r="K32" i="18" s="1"/>
  <c r="H32" i="18"/>
  <c r="J31" i="18"/>
  <c r="H31" i="18"/>
  <c r="J30" i="18"/>
  <c r="H30" i="18"/>
  <c r="J29" i="18"/>
  <c r="H29" i="18"/>
  <c r="J28" i="18"/>
  <c r="H28" i="18"/>
  <c r="J27" i="18"/>
  <c r="H27" i="18"/>
  <c r="J26" i="18"/>
  <c r="H26" i="18"/>
  <c r="J25" i="18"/>
  <c r="K25" i="18" s="1"/>
  <c r="H25" i="18"/>
  <c r="J24" i="18"/>
  <c r="K24" i="18" s="1"/>
  <c r="H24" i="18"/>
  <c r="J23" i="18"/>
  <c r="H23" i="18"/>
  <c r="J22" i="18"/>
  <c r="H22" i="18"/>
  <c r="J21" i="18"/>
  <c r="H21" i="18"/>
  <c r="J20" i="18"/>
  <c r="H20" i="18"/>
  <c r="K19" i="18"/>
  <c r="J19" i="18"/>
  <c r="H19" i="18"/>
  <c r="J18" i="18"/>
  <c r="H18" i="18"/>
  <c r="J16" i="18"/>
  <c r="H16" i="18"/>
  <c r="J15" i="18"/>
  <c r="H15" i="18"/>
  <c r="J14" i="18"/>
  <c r="H14" i="18"/>
  <c r="J13" i="18"/>
  <c r="H13" i="18"/>
  <c r="J12" i="18"/>
  <c r="H12" i="18"/>
  <c r="J11" i="18"/>
  <c r="K11" i="18" s="1"/>
  <c r="H11" i="18"/>
  <c r="J10" i="18"/>
  <c r="H10" i="18"/>
  <c r="J29" i="17"/>
  <c r="K29" i="17" s="1"/>
  <c r="H29" i="17"/>
  <c r="J28" i="17"/>
  <c r="H28" i="17"/>
  <c r="K28" i="17" s="1"/>
  <c r="J27" i="17"/>
  <c r="H27" i="17"/>
  <c r="J26" i="17"/>
  <c r="H26" i="17"/>
  <c r="J25" i="17"/>
  <c r="H25" i="17"/>
  <c r="K25" i="17" s="1"/>
  <c r="J24" i="17"/>
  <c r="H24" i="17"/>
  <c r="J23" i="17"/>
  <c r="H23" i="17"/>
  <c r="J22" i="17"/>
  <c r="H22" i="17"/>
  <c r="J21" i="17"/>
  <c r="H21" i="17"/>
  <c r="K21" i="17" s="1"/>
  <c r="J20" i="17"/>
  <c r="H20" i="17"/>
  <c r="J19" i="17"/>
  <c r="H19" i="17"/>
  <c r="J18" i="17"/>
  <c r="H18" i="17"/>
  <c r="J16" i="17"/>
  <c r="K16" i="17" s="1"/>
  <c r="H16" i="17"/>
  <c r="J15" i="17"/>
  <c r="K15" i="17" s="1"/>
  <c r="H15" i="17"/>
  <c r="J14" i="17"/>
  <c r="H14" i="17"/>
  <c r="J13" i="17"/>
  <c r="K13" i="17" s="1"/>
  <c r="H13" i="17"/>
  <c r="J12" i="17"/>
  <c r="K12" i="17" s="1"/>
  <c r="H12" i="17"/>
  <c r="J11" i="17"/>
  <c r="K11" i="17" s="1"/>
  <c r="H11" i="17"/>
  <c r="J10" i="17"/>
  <c r="H10" i="17"/>
  <c r="L31" i="16"/>
  <c r="K28" i="16"/>
  <c r="I28" i="16"/>
  <c r="K27" i="16"/>
  <c r="I27" i="16"/>
  <c r="K26" i="16"/>
  <c r="I26" i="16"/>
  <c r="K25" i="16"/>
  <c r="I25" i="16"/>
  <c r="K24" i="16"/>
  <c r="I24" i="16"/>
  <c r="K23" i="16"/>
  <c r="I23" i="16"/>
  <c r="K22" i="16"/>
  <c r="I22" i="16"/>
  <c r="K21" i="16"/>
  <c r="I21" i="16"/>
  <c r="L21" i="16" s="1"/>
  <c r="K20" i="16"/>
  <c r="I20" i="16"/>
  <c r="K19" i="16"/>
  <c r="I19" i="16"/>
  <c r="K18" i="16"/>
  <c r="I18" i="16"/>
  <c r="K16" i="16"/>
  <c r="L16" i="16" s="1"/>
  <c r="I16" i="16"/>
  <c r="K15" i="16"/>
  <c r="L15" i="16" s="1"/>
  <c r="I15" i="16"/>
  <c r="K14" i="16"/>
  <c r="I14" i="16"/>
  <c r="K13" i="16"/>
  <c r="L13" i="16" s="1"/>
  <c r="I13" i="16"/>
  <c r="K12" i="16"/>
  <c r="L12" i="16" s="1"/>
  <c r="I12" i="16"/>
  <c r="K11" i="16"/>
  <c r="I11" i="16"/>
  <c r="L11" i="16" s="1"/>
  <c r="K10" i="16"/>
  <c r="I10" i="16"/>
  <c r="K27" i="19" l="1"/>
  <c r="K20" i="19"/>
  <c r="K19" i="19"/>
  <c r="K16" i="19"/>
  <c r="K17" i="19"/>
  <c r="K11" i="19"/>
  <c r="H22" i="19"/>
  <c r="K9" i="19"/>
  <c r="K23" i="18"/>
  <c r="K27" i="18"/>
  <c r="K31" i="18"/>
  <c r="K35" i="18"/>
  <c r="K30" i="18"/>
  <c r="K18" i="18"/>
  <c r="J36" i="18"/>
  <c r="K41" i="18" s="1"/>
  <c r="K14" i="18"/>
  <c r="K10" i="18"/>
  <c r="K22" i="18"/>
  <c r="K29" i="18"/>
  <c r="K26" i="18"/>
  <c r="K33" i="18"/>
  <c r="K15" i="18"/>
  <c r="K12" i="18"/>
  <c r="K20" i="18"/>
  <c r="K16" i="18"/>
  <c r="K34" i="18"/>
  <c r="H36" i="18"/>
  <c r="K13" i="18"/>
  <c r="K21" i="18"/>
  <c r="K28" i="18"/>
  <c r="K20" i="17"/>
  <c r="J30" i="17"/>
  <c r="K35" i="17" s="1"/>
  <c r="K10" i="17"/>
  <c r="K27" i="17"/>
  <c r="K26" i="17"/>
  <c r="K24" i="17"/>
  <c r="K23" i="17"/>
  <c r="K22" i="17"/>
  <c r="K19" i="17"/>
  <c r="K18" i="17"/>
  <c r="K14" i="17"/>
  <c r="H30" i="17"/>
  <c r="L20" i="16"/>
  <c r="L28" i="16"/>
  <c r="K29" i="16"/>
  <c r="L34" i="16" s="1"/>
  <c r="L27" i="16"/>
  <c r="L26" i="16"/>
  <c r="L25" i="16"/>
  <c r="L24" i="16"/>
  <c r="L23" i="16"/>
  <c r="L22" i="16"/>
  <c r="L19" i="16"/>
  <c r="L18" i="16"/>
  <c r="L14" i="16"/>
  <c r="I29" i="16"/>
  <c r="L10" i="16"/>
  <c r="K22" i="19" l="1"/>
  <c r="K24" i="19" s="1"/>
  <c r="K25" i="19" s="1"/>
  <c r="K26" i="19" s="1"/>
  <c r="K28" i="19" s="1"/>
  <c r="K36" i="18"/>
  <c r="K38" i="18" s="1"/>
  <c r="K39" i="18" s="1"/>
  <c r="K40" i="18" s="1"/>
  <c r="K42" i="18" s="1"/>
  <c r="K30" i="17"/>
  <c r="K32" i="17" s="1"/>
  <c r="K33" i="17" s="1"/>
  <c r="K34" i="17" s="1"/>
  <c r="K36" i="17" s="1"/>
  <c r="L29" i="16"/>
  <c r="L32" i="16" s="1"/>
  <c r="L33" i="16" s="1"/>
  <c r="L35" i="16" s="1"/>
  <c r="K29" i="19" l="1"/>
  <c r="K30" i="19" s="1"/>
  <c r="K31" i="19" s="1"/>
  <c r="K32" i="19" s="1"/>
  <c r="D12" i="15" s="1"/>
  <c r="K43" i="18"/>
  <c r="K44" i="18" s="1"/>
  <c r="K45" i="18" s="1"/>
  <c r="K46" i="18" s="1"/>
  <c r="D11" i="15" s="1"/>
  <c r="K37" i="17"/>
  <c r="K38" i="17" s="1"/>
  <c r="K39" i="17" s="1"/>
  <c r="K40" i="17" s="1"/>
  <c r="D10" i="15" s="1"/>
  <c r="L36" i="16"/>
  <c r="L37" i="16" s="1"/>
  <c r="L38" i="16" s="1"/>
  <c r="L39" i="16" s="1"/>
  <c r="D9" i="15" s="1"/>
  <c r="D13" i="15" l="1"/>
</calcChain>
</file>

<file path=xl/sharedStrings.xml><?xml version="1.0" encoding="utf-8"?>
<sst xmlns="http://schemas.openxmlformats.org/spreadsheetml/2006/main" count="296" uniqueCount="77">
  <si>
    <t>#</t>
  </si>
  <si>
    <t>ცალი</t>
  </si>
  <si>
    <t>ჯამი</t>
  </si>
  <si>
    <t>სულ</t>
  </si>
  <si>
    <t>მეტრი</t>
  </si>
  <si>
    <t>კგ</t>
  </si>
  <si>
    <t xml:space="preserve"> 
სატენდერო მოთხოვნა M</t>
  </si>
  <si>
    <t xml:space="preserve"> # </t>
  </si>
  <si>
    <t>სულ დასახელება</t>
  </si>
  <si>
    <t xml:space="preserve">    ივსება შემსრულებელი კომპანიის მიერ</t>
  </si>
  <si>
    <t>ღირებულება (ლარი)</t>
  </si>
  <si>
    <t xml:space="preserve">სულ ჯამი </t>
  </si>
  <si>
    <t>დამხმარე მასალა</t>
  </si>
  <si>
    <t>კომპ</t>
  </si>
  <si>
    <t>ობიექტის დასახელება: სს"ლიბერთი ბანკი" ი.ჭავჭავაძის გამზ #74</t>
  </si>
  <si>
    <t>გათბობა-ვენტილაცია-კონდიცირების დაზიანებული სისტემის აღდგენის სამუშაოების შესყიდვა</t>
  </si>
  <si>
    <t>Sesასrulebuli samuSao</t>
  </si>
  <si>
    <t>zoma</t>
  </si>
  <si>
    <t xml:space="preserve"> </t>
  </si>
  <si>
    <t>ganzomilebა</t>
  </si>
  <si>
    <t>raodenoba</t>
  </si>
  <si>
    <t>masalა</t>
  </si>
  <si>
    <t>xelfasi</t>
  </si>
  <si>
    <t>erTeuli</t>
  </si>
  <si>
    <t>sul</t>
  </si>
  <si>
    <t xml:space="preserve">  გარე ბლოკებიდან 1 რეფნეტამდე მაგისტრალის მონტაჟი, </t>
  </si>
  <si>
    <t>კონტური</t>
  </si>
  <si>
    <t xml:space="preserve">31 ცალი შიდა ბლოკის დაერთების მილების ჩახსნა,  აზოტის გატარება, ვალცის შეცვლა და თავიდან დაერთება, </t>
  </si>
  <si>
    <t>ახალი მაგისტრალში აზოტის გატარება, წრედის შეკვრა და ჰერმეტულობის შემოწმება 48 სთ-ის განმავლობაში.</t>
  </si>
  <si>
    <t xml:space="preserve">ტესტის შემდეგ შეფუთვა იზოლაციით,  კომუნიკაციის კაბელის აღდგენა, გარე ბლოკის დაერთება, ვაკუმის გაკეთება-15სთ-ის განმავლობაში (კომპრესორის ზეთიდან გამოვდევნოთ აზოტი). </t>
  </si>
  <si>
    <t>ფილტრების დაყენება კატრიჯით, გაშვება</t>
  </si>
  <si>
    <t>ორი კვირის მუშაობის შემდეგ ფილტრების ჩახსნა (დაჭირდება სისტემას ფრეონის ამოღება) და  სისტემის ახლიდან გაშვება.</t>
  </si>
  <si>
    <t xml:space="preserve">  სისტემის სქემის გაკეთებე. კომპრესორის ზეთის დამატება.</t>
  </si>
  <si>
    <t>სპილენძის მილი    დ28.6</t>
  </si>
  <si>
    <t>სპილენძის მილი    დ15.9</t>
  </si>
  <si>
    <t>მაკავშირებელი კაბელი</t>
  </si>
  <si>
    <t>კომპრესორის ზეთი (კომპრესორის გამოსარეცხად და ჩასასხმელაგ)</t>
  </si>
  <si>
    <t>ლიტრი</t>
  </si>
  <si>
    <t>ოთხმხრივი დაბერვის კასეტური შიდა აგრეგატი</t>
  </si>
  <si>
    <t>2.8კვტ</t>
  </si>
  <si>
    <t>მრავალჯერადი ბალონები ფრეონის ამოსაღებად  და შესანახად</t>
  </si>
  <si>
    <t>დღე</t>
  </si>
  <si>
    <t>აზოტი</t>
  </si>
  <si>
    <t>ბალონი</t>
  </si>
  <si>
    <t>ფრეონი 410</t>
  </si>
  <si>
    <t>სამაგრები, ნახევარმთვარე, ჩხირი,იზოლენტა, კუთხეები, და სხვა</t>
  </si>
  <si>
    <t xml:space="preserve">აზოტის ბალონების ატანა ჩამოტანა,  გაუთვალისწინებელი სამუშაო, </t>
  </si>
  <si>
    <t xml:space="preserve">ტრანსპორტი, </t>
  </si>
  <si>
    <t>jami</t>
  </si>
  <si>
    <t>zednadebi xarji</t>
  </si>
  <si>
    <t>saSemosavlo</t>
  </si>
  <si>
    <t>mogeba</t>
  </si>
  <si>
    <t>dRg</t>
  </si>
  <si>
    <t>სულ jami</t>
  </si>
  <si>
    <t>მე-8 სართული</t>
  </si>
  <si>
    <t xml:space="preserve">30 ცალი შიდა ბლოკის დაერთების მილების ჩახსნა,  აზოტის გატარება, ვალცის შეცვლა და თავიდან დაერთება, </t>
  </si>
  <si>
    <t xml:space="preserve">ტესტის შემდეგ შეფუთვა იზოლაციით,  კოომუნიკაციის კაბელის აღდგენა, გარე ბლოკის დაერთება, ვაკუმის გაკეთება-15სთ-ის განმავლობაში (კომპრესორის ზეთიდან გამოვდევნოთ აზოტი). </t>
  </si>
  <si>
    <t>MIH28Q4HN18</t>
  </si>
  <si>
    <t>MIH36Q4HN18</t>
  </si>
  <si>
    <t>MIH71Q4HN18</t>
  </si>
  <si>
    <t>მე-9 სართული</t>
  </si>
  <si>
    <t xml:space="preserve">  გარე ბლოკებიდან 1-2-3 რეფნეტამდე მაგისტრალის მონტაჟი, რეფნეტებთან დაერთების მილების შეცვლა,  </t>
  </si>
  <si>
    <t xml:space="preserve">24 ცალი შიდა ბლოკის დაერთების მილების ჩახსნა,  აზოტის გატარება, ვალცის შეცვლა და თავიდან დაერთება, </t>
  </si>
  <si>
    <t>სპილენძის მილი    დ12.7</t>
  </si>
  <si>
    <t>სპილენძის მილი    დ6.35</t>
  </si>
  <si>
    <t>სპილენძის მილი    დ19</t>
  </si>
  <si>
    <t>სპილენძის მილი    დ22</t>
  </si>
  <si>
    <t>სპილენძის მილი    დ10</t>
  </si>
  <si>
    <t>FQZHN-01D</t>
  </si>
  <si>
    <t>FQZHN-02D</t>
  </si>
  <si>
    <t>ცალხრივი დაბერვის შიდა აგრეგატი</t>
  </si>
  <si>
    <t>MI2-18Q1DN1</t>
  </si>
  <si>
    <t>MIH56Q4HN18</t>
  </si>
  <si>
    <t>მე-14 სართული</t>
  </si>
  <si>
    <t>სპილენძის მილი    დ</t>
  </si>
  <si>
    <t>კომპრესორის ზეთი</t>
  </si>
  <si>
    <t>მე-16 სართული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</si>
</sst>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%"/>
  </numFmts>
  <fonts count="3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color theme="1"/>
      <name val="Arial Unicode MS"/>
      <family val="2"/>
      <charset val="134"/>
    </font>
    <font>
      <sz val="9"/>
      <name val="Sylfaen"/>
      <family val="1"/>
      <charset val="204"/>
    </font>
    <font>
      <b/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u/>
      <sz val="12"/>
      <name val="AcadNusx"/>
    </font>
    <font>
      <b/>
      <sz val="12"/>
      <name val="AcadNusx"/>
    </font>
    <font>
      <sz val="12"/>
      <color theme="1"/>
      <name val="AcadNusx"/>
    </font>
    <font>
      <sz val="10"/>
      <name val="Sylfaen"/>
      <family val="1"/>
    </font>
    <font>
      <sz val="9"/>
      <color rgb="FF000000"/>
      <name val="AcadNusx"/>
    </font>
    <font>
      <b/>
      <sz val="10"/>
      <name val="Sylfaen"/>
      <family val="1"/>
    </font>
    <font>
      <sz val="10"/>
      <color theme="1"/>
      <name val="Calibri"/>
      <family val="2"/>
    </font>
    <font>
      <sz val="8"/>
      <color rgb="FF000000"/>
      <name val="BPG Arial"/>
    </font>
    <font>
      <b/>
      <sz val="12"/>
      <color theme="1"/>
      <name val="AcadNusx"/>
    </font>
    <font>
      <b/>
      <i/>
      <sz val="12"/>
      <color theme="1"/>
      <name val="AcadNusx"/>
    </font>
    <font>
      <i/>
      <sz val="12"/>
      <color theme="1"/>
      <name val="AcadNusx"/>
    </font>
    <font>
      <b/>
      <sz val="16"/>
      <name val="AcadNusx"/>
    </font>
    <font>
      <b/>
      <i/>
      <sz val="12"/>
      <name val="AcadNusx"/>
    </font>
    <font>
      <b/>
      <sz val="1"/>
      <color indexed="22"/>
      <name val="AcadNusx"/>
    </font>
    <font>
      <sz val="12"/>
      <name val="AcadNusx"/>
    </font>
    <font>
      <sz val="16"/>
      <name val="AcadNusx"/>
    </font>
    <font>
      <sz val="12"/>
      <color indexed="9"/>
      <name val="AcadNusx"/>
    </font>
    <font>
      <b/>
      <i/>
      <sz val="14"/>
      <name val="AcadNusx"/>
    </font>
    <font>
      <b/>
      <i/>
      <sz val="16"/>
      <name val="AcadNusx"/>
    </font>
    <font>
      <b/>
      <sz val="16"/>
      <color indexed="22"/>
      <name val="AcadNusx"/>
    </font>
    <font>
      <b/>
      <sz val="14"/>
      <name val="AcadNusx"/>
    </font>
    <font>
      <sz val="14"/>
      <color theme="1"/>
      <name val="Sylfaen"/>
      <family val="1"/>
      <charset val="204"/>
    </font>
    <font>
      <b/>
      <sz val="14"/>
      <name val="Sylfaen"/>
      <family val="1"/>
      <charset val="204"/>
    </font>
    <font>
      <sz val="14"/>
      <name val="Sylfaen"/>
      <family val="1"/>
      <charset val="204"/>
    </font>
    <font>
      <b/>
      <u/>
      <sz val="12"/>
      <name val="Sylfaen"/>
      <family val="1"/>
      <charset val="204"/>
    </font>
    <font>
      <b/>
      <sz val="8"/>
      <name val="Sylfaen"/>
      <family val="1"/>
      <charset val="204"/>
    </font>
    <font>
      <b/>
      <u/>
      <sz val="8"/>
      <name val="Sylfae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>
      <alignment vertical="center"/>
    </xf>
  </cellStyleXfs>
  <cellXfs count="101">
    <xf numFmtId="0" fontId="0" fillId="0" borderId="0" xfId="0"/>
    <xf numFmtId="4" fontId="4" fillId="0" borderId="1" xfId="0" applyNumberFormat="1" applyFont="1" applyBorder="1" applyAlignment="1" applyProtection="1">
      <alignment horizontal="center" vertical="center"/>
    </xf>
    <xf numFmtId="0" fontId="4" fillId="0" borderId="0" xfId="0" applyFont="1" applyProtection="1"/>
    <xf numFmtId="4" fontId="5" fillId="2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0" xfId="0" applyFont="1" applyProtection="1"/>
    <xf numFmtId="0" fontId="5" fillId="0" borderId="0" xfId="0" applyFont="1" applyProtection="1"/>
    <xf numFmtId="0" fontId="5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justify"/>
    </xf>
    <xf numFmtId="0" fontId="4" fillId="0" borderId="1" xfId="0" applyFont="1" applyBorder="1" applyAlignment="1" applyProtection="1">
      <alignment vertical="center" wrapText="1"/>
    </xf>
    <xf numFmtId="0" fontId="4" fillId="0" borderId="0" xfId="0" applyFont="1" applyBorder="1" applyProtection="1"/>
    <xf numFmtId="0" fontId="4" fillId="2" borderId="1" xfId="0" applyFont="1" applyFill="1" applyBorder="1" applyAlignment="1" applyProtection="1">
      <alignment horizontal="center" vertical="justify"/>
    </xf>
    <xf numFmtId="0" fontId="5" fillId="2" borderId="1" xfId="0" applyFont="1" applyFill="1" applyBorder="1" applyAlignment="1" applyProtection="1">
      <alignment horizontal="left"/>
    </xf>
    <xf numFmtId="0" fontId="5" fillId="0" borderId="0" xfId="0" applyFont="1" applyBorder="1" applyProtection="1"/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9" fontId="8" fillId="3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right" vertical="center"/>
    </xf>
    <xf numFmtId="0" fontId="18" fillId="7" borderId="1" xfId="0" applyFont="1" applyFill="1" applyBorder="1" applyAlignment="1">
      <alignment horizontal="right" vertical="center"/>
    </xf>
    <xf numFmtId="0" fontId="19" fillId="3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4" fontId="20" fillId="7" borderId="1" xfId="0" applyNumberFormat="1" applyFont="1" applyFill="1" applyBorder="1" applyAlignment="1">
      <alignment horizontal="center" vertical="center"/>
    </xf>
    <xf numFmtId="4" fontId="8" fillId="7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165" fontId="8" fillId="3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0" fontId="24" fillId="7" borderId="1" xfId="0" applyFont="1" applyFill="1" applyBorder="1" applyAlignment="1">
      <alignment horizontal="right" vertical="center"/>
    </xf>
    <xf numFmtId="0" fontId="25" fillId="7" borderId="1" xfId="0" applyFont="1" applyFill="1" applyBorder="1" applyAlignment="1">
      <alignment horizontal="right" vertical="center"/>
    </xf>
    <xf numFmtId="0" fontId="25" fillId="7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/>
    </xf>
    <xf numFmtId="4" fontId="26" fillId="7" borderId="1" xfId="0" applyNumberFormat="1" applyFont="1" applyFill="1" applyBorder="1" applyAlignment="1">
      <alignment horizontal="center" vertical="center"/>
    </xf>
    <xf numFmtId="4" fontId="18" fillId="7" borderId="1" xfId="0" applyNumberFormat="1" applyFont="1" applyFill="1" applyBorder="1" applyAlignment="1">
      <alignment horizontal="center" vertical="center"/>
    </xf>
    <xf numFmtId="4" fontId="18" fillId="7" borderId="1" xfId="0" applyNumberFormat="1" applyFont="1" applyFill="1" applyBorder="1" applyAlignment="1">
      <alignment vertical="center"/>
    </xf>
    <xf numFmtId="3" fontId="27" fillId="7" borderId="1" xfId="0" applyNumberFormat="1" applyFont="1" applyFill="1" applyBorder="1" applyAlignment="1">
      <alignment horizontal="center"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center" vertical="center" wrapText="1"/>
    </xf>
    <xf numFmtId="0" fontId="30" fillId="0" borderId="0" xfId="0" applyFont="1" applyProtection="1"/>
    <xf numFmtId="0" fontId="29" fillId="0" borderId="0" xfId="0" applyFont="1" applyBorder="1" applyAlignment="1" applyProtection="1">
      <alignment horizontal="center" vertical="center"/>
    </xf>
    <xf numFmtId="0" fontId="30" fillId="0" borderId="0" xfId="0" applyFont="1" applyAlignment="1" applyProtection="1">
      <alignment vertical="center"/>
    </xf>
    <xf numFmtId="0" fontId="31" fillId="0" borderId="0" xfId="0" applyFont="1" applyBorder="1" applyAlignment="1" applyProtection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 wrapText="1"/>
    </xf>
    <xf numFmtId="49" fontId="5" fillId="0" borderId="0" xfId="0" applyNumberFormat="1" applyFont="1" applyAlignment="1" applyProtection="1">
      <alignment horizontal="center"/>
    </xf>
    <xf numFmtId="49" fontId="5" fillId="0" borderId="0" xfId="0" applyNumberFormat="1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right"/>
    </xf>
    <xf numFmtId="0" fontId="32" fillId="0" borderId="0" xfId="0" applyFont="1" applyAlignment="1" applyProtection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1" fillId="0" borderId="0" xfId="0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7">
    <cellStyle name="Comma 2" xfId="2" xr:uid="{00000000-0005-0000-0000-000001000000}"/>
    <cellStyle name="Comma 3" xfId="4" xr:uid="{00000000-0005-0000-0000-000002000000}"/>
    <cellStyle name="Normal" xfId="0" builtinId="0"/>
    <cellStyle name="Normal 2" xfId="1" xr:uid="{00000000-0005-0000-0000-000005000000}"/>
    <cellStyle name="Normal 3" xfId="3" xr:uid="{00000000-0005-0000-0000-000006000000}"/>
    <cellStyle name="Normal 4" xfId="5" xr:uid="{00000000-0005-0000-0000-000007000000}"/>
    <cellStyle name="Обычный 2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2114550</xdr:colOff>
      <xdr:row>0</xdr:row>
      <xdr:rowOff>0</xdr:rowOff>
    </xdr:from>
    <xdr:to>
      <xdr:col>2</xdr:col>
      <xdr:colOff>1527811</xdr:colOff>
      <xdr:row>0</xdr:row>
      <xdr:rowOff>2667</xdr:rowOff>
    </xdr:to>
    <xdr:pic>
      <xdr:nvPicPr>
        <xdr:cNvPr id="2" name="Рисунок 1" descr="vitali nazarovi xelmocera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47925" y="0"/>
          <a:ext cx="1527811" cy="2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J21" sqref="J21"/>
    </sheetView>
  </sheetViews>
  <sheetFormatPr defaultRowHeight="12"/>
  <cols>
    <col min="1" max="1" width="7.6328125" style="2" customWidth="1"/>
    <col min="2" max="2" width="8.54296875" style="2" customWidth="1"/>
    <col min="3" max="3" width="28.36328125" style="2" bestFit="1" customWidth="1"/>
    <col min="4" max="4" width="40.08984375" style="2" customWidth="1"/>
    <col min="5" max="248" width="9.08984375" style="2"/>
    <col min="249" max="249" width="7.6328125" style="2" customWidth="1"/>
    <col min="250" max="250" width="8.54296875" style="2" customWidth="1"/>
    <col min="251" max="251" width="43.6328125" style="2" customWidth="1"/>
    <col min="252" max="252" width="17.6328125" style="2" customWidth="1"/>
    <col min="253" max="253" width="16.36328125" style="2" customWidth="1"/>
    <col min="254" max="254" width="9.08984375" style="2"/>
    <col min="255" max="255" width="10" style="2" customWidth="1"/>
    <col min="256" max="504" width="9.08984375" style="2"/>
    <col min="505" max="505" width="7.6328125" style="2" customWidth="1"/>
    <col min="506" max="506" width="8.54296875" style="2" customWidth="1"/>
    <col min="507" max="507" width="43.6328125" style="2" customWidth="1"/>
    <col min="508" max="508" width="17.6328125" style="2" customWidth="1"/>
    <col min="509" max="509" width="16.36328125" style="2" customWidth="1"/>
    <col min="510" max="510" width="9.08984375" style="2"/>
    <col min="511" max="511" width="10" style="2" customWidth="1"/>
    <col min="512" max="760" width="9.08984375" style="2"/>
    <col min="761" max="761" width="7.6328125" style="2" customWidth="1"/>
    <col min="762" max="762" width="8.54296875" style="2" customWidth="1"/>
    <col min="763" max="763" width="43.6328125" style="2" customWidth="1"/>
    <col min="764" max="764" width="17.6328125" style="2" customWidth="1"/>
    <col min="765" max="765" width="16.36328125" style="2" customWidth="1"/>
    <col min="766" max="766" width="9.08984375" style="2"/>
    <col min="767" max="767" width="10" style="2" customWidth="1"/>
    <col min="768" max="1016" width="9.08984375" style="2"/>
    <col min="1017" max="1017" width="7.6328125" style="2" customWidth="1"/>
    <col min="1018" max="1018" width="8.54296875" style="2" customWidth="1"/>
    <col min="1019" max="1019" width="43.6328125" style="2" customWidth="1"/>
    <col min="1020" max="1020" width="17.6328125" style="2" customWidth="1"/>
    <col min="1021" max="1021" width="16.36328125" style="2" customWidth="1"/>
    <col min="1022" max="1022" width="9.08984375" style="2"/>
    <col min="1023" max="1023" width="10" style="2" customWidth="1"/>
    <col min="1024" max="1272" width="9.08984375" style="2"/>
    <col min="1273" max="1273" width="7.6328125" style="2" customWidth="1"/>
    <col min="1274" max="1274" width="8.54296875" style="2" customWidth="1"/>
    <col min="1275" max="1275" width="43.6328125" style="2" customWidth="1"/>
    <col min="1276" max="1276" width="17.6328125" style="2" customWidth="1"/>
    <col min="1277" max="1277" width="16.36328125" style="2" customWidth="1"/>
    <col min="1278" max="1278" width="9.08984375" style="2"/>
    <col min="1279" max="1279" width="10" style="2" customWidth="1"/>
    <col min="1280" max="1528" width="9.08984375" style="2"/>
    <col min="1529" max="1529" width="7.6328125" style="2" customWidth="1"/>
    <col min="1530" max="1530" width="8.54296875" style="2" customWidth="1"/>
    <col min="1531" max="1531" width="43.6328125" style="2" customWidth="1"/>
    <col min="1532" max="1532" width="17.6328125" style="2" customWidth="1"/>
    <col min="1533" max="1533" width="16.36328125" style="2" customWidth="1"/>
    <col min="1534" max="1534" width="9.08984375" style="2"/>
    <col min="1535" max="1535" width="10" style="2" customWidth="1"/>
    <col min="1536" max="1784" width="9.08984375" style="2"/>
    <col min="1785" max="1785" width="7.6328125" style="2" customWidth="1"/>
    <col min="1786" max="1786" width="8.54296875" style="2" customWidth="1"/>
    <col min="1787" max="1787" width="43.6328125" style="2" customWidth="1"/>
    <col min="1788" max="1788" width="17.6328125" style="2" customWidth="1"/>
    <col min="1789" max="1789" width="16.36328125" style="2" customWidth="1"/>
    <col min="1790" max="1790" width="9.08984375" style="2"/>
    <col min="1791" max="1791" width="10" style="2" customWidth="1"/>
    <col min="1792" max="2040" width="9.08984375" style="2"/>
    <col min="2041" max="2041" width="7.6328125" style="2" customWidth="1"/>
    <col min="2042" max="2042" width="8.54296875" style="2" customWidth="1"/>
    <col min="2043" max="2043" width="43.6328125" style="2" customWidth="1"/>
    <col min="2044" max="2044" width="17.6328125" style="2" customWidth="1"/>
    <col min="2045" max="2045" width="16.36328125" style="2" customWidth="1"/>
    <col min="2046" max="2046" width="9.08984375" style="2"/>
    <col min="2047" max="2047" width="10" style="2" customWidth="1"/>
    <col min="2048" max="2296" width="9.08984375" style="2"/>
    <col min="2297" max="2297" width="7.6328125" style="2" customWidth="1"/>
    <col min="2298" max="2298" width="8.54296875" style="2" customWidth="1"/>
    <col min="2299" max="2299" width="43.6328125" style="2" customWidth="1"/>
    <col min="2300" max="2300" width="17.6328125" style="2" customWidth="1"/>
    <col min="2301" max="2301" width="16.36328125" style="2" customWidth="1"/>
    <col min="2302" max="2302" width="9.08984375" style="2"/>
    <col min="2303" max="2303" width="10" style="2" customWidth="1"/>
    <col min="2304" max="2552" width="9.08984375" style="2"/>
    <col min="2553" max="2553" width="7.6328125" style="2" customWidth="1"/>
    <col min="2554" max="2554" width="8.54296875" style="2" customWidth="1"/>
    <col min="2555" max="2555" width="43.6328125" style="2" customWidth="1"/>
    <col min="2556" max="2556" width="17.6328125" style="2" customWidth="1"/>
    <col min="2557" max="2557" width="16.36328125" style="2" customWidth="1"/>
    <col min="2558" max="2558" width="9.08984375" style="2"/>
    <col min="2559" max="2559" width="10" style="2" customWidth="1"/>
    <col min="2560" max="2808" width="9.08984375" style="2"/>
    <col min="2809" max="2809" width="7.6328125" style="2" customWidth="1"/>
    <col min="2810" max="2810" width="8.54296875" style="2" customWidth="1"/>
    <col min="2811" max="2811" width="43.6328125" style="2" customWidth="1"/>
    <col min="2812" max="2812" width="17.6328125" style="2" customWidth="1"/>
    <col min="2813" max="2813" width="16.36328125" style="2" customWidth="1"/>
    <col min="2814" max="2814" width="9.08984375" style="2"/>
    <col min="2815" max="2815" width="10" style="2" customWidth="1"/>
    <col min="2816" max="3064" width="9.08984375" style="2"/>
    <col min="3065" max="3065" width="7.6328125" style="2" customWidth="1"/>
    <col min="3066" max="3066" width="8.54296875" style="2" customWidth="1"/>
    <col min="3067" max="3067" width="43.6328125" style="2" customWidth="1"/>
    <col min="3068" max="3068" width="17.6328125" style="2" customWidth="1"/>
    <col min="3069" max="3069" width="16.36328125" style="2" customWidth="1"/>
    <col min="3070" max="3070" width="9.08984375" style="2"/>
    <col min="3071" max="3071" width="10" style="2" customWidth="1"/>
    <col min="3072" max="3320" width="9.08984375" style="2"/>
    <col min="3321" max="3321" width="7.6328125" style="2" customWidth="1"/>
    <col min="3322" max="3322" width="8.54296875" style="2" customWidth="1"/>
    <col min="3323" max="3323" width="43.6328125" style="2" customWidth="1"/>
    <col min="3324" max="3324" width="17.6328125" style="2" customWidth="1"/>
    <col min="3325" max="3325" width="16.36328125" style="2" customWidth="1"/>
    <col min="3326" max="3326" width="9.08984375" style="2"/>
    <col min="3327" max="3327" width="10" style="2" customWidth="1"/>
    <col min="3328" max="3576" width="9.08984375" style="2"/>
    <col min="3577" max="3577" width="7.6328125" style="2" customWidth="1"/>
    <col min="3578" max="3578" width="8.54296875" style="2" customWidth="1"/>
    <col min="3579" max="3579" width="43.6328125" style="2" customWidth="1"/>
    <col min="3580" max="3580" width="17.6328125" style="2" customWidth="1"/>
    <col min="3581" max="3581" width="16.36328125" style="2" customWidth="1"/>
    <col min="3582" max="3582" width="9.08984375" style="2"/>
    <col min="3583" max="3583" width="10" style="2" customWidth="1"/>
    <col min="3584" max="3832" width="9.08984375" style="2"/>
    <col min="3833" max="3833" width="7.6328125" style="2" customWidth="1"/>
    <col min="3834" max="3834" width="8.54296875" style="2" customWidth="1"/>
    <col min="3835" max="3835" width="43.6328125" style="2" customWidth="1"/>
    <col min="3836" max="3836" width="17.6328125" style="2" customWidth="1"/>
    <col min="3837" max="3837" width="16.36328125" style="2" customWidth="1"/>
    <col min="3838" max="3838" width="9.08984375" style="2"/>
    <col min="3839" max="3839" width="10" style="2" customWidth="1"/>
    <col min="3840" max="4088" width="9.08984375" style="2"/>
    <col min="4089" max="4089" width="7.6328125" style="2" customWidth="1"/>
    <col min="4090" max="4090" width="8.54296875" style="2" customWidth="1"/>
    <col min="4091" max="4091" width="43.6328125" style="2" customWidth="1"/>
    <col min="4092" max="4092" width="17.6328125" style="2" customWidth="1"/>
    <col min="4093" max="4093" width="16.36328125" style="2" customWidth="1"/>
    <col min="4094" max="4094" width="9.08984375" style="2"/>
    <col min="4095" max="4095" width="10" style="2" customWidth="1"/>
    <col min="4096" max="4344" width="9.08984375" style="2"/>
    <col min="4345" max="4345" width="7.6328125" style="2" customWidth="1"/>
    <col min="4346" max="4346" width="8.54296875" style="2" customWidth="1"/>
    <col min="4347" max="4347" width="43.6328125" style="2" customWidth="1"/>
    <col min="4348" max="4348" width="17.6328125" style="2" customWidth="1"/>
    <col min="4349" max="4349" width="16.36328125" style="2" customWidth="1"/>
    <col min="4350" max="4350" width="9.08984375" style="2"/>
    <col min="4351" max="4351" width="10" style="2" customWidth="1"/>
    <col min="4352" max="4600" width="9.08984375" style="2"/>
    <col min="4601" max="4601" width="7.6328125" style="2" customWidth="1"/>
    <col min="4602" max="4602" width="8.54296875" style="2" customWidth="1"/>
    <col min="4603" max="4603" width="43.6328125" style="2" customWidth="1"/>
    <col min="4604" max="4604" width="17.6328125" style="2" customWidth="1"/>
    <col min="4605" max="4605" width="16.36328125" style="2" customWidth="1"/>
    <col min="4606" max="4606" width="9.08984375" style="2"/>
    <col min="4607" max="4607" width="10" style="2" customWidth="1"/>
    <col min="4608" max="4856" width="9.08984375" style="2"/>
    <col min="4857" max="4857" width="7.6328125" style="2" customWidth="1"/>
    <col min="4858" max="4858" width="8.54296875" style="2" customWidth="1"/>
    <col min="4859" max="4859" width="43.6328125" style="2" customWidth="1"/>
    <col min="4860" max="4860" width="17.6328125" style="2" customWidth="1"/>
    <col min="4861" max="4861" width="16.36328125" style="2" customWidth="1"/>
    <col min="4862" max="4862" width="9.08984375" style="2"/>
    <col min="4863" max="4863" width="10" style="2" customWidth="1"/>
    <col min="4864" max="5112" width="9.08984375" style="2"/>
    <col min="5113" max="5113" width="7.6328125" style="2" customWidth="1"/>
    <col min="5114" max="5114" width="8.54296875" style="2" customWidth="1"/>
    <col min="5115" max="5115" width="43.6328125" style="2" customWidth="1"/>
    <col min="5116" max="5116" width="17.6328125" style="2" customWidth="1"/>
    <col min="5117" max="5117" width="16.36328125" style="2" customWidth="1"/>
    <col min="5118" max="5118" width="9.08984375" style="2"/>
    <col min="5119" max="5119" width="10" style="2" customWidth="1"/>
    <col min="5120" max="5368" width="9.08984375" style="2"/>
    <col min="5369" max="5369" width="7.6328125" style="2" customWidth="1"/>
    <col min="5370" max="5370" width="8.54296875" style="2" customWidth="1"/>
    <col min="5371" max="5371" width="43.6328125" style="2" customWidth="1"/>
    <col min="5372" max="5372" width="17.6328125" style="2" customWidth="1"/>
    <col min="5373" max="5373" width="16.36328125" style="2" customWidth="1"/>
    <col min="5374" max="5374" width="9.08984375" style="2"/>
    <col min="5375" max="5375" width="10" style="2" customWidth="1"/>
    <col min="5376" max="5624" width="9.08984375" style="2"/>
    <col min="5625" max="5625" width="7.6328125" style="2" customWidth="1"/>
    <col min="5626" max="5626" width="8.54296875" style="2" customWidth="1"/>
    <col min="5627" max="5627" width="43.6328125" style="2" customWidth="1"/>
    <col min="5628" max="5628" width="17.6328125" style="2" customWidth="1"/>
    <col min="5629" max="5629" width="16.36328125" style="2" customWidth="1"/>
    <col min="5630" max="5630" width="9.08984375" style="2"/>
    <col min="5631" max="5631" width="10" style="2" customWidth="1"/>
    <col min="5632" max="5880" width="9.08984375" style="2"/>
    <col min="5881" max="5881" width="7.6328125" style="2" customWidth="1"/>
    <col min="5882" max="5882" width="8.54296875" style="2" customWidth="1"/>
    <col min="5883" max="5883" width="43.6328125" style="2" customWidth="1"/>
    <col min="5884" max="5884" width="17.6328125" style="2" customWidth="1"/>
    <col min="5885" max="5885" width="16.36328125" style="2" customWidth="1"/>
    <col min="5886" max="5886" width="9.08984375" style="2"/>
    <col min="5887" max="5887" width="10" style="2" customWidth="1"/>
    <col min="5888" max="6136" width="9.08984375" style="2"/>
    <col min="6137" max="6137" width="7.6328125" style="2" customWidth="1"/>
    <col min="6138" max="6138" width="8.54296875" style="2" customWidth="1"/>
    <col min="6139" max="6139" width="43.6328125" style="2" customWidth="1"/>
    <col min="6140" max="6140" width="17.6328125" style="2" customWidth="1"/>
    <col min="6141" max="6141" width="16.36328125" style="2" customWidth="1"/>
    <col min="6142" max="6142" width="9.08984375" style="2"/>
    <col min="6143" max="6143" width="10" style="2" customWidth="1"/>
    <col min="6144" max="6392" width="9.08984375" style="2"/>
    <col min="6393" max="6393" width="7.6328125" style="2" customWidth="1"/>
    <col min="6394" max="6394" width="8.54296875" style="2" customWidth="1"/>
    <col min="6395" max="6395" width="43.6328125" style="2" customWidth="1"/>
    <col min="6396" max="6396" width="17.6328125" style="2" customWidth="1"/>
    <col min="6397" max="6397" width="16.36328125" style="2" customWidth="1"/>
    <col min="6398" max="6398" width="9.08984375" style="2"/>
    <col min="6399" max="6399" width="10" style="2" customWidth="1"/>
    <col min="6400" max="6648" width="9.08984375" style="2"/>
    <col min="6649" max="6649" width="7.6328125" style="2" customWidth="1"/>
    <col min="6650" max="6650" width="8.54296875" style="2" customWidth="1"/>
    <col min="6651" max="6651" width="43.6328125" style="2" customWidth="1"/>
    <col min="6652" max="6652" width="17.6328125" style="2" customWidth="1"/>
    <col min="6653" max="6653" width="16.36328125" style="2" customWidth="1"/>
    <col min="6654" max="6654" width="9.08984375" style="2"/>
    <col min="6655" max="6655" width="10" style="2" customWidth="1"/>
    <col min="6656" max="6904" width="9.08984375" style="2"/>
    <col min="6905" max="6905" width="7.6328125" style="2" customWidth="1"/>
    <col min="6906" max="6906" width="8.54296875" style="2" customWidth="1"/>
    <col min="6907" max="6907" width="43.6328125" style="2" customWidth="1"/>
    <col min="6908" max="6908" width="17.6328125" style="2" customWidth="1"/>
    <col min="6909" max="6909" width="16.36328125" style="2" customWidth="1"/>
    <col min="6910" max="6910" width="9.08984375" style="2"/>
    <col min="6911" max="6911" width="10" style="2" customWidth="1"/>
    <col min="6912" max="7160" width="9.08984375" style="2"/>
    <col min="7161" max="7161" width="7.6328125" style="2" customWidth="1"/>
    <col min="7162" max="7162" width="8.54296875" style="2" customWidth="1"/>
    <col min="7163" max="7163" width="43.6328125" style="2" customWidth="1"/>
    <col min="7164" max="7164" width="17.6328125" style="2" customWidth="1"/>
    <col min="7165" max="7165" width="16.36328125" style="2" customWidth="1"/>
    <col min="7166" max="7166" width="9.08984375" style="2"/>
    <col min="7167" max="7167" width="10" style="2" customWidth="1"/>
    <col min="7168" max="7416" width="9.08984375" style="2"/>
    <col min="7417" max="7417" width="7.6328125" style="2" customWidth="1"/>
    <col min="7418" max="7418" width="8.54296875" style="2" customWidth="1"/>
    <col min="7419" max="7419" width="43.6328125" style="2" customWidth="1"/>
    <col min="7420" max="7420" width="17.6328125" style="2" customWidth="1"/>
    <col min="7421" max="7421" width="16.36328125" style="2" customWidth="1"/>
    <col min="7422" max="7422" width="9.08984375" style="2"/>
    <col min="7423" max="7423" width="10" style="2" customWidth="1"/>
    <col min="7424" max="7672" width="9.08984375" style="2"/>
    <col min="7673" max="7673" width="7.6328125" style="2" customWidth="1"/>
    <col min="7674" max="7674" width="8.54296875" style="2" customWidth="1"/>
    <col min="7675" max="7675" width="43.6328125" style="2" customWidth="1"/>
    <col min="7676" max="7676" width="17.6328125" style="2" customWidth="1"/>
    <col min="7677" max="7677" width="16.36328125" style="2" customWidth="1"/>
    <col min="7678" max="7678" width="9.08984375" style="2"/>
    <col min="7679" max="7679" width="10" style="2" customWidth="1"/>
    <col min="7680" max="7928" width="9.08984375" style="2"/>
    <col min="7929" max="7929" width="7.6328125" style="2" customWidth="1"/>
    <col min="7930" max="7930" width="8.54296875" style="2" customWidth="1"/>
    <col min="7931" max="7931" width="43.6328125" style="2" customWidth="1"/>
    <col min="7932" max="7932" width="17.6328125" style="2" customWidth="1"/>
    <col min="7933" max="7933" width="16.36328125" style="2" customWidth="1"/>
    <col min="7934" max="7934" width="9.08984375" style="2"/>
    <col min="7935" max="7935" width="10" style="2" customWidth="1"/>
    <col min="7936" max="8184" width="9.08984375" style="2"/>
    <col min="8185" max="8185" width="7.6328125" style="2" customWidth="1"/>
    <col min="8186" max="8186" width="8.54296875" style="2" customWidth="1"/>
    <col min="8187" max="8187" width="43.6328125" style="2" customWidth="1"/>
    <col min="8188" max="8188" width="17.6328125" style="2" customWidth="1"/>
    <col min="8189" max="8189" width="16.36328125" style="2" customWidth="1"/>
    <col min="8190" max="8190" width="9.08984375" style="2"/>
    <col min="8191" max="8191" width="10" style="2" customWidth="1"/>
    <col min="8192" max="8440" width="9.08984375" style="2"/>
    <col min="8441" max="8441" width="7.6328125" style="2" customWidth="1"/>
    <col min="8442" max="8442" width="8.54296875" style="2" customWidth="1"/>
    <col min="8443" max="8443" width="43.6328125" style="2" customWidth="1"/>
    <col min="8444" max="8444" width="17.6328125" style="2" customWidth="1"/>
    <col min="8445" max="8445" width="16.36328125" style="2" customWidth="1"/>
    <col min="8446" max="8446" width="9.08984375" style="2"/>
    <col min="8447" max="8447" width="10" style="2" customWidth="1"/>
    <col min="8448" max="8696" width="9.08984375" style="2"/>
    <col min="8697" max="8697" width="7.6328125" style="2" customWidth="1"/>
    <col min="8698" max="8698" width="8.54296875" style="2" customWidth="1"/>
    <col min="8699" max="8699" width="43.6328125" style="2" customWidth="1"/>
    <col min="8700" max="8700" width="17.6328125" style="2" customWidth="1"/>
    <col min="8701" max="8701" width="16.36328125" style="2" customWidth="1"/>
    <col min="8702" max="8702" width="9.08984375" style="2"/>
    <col min="8703" max="8703" width="10" style="2" customWidth="1"/>
    <col min="8704" max="8952" width="9.08984375" style="2"/>
    <col min="8953" max="8953" width="7.6328125" style="2" customWidth="1"/>
    <col min="8954" max="8954" width="8.54296875" style="2" customWidth="1"/>
    <col min="8955" max="8955" width="43.6328125" style="2" customWidth="1"/>
    <col min="8956" max="8956" width="17.6328125" style="2" customWidth="1"/>
    <col min="8957" max="8957" width="16.36328125" style="2" customWidth="1"/>
    <col min="8958" max="8958" width="9.08984375" style="2"/>
    <col min="8959" max="8959" width="10" style="2" customWidth="1"/>
    <col min="8960" max="9208" width="9.08984375" style="2"/>
    <col min="9209" max="9209" width="7.6328125" style="2" customWidth="1"/>
    <col min="9210" max="9210" width="8.54296875" style="2" customWidth="1"/>
    <col min="9211" max="9211" width="43.6328125" style="2" customWidth="1"/>
    <col min="9212" max="9212" width="17.6328125" style="2" customWidth="1"/>
    <col min="9213" max="9213" width="16.36328125" style="2" customWidth="1"/>
    <col min="9214" max="9214" width="9.08984375" style="2"/>
    <col min="9215" max="9215" width="10" style="2" customWidth="1"/>
    <col min="9216" max="9464" width="9.08984375" style="2"/>
    <col min="9465" max="9465" width="7.6328125" style="2" customWidth="1"/>
    <col min="9466" max="9466" width="8.54296875" style="2" customWidth="1"/>
    <col min="9467" max="9467" width="43.6328125" style="2" customWidth="1"/>
    <col min="9468" max="9468" width="17.6328125" style="2" customWidth="1"/>
    <col min="9469" max="9469" width="16.36328125" style="2" customWidth="1"/>
    <col min="9470" max="9470" width="9.08984375" style="2"/>
    <col min="9471" max="9471" width="10" style="2" customWidth="1"/>
    <col min="9472" max="9720" width="9.08984375" style="2"/>
    <col min="9721" max="9721" width="7.6328125" style="2" customWidth="1"/>
    <col min="9722" max="9722" width="8.54296875" style="2" customWidth="1"/>
    <col min="9723" max="9723" width="43.6328125" style="2" customWidth="1"/>
    <col min="9724" max="9724" width="17.6328125" style="2" customWidth="1"/>
    <col min="9725" max="9725" width="16.36328125" style="2" customWidth="1"/>
    <col min="9726" max="9726" width="9.08984375" style="2"/>
    <col min="9727" max="9727" width="10" style="2" customWidth="1"/>
    <col min="9728" max="9976" width="9.08984375" style="2"/>
    <col min="9977" max="9977" width="7.6328125" style="2" customWidth="1"/>
    <col min="9978" max="9978" width="8.54296875" style="2" customWidth="1"/>
    <col min="9979" max="9979" width="43.6328125" style="2" customWidth="1"/>
    <col min="9980" max="9980" width="17.6328125" style="2" customWidth="1"/>
    <col min="9981" max="9981" width="16.36328125" style="2" customWidth="1"/>
    <col min="9982" max="9982" width="9.08984375" style="2"/>
    <col min="9983" max="9983" width="10" style="2" customWidth="1"/>
    <col min="9984" max="10232" width="9.08984375" style="2"/>
    <col min="10233" max="10233" width="7.6328125" style="2" customWidth="1"/>
    <col min="10234" max="10234" width="8.54296875" style="2" customWidth="1"/>
    <col min="10235" max="10235" width="43.6328125" style="2" customWidth="1"/>
    <col min="10236" max="10236" width="17.6328125" style="2" customWidth="1"/>
    <col min="10237" max="10237" width="16.36328125" style="2" customWidth="1"/>
    <col min="10238" max="10238" width="9.08984375" style="2"/>
    <col min="10239" max="10239" width="10" style="2" customWidth="1"/>
    <col min="10240" max="10488" width="9.08984375" style="2"/>
    <col min="10489" max="10489" width="7.6328125" style="2" customWidth="1"/>
    <col min="10490" max="10490" width="8.54296875" style="2" customWidth="1"/>
    <col min="10491" max="10491" width="43.6328125" style="2" customWidth="1"/>
    <col min="10492" max="10492" width="17.6328125" style="2" customWidth="1"/>
    <col min="10493" max="10493" width="16.36328125" style="2" customWidth="1"/>
    <col min="10494" max="10494" width="9.08984375" style="2"/>
    <col min="10495" max="10495" width="10" style="2" customWidth="1"/>
    <col min="10496" max="10744" width="9.08984375" style="2"/>
    <col min="10745" max="10745" width="7.6328125" style="2" customWidth="1"/>
    <col min="10746" max="10746" width="8.54296875" style="2" customWidth="1"/>
    <col min="10747" max="10747" width="43.6328125" style="2" customWidth="1"/>
    <col min="10748" max="10748" width="17.6328125" style="2" customWidth="1"/>
    <col min="10749" max="10749" width="16.36328125" style="2" customWidth="1"/>
    <col min="10750" max="10750" width="9.08984375" style="2"/>
    <col min="10751" max="10751" width="10" style="2" customWidth="1"/>
    <col min="10752" max="11000" width="9.08984375" style="2"/>
    <col min="11001" max="11001" width="7.6328125" style="2" customWidth="1"/>
    <col min="11002" max="11002" width="8.54296875" style="2" customWidth="1"/>
    <col min="11003" max="11003" width="43.6328125" style="2" customWidth="1"/>
    <col min="11004" max="11004" width="17.6328125" style="2" customWidth="1"/>
    <col min="11005" max="11005" width="16.36328125" style="2" customWidth="1"/>
    <col min="11006" max="11006" width="9.08984375" style="2"/>
    <col min="11007" max="11007" width="10" style="2" customWidth="1"/>
    <col min="11008" max="11256" width="9.08984375" style="2"/>
    <col min="11257" max="11257" width="7.6328125" style="2" customWidth="1"/>
    <col min="11258" max="11258" width="8.54296875" style="2" customWidth="1"/>
    <col min="11259" max="11259" width="43.6328125" style="2" customWidth="1"/>
    <col min="11260" max="11260" width="17.6328125" style="2" customWidth="1"/>
    <col min="11261" max="11261" width="16.36328125" style="2" customWidth="1"/>
    <col min="11262" max="11262" width="9.08984375" style="2"/>
    <col min="11263" max="11263" width="10" style="2" customWidth="1"/>
    <col min="11264" max="11512" width="9.08984375" style="2"/>
    <col min="11513" max="11513" width="7.6328125" style="2" customWidth="1"/>
    <col min="11514" max="11514" width="8.54296875" style="2" customWidth="1"/>
    <col min="11515" max="11515" width="43.6328125" style="2" customWidth="1"/>
    <col min="11516" max="11516" width="17.6328125" style="2" customWidth="1"/>
    <col min="11517" max="11517" width="16.36328125" style="2" customWidth="1"/>
    <col min="11518" max="11518" width="9.08984375" style="2"/>
    <col min="11519" max="11519" width="10" style="2" customWidth="1"/>
    <col min="11520" max="11768" width="9.08984375" style="2"/>
    <col min="11769" max="11769" width="7.6328125" style="2" customWidth="1"/>
    <col min="11770" max="11770" width="8.54296875" style="2" customWidth="1"/>
    <col min="11771" max="11771" width="43.6328125" style="2" customWidth="1"/>
    <col min="11772" max="11772" width="17.6328125" style="2" customWidth="1"/>
    <col min="11773" max="11773" width="16.36328125" style="2" customWidth="1"/>
    <col min="11774" max="11774" width="9.08984375" style="2"/>
    <col min="11775" max="11775" width="10" style="2" customWidth="1"/>
    <col min="11776" max="12024" width="9.08984375" style="2"/>
    <col min="12025" max="12025" width="7.6328125" style="2" customWidth="1"/>
    <col min="12026" max="12026" width="8.54296875" style="2" customWidth="1"/>
    <col min="12027" max="12027" width="43.6328125" style="2" customWidth="1"/>
    <col min="12028" max="12028" width="17.6328125" style="2" customWidth="1"/>
    <col min="12029" max="12029" width="16.36328125" style="2" customWidth="1"/>
    <col min="12030" max="12030" width="9.08984375" style="2"/>
    <col min="12031" max="12031" width="10" style="2" customWidth="1"/>
    <col min="12032" max="12280" width="9.08984375" style="2"/>
    <col min="12281" max="12281" width="7.6328125" style="2" customWidth="1"/>
    <col min="12282" max="12282" width="8.54296875" style="2" customWidth="1"/>
    <col min="12283" max="12283" width="43.6328125" style="2" customWidth="1"/>
    <col min="12284" max="12284" width="17.6328125" style="2" customWidth="1"/>
    <col min="12285" max="12285" width="16.36328125" style="2" customWidth="1"/>
    <col min="12286" max="12286" width="9.08984375" style="2"/>
    <col min="12287" max="12287" width="10" style="2" customWidth="1"/>
    <col min="12288" max="12536" width="9.08984375" style="2"/>
    <col min="12537" max="12537" width="7.6328125" style="2" customWidth="1"/>
    <col min="12538" max="12538" width="8.54296875" style="2" customWidth="1"/>
    <col min="12539" max="12539" width="43.6328125" style="2" customWidth="1"/>
    <col min="12540" max="12540" width="17.6328125" style="2" customWidth="1"/>
    <col min="12541" max="12541" width="16.36328125" style="2" customWidth="1"/>
    <col min="12542" max="12542" width="9.08984375" style="2"/>
    <col min="12543" max="12543" width="10" style="2" customWidth="1"/>
    <col min="12544" max="12792" width="9.08984375" style="2"/>
    <col min="12793" max="12793" width="7.6328125" style="2" customWidth="1"/>
    <col min="12794" max="12794" width="8.54296875" style="2" customWidth="1"/>
    <col min="12795" max="12795" width="43.6328125" style="2" customWidth="1"/>
    <col min="12796" max="12796" width="17.6328125" style="2" customWidth="1"/>
    <col min="12797" max="12797" width="16.36328125" style="2" customWidth="1"/>
    <col min="12798" max="12798" width="9.08984375" style="2"/>
    <col min="12799" max="12799" width="10" style="2" customWidth="1"/>
    <col min="12800" max="13048" width="9.08984375" style="2"/>
    <col min="13049" max="13049" width="7.6328125" style="2" customWidth="1"/>
    <col min="13050" max="13050" width="8.54296875" style="2" customWidth="1"/>
    <col min="13051" max="13051" width="43.6328125" style="2" customWidth="1"/>
    <col min="13052" max="13052" width="17.6328125" style="2" customWidth="1"/>
    <col min="13053" max="13053" width="16.36328125" style="2" customWidth="1"/>
    <col min="13054" max="13054" width="9.08984375" style="2"/>
    <col min="13055" max="13055" width="10" style="2" customWidth="1"/>
    <col min="13056" max="13304" width="9.08984375" style="2"/>
    <col min="13305" max="13305" width="7.6328125" style="2" customWidth="1"/>
    <col min="13306" max="13306" width="8.54296875" style="2" customWidth="1"/>
    <col min="13307" max="13307" width="43.6328125" style="2" customWidth="1"/>
    <col min="13308" max="13308" width="17.6328125" style="2" customWidth="1"/>
    <col min="13309" max="13309" width="16.36328125" style="2" customWidth="1"/>
    <col min="13310" max="13310" width="9.08984375" style="2"/>
    <col min="13311" max="13311" width="10" style="2" customWidth="1"/>
    <col min="13312" max="13560" width="9.08984375" style="2"/>
    <col min="13561" max="13561" width="7.6328125" style="2" customWidth="1"/>
    <col min="13562" max="13562" width="8.54296875" style="2" customWidth="1"/>
    <col min="13563" max="13563" width="43.6328125" style="2" customWidth="1"/>
    <col min="13564" max="13564" width="17.6328125" style="2" customWidth="1"/>
    <col min="13565" max="13565" width="16.36328125" style="2" customWidth="1"/>
    <col min="13566" max="13566" width="9.08984375" style="2"/>
    <col min="13567" max="13567" width="10" style="2" customWidth="1"/>
    <col min="13568" max="13816" width="9.08984375" style="2"/>
    <col min="13817" max="13817" width="7.6328125" style="2" customWidth="1"/>
    <col min="13818" max="13818" width="8.54296875" style="2" customWidth="1"/>
    <col min="13819" max="13819" width="43.6328125" style="2" customWidth="1"/>
    <col min="13820" max="13820" width="17.6328125" style="2" customWidth="1"/>
    <col min="13821" max="13821" width="16.36328125" style="2" customWidth="1"/>
    <col min="13822" max="13822" width="9.08984375" style="2"/>
    <col min="13823" max="13823" width="10" style="2" customWidth="1"/>
    <col min="13824" max="14072" width="9.08984375" style="2"/>
    <col min="14073" max="14073" width="7.6328125" style="2" customWidth="1"/>
    <col min="14074" max="14074" width="8.54296875" style="2" customWidth="1"/>
    <col min="14075" max="14075" width="43.6328125" style="2" customWidth="1"/>
    <col min="14076" max="14076" width="17.6328125" style="2" customWidth="1"/>
    <col min="14077" max="14077" width="16.36328125" style="2" customWidth="1"/>
    <col min="14078" max="14078" width="9.08984375" style="2"/>
    <col min="14079" max="14079" width="10" style="2" customWidth="1"/>
    <col min="14080" max="14328" width="9.08984375" style="2"/>
    <col min="14329" max="14329" width="7.6328125" style="2" customWidth="1"/>
    <col min="14330" max="14330" width="8.54296875" style="2" customWidth="1"/>
    <col min="14331" max="14331" width="43.6328125" style="2" customWidth="1"/>
    <col min="14332" max="14332" width="17.6328125" style="2" customWidth="1"/>
    <col min="14333" max="14333" width="16.36328125" style="2" customWidth="1"/>
    <col min="14334" max="14334" width="9.08984375" style="2"/>
    <col min="14335" max="14335" width="10" style="2" customWidth="1"/>
    <col min="14336" max="14584" width="9.08984375" style="2"/>
    <col min="14585" max="14585" width="7.6328125" style="2" customWidth="1"/>
    <col min="14586" max="14586" width="8.54296875" style="2" customWidth="1"/>
    <col min="14587" max="14587" width="43.6328125" style="2" customWidth="1"/>
    <col min="14588" max="14588" width="17.6328125" style="2" customWidth="1"/>
    <col min="14589" max="14589" width="16.36328125" style="2" customWidth="1"/>
    <col min="14590" max="14590" width="9.08984375" style="2"/>
    <col min="14591" max="14591" width="10" style="2" customWidth="1"/>
    <col min="14592" max="14840" width="9.08984375" style="2"/>
    <col min="14841" max="14841" width="7.6328125" style="2" customWidth="1"/>
    <col min="14842" max="14842" width="8.54296875" style="2" customWidth="1"/>
    <col min="14843" max="14843" width="43.6328125" style="2" customWidth="1"/>
    <col min="14844" max="14844" width="17.6328125" style="2" customWidth="1"/>
    <col min="14845" max="14845" width="16.36328125" style="2" customWidth="1"/>
    <col min="14846" max="14846" width="9.08984375" style="2"/>
    <col min="14847" max="14847" width="10" style="2" customWidth="1"/>
    <col min="14848" max="15096" width="9.08984375" style="2"/>
    <col min="15097" max="15097" width="7.6328125" style="2" customWidth="1"/>
    <col min="15098" max="15098" width="8.54296875" style="2" customWidth="1"/>
    <col min="15099" max="15099" width="43.6328125" style="2" customWidth="1"/>
    <col min="15100" max="15100" width="17.6328125" style="2" customWidth="1"/>
    <col min="15101" max="15101" width="16.36328125" style="2" customWidth="1"/>
    <col min="15102" max="15102" width="9.08984375" style="2"/>
    <col min="15103" max="15103" width="10" style="2" customWidth="1"/>
    <col min="15104" max="15352" width="9.08984375" style="2"/>
    <col min="15353" max="15353" width="7.6328125" style="2" customWidth="1"/>
    <col min="15354" max="15354" width="8.54296875" style="2" customWidth="1"/>
    <col min="15355" max="15355" width="43.6328125" style="2" customWidth="1"/>
    <col min="15356" max="15356" width="17.6328125" style="2" customWidth="1"/>
    <col min="15357" max="15357" width="16.36328125" style="2" customWidth="1"/>
    <col min="15358" max="15358" width="9.08984375" style="2"/>
    <col min="15359" max="15359" width="10" style="2" customWidth="1"/>
    <col min="15360" max="15608" width="9.08984375" style="2"/>
    <col min="15609" max="15609" width="7.6328125" style="2" customWidth="1"/>
    <col min="15610" max="15610" width="8.54296875" style="2" customWidth="1"/>
    <col min="15611" max="15611" width="43.6328125" style="2" customWidth="1"/>
    <col min="15612" max="15612" width="17.6328125" style="2" customWidth="1"/>
    <col min="15613" max="15613" width="16.36328125" style="2" customWidth="1"/>
    <col min="15614" max="15614" width="9.08984375" style="2"/>
    <col min="15615" max="15615" width="10" style="2" customWidth="1"/>
    <col min="15616" max="15864" width="9.08984375" style="2"/>
    <col min="15865" max="15865" width="7.6328125" style="2" customWidth="1"/>
    <col min="15866" max="15866" width="8.54296875" style="2" customWidth="1"/>
    <col min="15867" max="15867" width="43.6328125" style="2" customWidth="1"/>
    <col min="15868" max="15868" width="17.6328125" style="2" customWidth="1"/>
    <col min="15869" max="15869" width="16.36328125" style="2" customWidth="1"/>
    <col min="15870" max="15870" width="9.08984375" style="2"/>
    <col min="15871" max="15871" width="10" style="2" customWidth="1"/>
    <col min="15872" max="16120" width="9.08984375" style="2"/>
    <col min="16121" max="16121" width="7.6328125" style="2" customWidth="1"/>
    <col min="16122" max="16122" width="8.54296875" style="2" customWidth="1"/>
    <col min="16123" max="16123" width="43.6328125" style="2" customWidth="1"/>
    <col min="16124" max="16124" width="17.6328125" style="2" customWidth="1"/>
    <col min="16125" max="16125" width="16.36328125" style="2" customWidth="1"/>
    <col min="16126" max="16126" width="9.08984375" style="2"/>
    <col min="16127" max="16127" width="10" style="2" customWidth="1"/>
    <col min="16128" max="16383" width="9.08984375" style="2"/>
    <col min="16384" max="16384" width="9.08984375" style="2" customWidth="1"/>
  </cols>
  <sheetData>
    <row r="1" spans="1:7">
      <c r="B1" s="83" t="s">
        <v>6</v>
      </c>
      <c r="C1" s="84"/>
      <c r="D1" s="84"/>
    </row>
    <row r="2" spans="1:7">
      <c r="B2" s="89" t="s">
        <v>14</v>
      </c>
      <c r="C2" s="89"/>
      <c r="D2" s="89"/>
    </row>
    <row r="3" spans="1:7">
      <c r="A3" s="8"/>
      <c r="B3" s="85" t="s">
        <v>15</v>
      </c>
      <c r="C3" s="85"/>
      <c r="D3" s="85"/>
    </row>
    <row r="4" spans="1:7">
      <c r="B4" s="86"/>
      <c r="C4" s="86"/>
      <c r="D4" s="86"/>
    </row>
    <row r="5" spans="1:7">
      <c r="B5" s="9"/>
      <c r="C5" s="87"/>
      <c r="D5" s="87"/>
    </row>
    <row r="6" spans="1:7">
      <c r="C6" s="88"/>
      <c r="D6" s="88"/>
    </row>
    <row r="7" spans="1:7">
      <c r="B7" s="79" t="s">
        <v>7</v>
      </c>
      <c r="C7" s="81" t="s">
        <v>8</v>
      </c>
      <c r="D7" s="10" t="s">
        <v>9</v>
      </c>
    </row>
    <row r="8" spans="1:7">
      <c r="B8" s="80"/>
      <c r="C8" s="82"/>
      <c r="D8" s="10" t="s">
        <v>10</v>
      </c>
    </row>
    <row r="9" spans="1:7">
      <c r="B9" s="11">
        <v>1</v>
      </c>
      <c r="C9" s="12" t="s">
        <v>54</v>
      </c>
      <c r="D9" s="1">
        <f>'მე-8 სართული'!L39</f>
        <v>0</v>
      </c>
    </row>
    <row r="10" spans="1:7">
      <c r="B10" s="11">
        <v>2</v>
      </c>
      <c r="C10" s="12" t="s">
        <v>60</v>
      </c>
      <c r="D10" s="1">
        <f>'მე-9 სართული'!K40</f>
        <v>0</v>
      </c>
    </row>
    <row r="11" spans="1:7">
      <c r="B11" s="11">
        <v>3</v>
      </c>
      <c r="C11" s="12" t="s">
        <v>73</v>
      </c>
      <c r="D11" s="1">
        <f>'მე-14 სართული'!K46</f>
        <v>0</v>
      </c>
    </row>
    <row r="12" spans="1:7">
      <c r="B12" s="11">
        <v>4</v>
      </c>
      <c r="C12" s="12" t="s">
        <v>76</v>
      </c>
      <c r="D12" s="1">
        <f>'მე-16 სართული'!K32</f>
        <v>0</v>
      </c>
    </row>
    <row r="13" spans="1:7">
      <c r="A13" s="13"/>
      <c r="B13" s="14"/>
      <c r="C13" s="15" t="s">
        <v>11</v>
      </c>
      <c r="D13" s="3">
        <f>SUM(D9:D11)</f>
        <v>0</v>
      </c>
    </row>
    <row r="14" spans="1:7">
      <c r="B14" s="13"/>
      <c r="C14" s="13"/>
      <c r="E14" s="13"/>
    </row>
    <row r="15" spans="1:7">
      <c r="C15" s="13"/>
      <c r="D15" s="13"/>
    </row>
    <row r="16" spans="1:7">
      <c r="C16" s="13"/>
      <c r="D16" s="13"/>
      <c r="E16" s="13"/>
      <c r="F16" s="13"/>
      <c r="G16" s="13"/>
    </row>
    <row r="17" spans="3:7" s="9" customFormat="1">
      <c r="C17" s="16"/>
      <c r="D17" s="16"/>
      <c r="E17" s="16"/>
      <c r="F17" s="16"/>
      <c r="G17" s="16"/>
    </row>
    <row r="18" spans="3:7">
      <c r="C18" s="13"/>
      <c r="D18" s="13"/>
      <c r="E18" s="13"/>
      <c r="F18" s="13"/>
      <c r="G18" s="13"/>
    </row>
    <row r="19" spans="3:7">
      <c r="C19" s="13"/>
      <c r="D19" s="13"/>
      <c r="E19" s="13"/>
    </row>
  </sheetData>
  <mergeCells count="8">
    <mergeCell ref="B7:B8"/>
    <mergeCell ref="C7:C8"/>
    <mergeCell ref="B1:D1"/>
    <mergeCell ref="B3:D3"/>
    <mergeCell ref="B4:D4"/>
    <mergeCell ref="C5:D5"/>
    <mergeCell ref="C6:D6"/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topLeftCell="A13" zoomScale="60" zoomScaleNormal="60" workbookViewId="0">
      <selection activeCell="C2" sqref="C2:E2"/>
    </sheetView>
  </sheetViews>
  <sheetFormatPr defaultRowHeight="14.5"/>
  <cols>
    <col min="1" max="1" width="2.54296875" customWidth="1"/>
    <col min="2" max="2" width="6" customWidth="1"/>
    <col min="3" max="3" width="99.6328125" customWidth="1"/>
    <col min="4" max="4" width="6.90625" bestFit="1" customWidth="1"/>
    <col min="5" max="5" width="9.36328125" bestFit="1" customWidth="1"/>
    <col min="6" max="6" width="19.7265625" customWidth="1"/>
    <col min="7" max="7" width="12.453125" customWidth="1"/>
    <col min="8" max="8" width="12.08984375" customWidth="1"/>
    <col min="9" max="9" width="18.453125" customWidth="1"/>
    <col min="10" max="10" width="12.26953125" customWidth="1"/>
    <col min="11" max="11" width="19.36328125" customWidth="1"/>
    <col min="12" max="12" width="34.453125" customWidth="1"/>
  </cols>
  <sheetData>
    <row r="1" spans="1:12" s="2" customFormat="1" ht="12">
      <c r="A1" s="4"/>
      <c r="B1" s="5"/>
      <c r="C1" s="4"/>
      <c r="D1" s="4"/>
      <c r="E1" s="4"/>
      <c r="F1" s="4"/>
      <c r="G1" s="4"/>
      <c r="H1" s="4"/>
      <c r="I1" s="4"/>
      <c r="J1" s="4"/>
      <c r="K1" s="4"/>
    </row>
    <row r="2" spans="1:12" s="73" customFormat="1" ht="18.5">
      <c r="A2" s="71"/>
      <c r="C2" s="92" t="s">
        <v>15</v>
      </c>
      <c r="D2" s="92"/>
      <c r="E2" s="92"/>
      <c r="F2" s="72"/>
      <c r="G2" s="72"/>
      <c r="H2" s="72"/>
      <c r="I2" s="72"/>
      <c r="J2" s="72"/>
      <c r="K2" s="72"/>
    </row>
    <row r="3" spans="1:12" s="73" customFormat="1" ht="18.5">
      <c r="A3" s="74"/>
      <c r="C3" s="92" t="s">
        <v>54</v>
      </c>
      <c r="D3" s="92"/>
      <c r="E3" s="92"/>
      <c r="F3" s="74"/>
      <c r="G3" s="71"/>
      <c r="H3" s="75"/>
      <c r="I3" s="75"/>
      <c r="J3" s="75"/>
      <c r="K3" s="75"/>
    </row>
    <row r="4" spans="1:12" s="2" customFormat="1" ht="12">
      <c r="A4" s="6"/>
      <c r="B4" s="7"/>
      <c r="C4" s="6"/>
      <c r="D4" s="6"/>
      <c r="E4" s="6"/>
      <c r="F4" s="6"/>
      <c r="G4" s="6"/>
      <c r="H4" s="6"/>
      <c r="I4" s="6"/>
      <c r="J4" s="6"/>
      <c r="K4" s="6"/>
    </row>
    <row r="5" spans="1:12">
      <c r="B5" s="93" t="s">
        <v>0</v>
      </c>
      <c r="C5" s="95" t="s">
        <v>16</v>
      </c>
      <c r="D5" s="97" t="s">
        <v>17</v>
      </c>
      <c r="E5" s="99" t="s">
        <v>18</v>
      </c>
      <c r="F5" s="90" t="s">
        <v>19</v>
      </c>
      <c r="G5" s="90" t="s">
        <v>20</v>
      </c>
      <c r="H5" s="90" t="s">
        <v>21</v>
      </c>
      <c r="I5" s="90"/>
      <c r="J5" s="90" t="s">
        <v>22</v>
      </c>
      <c r="K5" s="90"/>
      <c r="L5" s="90" t="s">
        <v>3</v>
      </c>
    </row>
    <row r="6" spans="1:12">
      <c r="B6" s="93"/>
      <c r="C6" s="95"/>
      <c r="D6" s="97"/>
      <c r="E6" s="99"/>
      <c r="F6" s="90"/>
      <c r="G6" s="90"/>
      <c r="H6" s="90"/>
      <c r="I6" s="90"/>
      <c r="J6" s="90"/>
      <c r="K6" s="90"/>
      <c r="L6" s="90"/>
    </row>
    <row r="7" spans="1:12">
      <c r="B7" s="93"/>
      <c r="C7" s="95"/>
      <c r="D7" s="97"/>
      <c r="E7" s="99"/>
      <c r="F7" s="90"/>
      <c r="G7" s="90"/>
      <c r="H7" s="90"/>
      <c r="I7" s="90"/>
      <c r="J7" s="90"/>
      <c r="K7" s="90"/>
      <c r="L7" s="90"/>
    </row>
    <row r="8" spans="1:12" ht="15.5">
      <c r="B8" s="94"/>
      <c r="C8" s="96"/>
      <c r="D8" s="98"/>
      <c r="E8" s="100"/>
      <c r="F8" s="91"/>
      <c r="G8" s="91"/>
      <c r="H8" s="17" t="s">
        <v>23</v>
      </c>
      <c r="I8" s="18" t="s">
        <v>3</v>
      </c>
      <c r="J8" s="17" t="s">
        <v>23</v>
      </c>
      <c r="K8" s="18" t="s">
        <v>24</v>
      </c>
      <c r="L8" s="91"/>
    </row>
    <row r="9" spans="1:12" ht="15.5">
      <c r="B9" s="19"/>
      <c r="C9" s="20" t="s">
        <v>18</v>
      </c>
      <c r="D9" s="20"/>
      <c r="E9" s="21"/>
      <c r="F9" s="22"/>
      <c r="G9" s="22"/>
      <c r="H9" s="22"/>
      <c r="I9" s="23"/>
      <c r="J9" s="22"/>
      <c r="K9" s="23"/>
      <c r="L9" s="22"/>
    </row>
    <row r="10" spans="1:12" ht="15.5">
      <c r="B10" s="24">
        <v>1</v>
      </c>
      <c r="C10" s="25" t="s">
        <v>25</v>
      </c>
      <c r="D10" s="26" t="s">
        <v>18</v>
      </c>
      <c r="E10" s="24">
        <v>1</v>
      </c>
      <c r="F10" s="27" t="s">
        <v>26</v>
      </c>
      <c r="G10" s="28">
        <v>2</v>
      </c>
      <c r="H10" s="29">
        <v>0</v>
      </c>
      <c r="I10" s="30">
        <f>H10*G10*E10</f>
        <v>0</v>
      </c>
      <c r="J10" s="31">
        <v>0</v>
      </c>
      <c r="K10" s="30">
        <f t="shared" ref="K10:K16" si="0">J10*G10*E10</f>
        <v>0</v>
      </c>
      <c r="L10" s="32">
        <f t="shared" ref="L10:L16" si="1">K10+I10</f>
        <v>0</v>
      </c>
    </row>
    <row r="11" spans="1:12" ht="15.5">
      <c r="B11" s="24">
        <v>2</v>
      </c>
      <c r="C11" s="25" t="s">
        <v>27</v>
      </c>
      <c r="D11" s="26"/>
      <c r="E11" s="24">
        <v>1</v>
      </c>
      <c r="F11" s="27" t="s">
        <v>1</v>
      </c>
      <c r="G11" s="28">
        <v>31</v>
      </c>
      <c r="H11" s="29">
        <v>0</v>
      </c>
      <c r="I11" s="30">
        <f t="shared" ref="I11:I16" si="2">H11*G11*E11</f>
        <v>0</v>
      </c>
      <c r="J11" s="31">
        <v>0</v>
      </c>
      <c r="K11" s="30">
        <f t="shared" si="0"/>
        <v>0</v>
      </c>
      <c r="L11" s="32">
        <f t="shared" si="1"/>
        <v>0</v>
      </c>
    </row>
    <row r="12" spans="1:12" ht="15.5">
      <c r="B12" s="24">
        <v>3</v>
      </c>
      <c r="C12" s="25" t="s">
        <v>28</v>
      </c>
      <c r="D12" s="26"/>
      <c r="E12" s="24">
        <v>1</v>
      </c>
      <c r="F12" s="27" t="s">
        <v>26</v>
      </c>
      <c r="G12" s="28">
        <v>2</v>
      </c>
      <c r="H12" s="29">
        <v>0</v>
      </c>
      <c r="I12" s="30">
        <f t="shared" si="2"/>
        <v>0</v>
      </c>
      <c r="J12" s="31">
        <v>0</v>
      </c>
      <c r="K12" s="30">
        <f t="shared" si="0"/>
        <v>0</v>
      </c>
      <c r="L12" s="32">
        <f t="shared" si="1"/>
        <v>0</v>
      </c>
    </row>
    <row r="13" spans="1:12" ht="27">
      <c r="B13" s="24">
        <v>4</v>
      </c>
      <c r="C13" s="25" t="s">
        <v>29</v>
      </c>
      <c r="D13" s="26"/>
      <c r="E13" s="24">
        <v>1</v>
      </c>
      <c r="F13" s="27" t="s">
        <v>13</v>
      </c>
      <c r="G13" s="28">
        <v>1</v>
      </c>
      <c r="H13" s="29">
        <v>0</v>
      </c>
      <c r="I13" s="30">
        <f t="shared" si="2"/>
        <v>0</v>
      </c>
      <c r="J13" s="31">
        <v>0</v>
      </c>
      <c r="K13" s="30">
        <f t="shared" si="0"/>
        <v>0</v>
      </c>
      <c r="L13" s="32">
        <f t="shared" si="1"/>
        <v>0</v>
      </c>
    </row>
    <row r="14" spans="1:12" ht="15.5">
      <c r="B14" s="24">
        <v>5</v>
      </c>
      <c r="C14" s="25" t="s">
        <v>30</v>
      </c>
      <c r="D14" s="26"/>
      <c r="E14" s="24">
        <v>1</v>
      </c>
      <c r="F14" s="27" t="s">
        <v>1</v>
      </c>
      <c r="G14" s="28">
        <v>2</v>
      </c>
      <c r="H14" s="29">
        <v>0</v>
      </c>
      <c r="I14" s="30">
        <f t="shared" si="2"/>
        <v>0</v>
      </c>
      <c r="J14" s="31">
        <v>0</v>
      </c>
      <c r="K14" s="30">
        <f t="shared" si="0"/>
        <v>0</v>
      </c>
      <c r="L14" s="32">
        <f t="shared" si="1"/>
        <v>0</v>
      </c>
    </row>
    <row r="15" spans="1:12" ht="27">
      <c r="B15" s="24">
        <v>6</v>
      </c>
      <c r="C15" s="25" t="s">
        <v>31</v>
      </c>
      <c r="D15" s="26"/>
      <c r="E15" s="24">
        <v>1</v>
      </c>
      <c r="F15" s="27" t="s">
        <v>1</v>
      </c>
      <c r="G15" s="28">
        <v>2</v>
      </c>
      <c r="H15" s="29">
        <v>0</v>
      </c>
      <c r="I15" s="30">
        <f t="shared" si="2"/>
        <v>0</v>
      </c>
      <c r="J15" s="31">
        <v>0</v>
      </c>
      <c r="K15" s="30">
        <f t="shared" si="0"/>
        <v>0</v>
      </c>
      <c r="L15" s="32">
        <f t="shared" si="1"/>
        <v>0</v>
      </c>
    </row>
    <row r="16" spans="1:12" ht="15.5">
      <c r="B16" s="24">
        <v>7</v>
      </c>
      <c r="C16" s="25" t="s">
        <v>32</v>
      </c>
      <c r="D16" s="26"/>
      <c r="E16" s="24">
        <v>1</v>
      </c>
      <c r="F16" s="27" t="s">
        <v>26</v>
      </c>
      <c r="G16" s="28">
        <v>2</v>
      </c>
      <c r="H16" s="29">
        <v>0</v>
      </c>
      <c r="I16" s="30">
        <f t="shared" si="2"/>
        <v>0</v>
      </c>
      <c r="J16" s="31">
        <v>0</v>
      </c>
      <c r="K16" s="30">
        <f t="shared" si="0"/>
        <v>0</v>
      </c>
      <c r="L16" s="32">
        <f t="shared" si="1"/>
        <v>0</v>
      </c>
    </row>
    <row r="17" spans="2:12" ht="15.5">
      <c r="B17" s="33"/>
      <c r="C17" s="34" t="s">
        <v>12</v>
      </c>
      <c r="D17" s="35"/>
      <c r="E17" s="33"/>
      <c r="F17" s="36"/>
      <c r="G17" s="37"/>
      <c r="H17" s="33"/>
      <c r="I17" s="38"/>
      <c r="J17" s="39"/>
      <c r="K17" s="38"/>
      <c r="L17" s="38"/>
    </row>
    <row r="18" spans="2:12" ht="15.5">
      <c r="B18" s="24">
        <v>1</v>
      </c>
      <c r="C18" s="25" t="s">
        <v>33</v>
      </c>
      <c r="D18" s="26" t="s">
        <v>18</v>
      </c>
      <c r="E18" s="24">
        <v>1</v>
      </c>
      <c r="F18" s="27" t="s">
        <v>4</v>
      </c>
      <c r="G18" s="28">
        <v>134</v>
      </c>
      <c r="H18" s="29">
        <v>0</v>
      </c>
      <c r="I18" s="30">
        <f>H18*G18*E18</f>
        <v>0</v>
      </c>
      <c r="J18" s="31">
        <v>0</v>
      </c>
      <c r="K18" s="30">
        <f t="shared" ref="K18:K28" si="3">J18*G18*E18</f>
        <v>0</v>
      </c>
      <c r="L18" s="32">
        <f t="shared" ref="L18:L28" si="4">K18+I18</f>
        <v>0</v>
      </c>
    </row>
    <row r="19" spans="2:12" ht="15.5">
      <c r="B19" s="24">
        <v>2</v>
      </c>
      <c r="C19" s="25" t="s">
        <v>34</v>
      </c>
      <c r="D19" s="26"/>
      <c r="E19" s="24">
        <v>1</v>
      </c>
      <c r="F19" s="27" t="s">
        <v>4</v>
      </c>
      <c r="G19" s="28">
        <v>134</v>
      </c>
      <c r="H19" s="29">
        <v>0</v>
      </c>
      <c r="I19" s="30">
        <f>H19*G19*E19</f>
        <v>0</v>
      </c>
      <c r="J19" s="31">
        <v>0</v>
      </c>
      <c r="K19" s="30">
        <f t="shared" si="3"/>
        <v>0</v>
      </c>
      <c r="L19" s="32">
        <f t="shared" si="4"/>
        <v>0</v>
      </c>
    </row>
    <row r="20" spans="2:12" ht="15.5">
      <c r="B20" s="24">
        <v>3</v>
      </c>
      <c r="C20" s="40" t="s">
        <v>35</v>
      </c>
      <c r="D20" s="26"/>
      <c r="E20" s="24">
        <v>1</v>
      </c>
      <c r="F20" s="27" t="s">
        <v>4</v>
      </c>
      <c r="G20" s="28">
        <v>150</v>
      </c>
      <c r="H20" s="29">
        <v>0</v>
      </c>
      <c r="I20" s="30">
        <f>H20*G20*E20</f>
        <v>0</v>
      </c>
      <c r="J20" s="31">
        <v>0</v>
      </c>
      <c r="K20" s="30">
        <f>J20*G20*E20</f>
        <v>0</v>
      </c>
      <c r="L20" s="32">
        <f>K20+I20</f>
        <v>0</v>
      </c>
    </row>
    <row r="21" spans="2:12" ht="15.5">
      <c r="B21" s="24">
        <v>4</v>
      </c>
      <c r="C21" s="25" t="s">
        <v>36</v>
      </c>
      <c r="D21" s="26"/>
      <c r="E21" s="24">
        <v>1</v>
      </c>
      <c r="F21" s="27" t="s">
        <v>37</v>
      </c>
      <c r="G21" s="28">
        <v>6</v>
      </c>
      <c r="H21" s="29">
        <v>0</v>
      </c>
      <c r="I21" s="30">
        <f>H21*G21*E21</f>
        <v>0</v>
      </c>
      <c r="J21" s="31">
        <v>0</v>
      </c>
      <c r="K21" s="30">
        <f>J21*G21*E21</f>
        <v>0</v>
      </c>
      <c r="L21" s="32">
        <f>K21+I21</f>
        <v>0</v>
      </c>
    </row>
    <row r="22" spans="2:12" ht="15.5">
      <c r="B22" s="24">
        <v>5</v>
      </c>
      <c r="C22" s="25" t="s">
        <v>38</v>
      </c>
      <c r="D22" s="26" t="s">
        <v>39</v>
      </c>
      <c r="E22" s="24">
        <v>1</v>
      </c>
      <c r="F22" s="27" t="s">
        <v>1</v>
      </c>
      <c r="G22" s="28">
        <v>1</v>
      </c>
      <c r="H22" s="29">
        <v>0</v>
      </c>
      <c r="I22" s="30">
        <f t="shared" ref="I22:I28" si="5">H22*G22*E22</f>
        <v>0</v>
      </c>
      <c r="J22" s="31">
        <v>0</v>
      </c>
      <c r="K22" s="30">
        <f t="shared" si="3"/>
        <v>0</v>
      </c>
      <c r="L22" s="32">
        <f t="shared" si="4"/>
        <v>0</v>
      </c>
    </row>
    <row r="23" spans="2:12" ht="15.5">
      <c r="B23" s="24">
        <v>6</v>
      </c>
      <c r="C23" s="25" t="s">
        <v>38</v>
      </c>
      <c r="D23" s="26">
        <v>11.2</v>
      </c>
      <c r="E23" s="24">
        <v>1</v>
      </c>
      <c r="F23" s="27" t="s">
        <v>1</v>
      </c>
      <c r="G23" s="28">
        <v>1</v>
      </c>
      <c r="H23" s="29">
        <v>0</v>
      </c>
      <c r="I23" s="30">
        <f t="shared" si="5"/>
        <v>0</v>
      </c>
      <c r="J23" s="31">
        <v>0</v>
      </c>
      <c r="K23" s="30">
        <f t="shared" si="3"/>
        <v>0</v>
      </c>
      <c r="L23" s="32">
        <f t="shared" si="4"/>
        <v>0</v>
      </c>
    </row>
    <row r="24" spans="2:12" ht="15.5">
      <c r="B24" s="24">
        <v>7</v>
      </c>
      <c r="C24" s="25" t="s">
        <v>40</v>
      </c>
      <c r="D24" s="41" t="s">
        <v>18</v>
      </c>
      <c r="E24" s="24">
        <v>1</v>
      </c>
      <c r="F24" s="27" t="s">
        <v>41</v>
      </c>
      <c r="G24" s="28">
        <v>4</v>
      </c>
      <c r="H24" s="29">
        <v>0</v>
      </c>
      <c r="I24" s="30">
        <f t="shared" si="5"/>
        <v>0</v>
      </c>
      <c r="J24" s="31">
        <v>0</v>
      </c>
      <c r="K24" s="30">
        <f t="shared" si="3"/>
        <v>0</v>
      </c>
      <c r="L24" s="32">
        <f t="shared" si="4"/>
        <v>0</v>
      </c>
    </row>
    <row r="25" spans="2:12" ht="15.5">
      <c r="B25" s="24">
        <v>8</v>
      </c>
      <c r="C25" s="25" t="s">
        <v>42</v>
      </c>
      <c r="D25" s="41"/>
      <c r="E25" s="24">
        <v>1</v>
      </c>
      <c r="F25" s="27" t="s">
        <v>43</v>
      </c>
      <c r="G25" s="28">
        <v>5</v>
      </c>
      <c r="H25" s="29">
        <v>0</v>
      </c>
      <c r="I25" s="30">
        <f t="shared" si="5"/>
        <v>0</v>
      </c>
      <c r="J25" s="31">
        <v>0</v>
      </c>
      <c r="K25" s="30">
        <f t="shared" si="3"/>
        <v>0</v>
      </c>
      <c r="L25" s="32">
        <f t="shared" si="4"/>
        <v>0</v>
      </c>
    </row>
    <row r="26" spans="2:12" ht="15.5">
      <c r="B26" s="24">
        <v>9</v>
      </c>
      <c r="C26" s="25" t="s">
        <v>44</v>
      </c>
      <c r="D26" s="41"/>
      <c r="E26" s="24">
        <v>1</v>
      </c>
      <c r="F26" s="27" t="s">
        <v>5</v>
      </c>
      <c r="G26" s="28">
        <v>30</v>
      </c>
      <c r="H26" s="29">
        <v>0</v>
      </c>
      <c r="I26" s="30">
        <f t="shared" si="5"/>
        <v>0</v>
      </c>
      <c r="J26" s="31">
        <v>0</v>
      </c>
      <c r="K26" s="30">
        <f t="shared" si="3"/>
        <v>0</v>
      </c>
      <c r="L26" s="32">
        <f t="shared" si="4"/>
        <v>0</v>
      </c>
    </row>
    <row r="27" spans="2:12" ht="15.5">
      <c r="B27" s="24">
        <v>10</v>
      </c>
      <c r="C27" s="25" t="s">
        <v>45</v>
      </c>
      <c r="D27" s="41"/>
      <c r="E27" s="24">
        <v>1</v>
      </c>
      <c r="F27" s="27" t="s">
        <v>1</v>
      </c>
      <c r="G27" s="28">
        <v>1</v>
      </c>
      <c r="H27" s="29">
        <v>0</v>
      </c>
      <c r="I27" s="30">
        <f t="shared" si="5"/>
        <v>0</v>
      </c>
      <c r="J27" s="31">
        <v>0</v>
      </c>
      <c r="K27" s="30">
        <f t="shared" si="3"/>
        <v>0</v>
      </c>
      <c r="L27" s="32">
        <f t="shared" si="4"/>
        <v>0</v>
      </c>
    </row>
    <row r="28" spans="2:12" ht="15.5">
      <c r="B28" s="24">
        <v>11</v>
      </c>
      <c r="C28" s="25" t="s">
        <v>46</v>
      </c>
      <c r="D28" s="41"/>
      <c r="E28" s="24">
        <v>1</v>
      </c>
      <c r="F28" s="27" t="s">
        <v>1</v>
      </c>
      <c r="G28" s="28">
        <v>1</v>
      </c>
      <c r="H28" s="29">
        <v>0</v>
      </c>
      <c r="I28" s="30">
        <f t="shared" si="5"/>
        <v>0</v>
      </c>
      <c r="J28" s="31">
        <v>0</v>
      </c>
      <c r="K28" s="30">
        <f t="shared" si="3"/>
        <v>0</v>
      </c>
      <c r="L28" s="32">
        <f t="shared" si="4"/>
        <v>0</v>
      </c>
    </row>
    <row r="29" spans="2:12" ht="15.5">
      <c r="B29" s="42"/>
      <c r="C29" s="43" t="s">
        <v>2</v>
      </c>
      <c r="D29" s="44"/>
      <c r="E29" s="45"/>
      <c r="F29" s="46"/>
      <c r="G29" s="46" t="s">
        <v>18</v>
      </c>
      <c r="H29" s="46"/>
      <c r="I29" s="46">
        <f>SUM(I10:I28)</f>
        <v>0</v>
      </c>
      <c r="J29" s="46"/>
      <c r="K29" s="46">
        <f>SUM(K10:K28)</f>
        <v>0</v>
      </c>
      <c r="L29" s="46">
        <f>SUM(L10:L28)</f>
        <v>0</v>
      </c>
    </row>
    <row r="30" spans="2:12" ht="15.5">
      <c r="B30" s="42"/>
      <c r="C30" s="47" t="s">
        <v>47</v>
      </c>
      <c r="D30" s="44"/>
      <c r="E30" s="48" t="s">
        <v>18</v>
      </c>
      <c r="F30" s="46"/>
      <c r="G30" s="46"/>
      <c r="H30" s="46"/>
      <c r="I30" s="46"/>
      <c r="J30" s="46"/>
      <c r="K30" s="46"/>
      <c r="L30" s="46">
        <v>0</v>
      </c>
    </row>
    <row r="31" spans="2:12" ht="20">
      <c r="B31" s="49"/>
      <c r="C31" s="50" t="s">
        <v>48</v>
      </c>
      <c r="D31" s="51"/>
      <c r="E31" s="52"/>
      <c r="F31" s="53">
        <v>1</v>
      </c>
      <c r="G31" s="54">
        <v>1</v>
      </c>
      <c r="H31" s="55"/>
      <c r="I31" s="55"/>
      <c r="J31" s="55"/>
      <c r="K31" s="55"/>
      <c r="L31" s="55">
        <f>SUM(L29:L30)</f>
        <v>0</v>
      </c>
    </row>
    <row r="32" spans="2:12" ht="20">
      <c r="B32" s="56"/>
      <c r="C32" s="57" t="s">
        <v>49</v>
      </c>
      <c r="D32" s="58"/>
      <c r="E32" s="59">
        <v>0</v>
      </c>
      <c r="F32" s="60">
        <v>1</v>
      </c>
      <c r="G32" s="60">
        <v>1</v>
      </c>
      <c r="H32" s="61"/>
      <c r="I32" s="61"/>
      <c r="J32" s="61"/>
      <c r="K32" s="61"/>
      <c r="L32" s="62">
        <f>L31*E32</f>
        <v>0</v>
      </c>
    </row>
    <row r="33" spans="2:12" ht="20">
      <c r="B33" s="49"/>
      <c r="C33" s="50" t="s">
        <v>48</v>
      </c>
      <c r="D33" s="51"/>
      <c r="E33" s="52"/>
      <c r="F33" s="53">
        <v>1</v>
      </c>
      <c r="G33" s="54">
        <v>1</v>
      </c>
      <c r="H33" s="55"/>
      <c r="I33" s="55"/>
      <c r="J33" s="55"/>
      <c r="K33" s="55"/>
      <c r="L33" s="55">
        <f>SUM(L31:L32)</f>
        <v>0</v>
      </c>
    </row>
    <row r="34" spans="2:12" ht="20">
      <c r="B34" s="56"/>
      <c r="C34" s="57" t="s">
        <v>50</v>
      </c>
      <c r="D34" s="58"/>
      <c r="E34" s="48">
        <v>0</v>
      </c>
      <c r="F34" s="60">
        <v>1</v>
      </c>
      <c r="G34" s="60">
        <v>1</v>
      </c>
      <c r="H34" s="61"/>
      <c r="I34" s="61"/>
      <c r="J34" s="61"/>
      <c r="K34" s="61"/>
      <c r="L34" s="61">
        <f>K29*100/80*E34</f>
        <v>0</v>
      </c>
    </row>
    <row r="35" spans="2:12" ht="20">
      <c r="B35" s="49"/>
      <c r="C35" s="50" t="s">
        <v>48</v>
      </c>
      <c r="D35" s="51"/>
      <c r="E35" s="52"/>
      <c r="F35" s="53">
        <v>1</v>
      </c>
      <c r="G35" s="54">
        <v>1</v>
      </c>
      <c r="H35" s="55"/>
      <c r="I35" s="55"/>
      <c r="J35" s="55"/>
      <c r="K35" s="55"/>
      <c r="L35" s="55">
        <f>L34+L33</f>
        <v>0</v>
      </c>
    </row>
    <row r="36" spans="2:12" ht="20">
      <c r="B36" s="56"/>
      <c r="C36" s="57" t="s">
        <v>51</v>
      </c>
      <c r="D36" s="58"/>
      <c r="E36" s="48">
        <v>0</v>
      </c>
      <c r="F36" s="60">
        <v>1</v>
      </c>
      <c r="G36" s="60">
        <v>1</v>
      </c>
      <c r="H36" s="61"/>
      <c r="I36" s="61"/>
      <c r="J36" s="61"/>
      <c r="K36" s="61"/>
      <c r="L36" s="61">
        <f>L35*E36</f>
        <v>0</v>
      </c>
    </row>
    <row r="37" spans="2:12" ht="20">
      <c r="B37" s="49"/>
      <c r="C37" s="50" t="s">
        <v>48</v>
      </c>
      <c r="D37" s="51"/>
      <c r="E37" s="52"/>
      <c r="F37" s="53">
        <v>1</v>
      </c>
      <c r="G37" s="54">
        <v>1</v>
      </c>
      <c r="H37" s="55"/>
      <c r="I37" s="55"/>
      <c r="J37" s="55"/>
      <c r="K37" s="55"/>
      <c r="L37" s="55">
        <f>SUM(L35:L36)</f>
        <v>0</v>
      </c>
    </row>
    <row r="38" spans="2:12" ht="20">
      <c r="B38" s="56"/>
      <c r="C38" s="57" t="s">
        <v>52</v>
      </c>
      <c r="D38" s="58"/>
      <c r="E38" s="48">
        <v>0.18</v>
      </c>
      <c r="F38" s="60">
        <v>1</v>
      </c>
      <c r="G38" s="60">
        <v>1</v>
      </c>
      <c r="H38" s="61"/>
      <c r="I38" s="61"/>
      <c r="J38" s="61"/>
      <c r="K38" s="61"/>
      <c r="L38" s="61">
        <f>L37*E38</f>
        <v>0</v>
      </c>
    </row>
    <row r="39" spans="2:12" ht="20">
      <c r="B39" s="49"/>
      <c r="C39" s="63" t="s">
        <v>53</v>
      </c>
      <c r="D39" s="64"/>
      <c r="E39" s="65"/>
      <c r="F39" s="66">
        <v>1</v>
      </c>
      <c r="G39" s="67">
        <v>1</v>
      </c>
      <c r="H39" s="68"/>
      <c r="I39" s="68"/>
      <c r="J39" s="68"/>
      <c r="K39" s="69"/>
      <c r="L39" s="70">
        <f>L38+L37</f>
        <v>0</v>
      </c>
    </row>
  </sheetData>
  <mergeCells count="11">
    <mergeCell ref="C2:E2"/>
    <mergeCell ref="B5:B8"/>
    <mergeCell ref="C5:C8"/>
    <mergeCell ref="D5:D8"/>
    <mergeCell ref="E5:E8"/>
    <mergeCell ref="F5:F8"/>
    <mergeCell ref="G5:G8"/>
    <mergeCell ref="H5:I7"/>
    <mergeCell ref="J5:K7"/>
    <mergeCell ref="L5:L8"/>
    <mergeCell ref="C3:E3"/>
  </mergeCells>
  <dataValidations count="1">
    <dataValidation allowBlank="1" showInputMessage="1" showErrorMessage="1" sqref="C10:C28 D10:D23" xr:uid="{B32967C6-B82F-4098-AB2B-B3DBD5141F1F}"/>
  </dataValidations>
  <pageMargins left="0.7" right="0.7" top="0.75" bottom="0.75" header="0.3" footer="0.3"/>
  <pageSetup paperSize="9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0B75F-64EF-4F22-B43B-2C9DF78E6BBB}">
  <dimension ref="A2:K40"/>
  <sheetViews>
    <sheetView topLeftCell="A21" zoomScale="60" zoomScaleNormal="60" workbookViewId="0">
      <selection activeCell="F38" sqref="F38"/>
    </sheetView>
  </sheetViews>
  <sheetFormatPr defaultRowHeight="14.5"/>
  <cols>
    <col min="2" max="2" width="60.6328125" customWidth="1"/>
    <col min="3" max="3" width="17.26953125" customWidth="1"/>
    <col min="8" max="8" width="15.1796875" customWidth="1"/>
    <col min="9" max="9" width="18.08984375" customWidth="1"/>
    <col min="10" max="10" width="10.26953125" customWidth="1"/>
    <col min="11" max="11" width="14.81640625" customWidth="1"/>
  </cols>
  <sheetData>
    <row r="2" spans="1:11" s="73" customFormat="1" ht="18.5">
      <c r="A2" s="71"/>
      <c r="B2" s="92" t="s">
        <v>15</v>
      </c>
      <c r="C2" s="92"/>
      <c r="D2" s="92"/>
      <c r="E2" s="92"/>
      <c r="F2" s="92"/>
      <c r="G2" s="92"/>
      <c r="H2" s="92"/>
      <c r="I2" s="72"/>
      <c r="J2" s="72"/>
      <c r="K2" s="72"/>
    </row>
    <row r="3" spans="1:11" s="73" customFormat="1" ht="18.5">
      <c r="A3" s="74"/>
      <c r="B3" s="76" t="s">
        <v>60</v>
      </c>
      <c r="C3" s="92"/>
      <c r="D3" s="92"/>
      <c r="E3" s="92"/>
      <c r="F3" s="74"/>
      <c r="G3" s="71"/>
      <c r="H3" s="75"/>
      <c r="I3" s="75"/>
      <c r="J3" s="75"/>
      <c r="K3" s="75"/>
    </row>
    <row r="5" spans="1:11">
      <c r="A5" s="93" t="s">
        <v>0</v>
      </c>
      <c r="B5" s="95" t="s">
        <v>16</v>
      </c>
      <c r="C5" s="97" t="s">
        <v>17</v>
      </c>
      <c r="D5" s="99" t="s">
        <v>18</v>
      </c>
      <c r="E5" s="90" t="s">
        <v>19</v>
      </c>
      <c r="F5" s="90" t="s">
        <v>20</v>
      </c>
      <c r="G5" s="90" t="s">
        <v>21</v>
      </c>
      <c r="H5" s="90"/>
      <c r="I5" s="90" t="s">
        <v>22</v>
      </c>
      <c r="J5" s="90"/>
      <c r="K5" s="90" t="s">
        <v>3</v>
      </c>
    </row>
    <row r="6" spans="1:11">
      <c r="A6" s="93"/>
      <c r="B6" s="95"/>
      <c r="C6" s="97"/>
      <c r="D6" s="99"/>
      <c r="E6" s="90"/>
      <c r="F6" s="90"/>
      <c r="G6" s="90"/>
      <c r="H6" s="90"/>
      <c r="I6" s="90"/>
      <c r="J6" s="90"/>
      <c r="K6" s="90"/>
    </row>
    <row r="7" spans="1:11">
      <c r="A7" s="93"/>
      <c r="B7" s="95"/>
      <c r="C7" s="97"/>
      <c r="D7" s="99"/>
      <c r="E7" s="90"/>
      <c r="F7" s="90"/>
      <c r="G7" s="90"/>
      <c r="H7" s="90"/>
      <c r="I7" s="90"/>
      <c r="J7" s="90"/>
      <c r="K7" s="90"/>
    </row>
    <row r="8" spans="1:11" ht="15.5">
      <c r="A8" s="94"/>
      <c r="B8" s="96"/>
      <c r="C8" s="98"/>
      <c r="D8" s="100"/>
      <c r="E8" s="91"/>
      <c r="F8" s="91"/>
      <c r="G8" s="17" t="s">
        <v>23</v>
      </c>
      <c r="H8" s="18" t="s">
        <v>3</v>
      </c>
      <c r="I8" s="17" t="s">
        <v>23</v>
      </c>
      <c r="J8" s="18" t="s">
        <v>24</v>
      </c>
      <c r="K8" s="91"/>
    </row>
    <row r="9" spans="1:11" ht="15.5">
      <c r="A9" s="19"/>
      <c r="B9" s="20" t="s">
        <v>18</v>
      </c>
      <c r="C9" s="20"/>
      <c r="D9" s="21"/>
      <c r="E9" s="22"/>
      <c r="F9" s="22"/>
      <c r="G9" s="22"/>
      <c r="H9" s="23"/>
      <c r="I9" s="22"/>
      <c r="J9" s="23"/>
      <c r="K9" s="22"/>
    </row>
    <row r="10" spans="1:11" ht="15.5">
      <c r="A10" s="24">
        <v>1</v>
      </c>
      <c r="B10" s="25" t="s">
        <v>25</v>
      </c>
      <c r="C10" s="26" t="s">
        <v>18</v>
      </c>
      <c r="D10" s="24">
        <v>1</v>
      </c>
      <c r="E10" s="27" t="s">
        <v>26</v>
      </c>
      <c r="F10" s="28">
        <v>2</v>
      </c>
      <c r="G10" s="29">
        <v>0</v>
      </c>
      <c r="H10" s="30">
        <f>G10*F10*D10</f>
        <v>0</v>
      </c>
      <c r="I10" s="31">
        <v>0</v>
      </c>
      <c r="J10" s="30">
        <f t="shared" ref="J10:J16" si="0">I10*F10*D10</f>
        <v>0</v>
      </c>
      <c r="K10" s="32">
        <f t="shared" ref="K10:K16" si="1">J10+H10</f>
        <v>0</v>
      </c>
    </row>
    <row r="11" spans="1:11" ht="27">
      <c r="A11" s="24">
        <v>2</v>
      </c>
      <c r="B11" s="25" t="s">
        <v>55</v>
      </c>
      <c r="C11" s="26"/>
      <c r="D11" s="24">
        <v>1</v>
      </c>
      <c r="E11" s="27" t="s">
        <v>1</v>
      </c>
      <c r="F11" s="28">
        <v>30</v>
      </c>
      <c r="G11" s="29">
        <v>0</v>
      </c>
      <c r="H11" s="30">
        <f t="shared" ref="H11:H16" si="2">G11*F11*D11</f>
        <v>0</v>
      </c>
      <c r="I11" s="31">
        <v>0</v>
      </c>
      <c r="J11" s="30">
        <f t="shared" si="0"/>
        <v>0</v>
      </c>
      <c r="K11" s="32">
        <f t="shared" si="1"/>
        <v>0</v>
      </c>
    </row>
    <row r="12" spans="1:11" ht="27">
      <c r="A12" s="24">
        <v>3</v>
      </c>
      <c r="B12" s="25" t="s">
        <v>28</v>
      </c>
      <c r="C12" s="26"/>
      <c r="D12" s="24">
        <v>1</v>
      </c>
      <c r="E12" s="27" t="s">
        <v>26</v>
      </c>
      <c r="F12" s="28">
        <v>2</v>
      </c>
      <c r="G12" s="29">
        <v>0</v>
      </c>
      <c r="H12" s="30">
        <f t="shared" si="2"/>
        <v>0</v>
      </c>
      <c r="I12" s="31">
        <v>0</v>
      </c>
      <c r="J12" s="30">
        <f t="shared" si="0"/>
        <v>0</v>
      </c>
      <c r="K12" s="32">
        <f t="shared" si="1"/>
        <v>0</v>
      </c>
    </row>
    <row r="13" spans="1:11" ht="40.5">
      <c r="A13" s="24">
        <v>4</v>
      </c>
      <c r="B13" s="25" t="s">
        <v>56</v>
      </c>
      <c r="C13" s="26"/>
      <c r="D13" s="24">
        <v>1</v>
      </c>
      <c r="E13" s="27" t="s">
        <v>13</v>
      </c>
      <c r="F13" s="28">
        <v>1</v>
      </c>
      <c r="G13" s="29">
        <v>0</v>
      </c>
      <c r="H13" s="30">
        <f t="shared" si="2"/>
        <v>0</v>
      </c>
      <c r="I13" s="31">
        <v>0</v>
      </c>
      <c r="J13" s="30">
        <f t="shared" si="0"/>
        <v>0</v>
      </c>
      <c r="K13" s="32">
        <f t="shared" si="1"/>
        <v>0</v>
      </c>
    </row>
    <row r="14" spans="1:11" ht="15.5">
      <c r="A14" s="24">
        <v>5</v>
      </c>
      <c r="B14" s="25" t="s">
        <v>30</v>
      </c>
      <c r="C14" s="26"/>
      <c r="D14" s="24">
        <v>1</v>
      </c>
      <c r="E14" s="27" t="s">
        <v>1</v>
      </c>
      <c r="F14" s="28">
        <v>2</v>
      </c>
      <c r="G14" s="29">
        <v>0</v>
      </c>
      <c r="H14" s="30">
        <f t="shared" si="2"/>
        <v>0</v>
      </c>
      <c r="I14" s="31">
        <v>0</v>
      </c>
      <c r="J14" s="30">
        <f t="shared" si="0"/>
        <v>0</v>
      </c>
      <c r="K14" s="32">
        <f t="shared" si="1"/>
        <v>0</v>
      </c>
    </row>
    <row r="15" spans="1:11" ht="27">
      <c r="A15" s="24">
        <v>6</v>
      </c>
      <c r="B15" s="25" t="s">
        <v>31</v>
      </c>
      <c r="C15" s="26"/>
      <c r="D15" s="24">
        <v>1</v>
      </c>
      <c r="E15" s="27" t="s">
        <v>1</v>
      </c>
      <c r="F15" s="28">
        <v>2</v>
      </c>
      <c r="G15" s="29">
        <v>0</v>
      </c>
      <c r="H15" s="30">
        <f t="shared" si="2"/>
        <v>0</v>
      </c>
      <c r="I15" s="31">
        <v>0</v>
      </c>
      <c r="J15" s="30">
        <f t="shared" si="0"/>
        <v>0</v>
      </c>
      <c r="K15" s="32">
        <f t="shared" si="1"/>
        <v>0</v>
      </c>
    </row>
    <row r="16" spans="1:11" ht="15.5">
      <c r="A16" s="24">
        <v>7</v>
      </c>
      <c r="B16" s="25" t="s">
        <v>32</v>
      </c>
      <c r="C16" s="26"/>
      <c r="D16" s="24">
        <v>1</v>
      </c>
      <c r="E16" s="27" t="s">
        <v>26</v>
      </c>
      <c r="F16" s="28">
        <v>2</v>
      </c>
      <c r="G16" s="29">
        <v>0</v>
      </c>
      <c r="H16" s="30">
        <f t="shared" si="2"/>
        <v>0</v>
      </c>
      <c r="I16" s="31">
        <v>0</v>
      </c>
      <c r="J16" s="30">
        <f t="shared" si="0"/>
        <v>0</v>
      </c>
      <c r="K16" s="32">
        <f t="shared" si="1"/>
        <v>0</v>
      </c>
    </row>
    <row r="17" spans="1:11" ht="15.5">
      <c r="A17" s="33"/>
      <c r="B17" s="34" t="s">
        <v>12</v>
      </c>
      <c r="C17" s="35"/>
      <c r="D17" s="33"/>
      <c r="E17" s="36"/>
      <c r="F17" s="37"/>
      <c r="G17" s="33"/>
      <c r="H17" s="38"/>
      <c r="I17" s="39"/>
      <c r="J17" s="38"/>
      <c r="K17" s="38"/>
    </row>
    <row r="18" spans="1:11" ht="15.5">
      <c r="A18" s="24">
        <v>1</v>
      </c>
      <c r="B18" s="25" t="s">
        <v>33</v>
      </c>
      <c r="C18" s="26" t="s">
        <v>18</v>
      </c>
      <c r="D18" s="24">
        <v>1</v>
      </c>
      <c r="E18" s="27" t="s">
        <v>4</v>
      </c>
      <c r="F18" s="28">
        <v>120</v>
      </c>
      <c r="G18" s="29">
        <v>0</v>
      </c>
      <c r="H18" s="30">
        <f>G18*F18*D18</f>
        <v>0</v>
      </c>
      <c r="I18" s="31">
        <v>0</v>
      </c>
      <c r="J18" s="30">
        <f t="shared" ref="J18:J29" si="3">I18*F18*D18</f>
        <v>0</v>
      </c>
      <c r="K18" s="32">
        <f t="shared" ref="K18:K29" si="4">J18+H18</f>
        <v>0</v>
      </c>
    </row>
    <row r="19" spans="1:11" ht="15.5">
      <c r="A19" s="24">
        <v>2</v>
      </c>
      <c r="B19" s="25" t="s">
        <v>34</v>
      </c>
      <c r="C19" s="26"/>
      <c r="D19" s="24">
        <v>1</v>
      </c>
      <c r="E19" s="27" t="s">
        <v>4</v>
      </c>
      <c r="F19" s="28">
        <v>120</v>
      </c>
      <c r="G19" s="29">
        <v>0</v>
      </c>
      <c r="H19" s="30">
        <f>G19*F19*D19</f>
        <v>0</v>
      </c>
      <c r="I19" s="31">
        <v>0</v>
      </c>
      <c r="J19" s="30">
        <f t="shared" si="3"/>
        <v>0</v>
      </c>
      <c r="K19" s="32">
        <f t="shared" si="4"/>
        <v>0</v>
      </c>
    </row>
    <row r="20" spans="1:11" ht="15.5">
      <c r="A20" s="24">
        <v>3</v>
      </c>
      <c r="B20" s="40" t="s">
        <v>35</v>
      </c>
      <c r="C20" s="26"/>
      <c r="D20" s="24">
        <v>1</v>
      </c>
      <c r="E20" s="27" t="s">
        <v>4</v>
      </c>
      <c r="F20" s="28">
        <v>150</v>
      </c>
      <c r="G20" s="29">
        <v>0</v>
      </c>
      <c r="H20" s="30">
        <f>G20*F20*D20</f>
        <v>0</v>
      </c>
      <c r="I20" s="31">
        <v>0</v>
      </c>
      <c r="J20" s="30">
        <f>I20*F20*D20</f>
        <v>0</v>
      </c>
      <c r="K20" s="32">
        <f>J20+H20</f>
        <v>0</v>
      </c>
    </row>
    <row r="21" spans="1:11" ht="15.5">
      <c r="A21" s="24">
        <v>4</v>
      </c>
      <c r="B21" s="25" t="s">
        <v>36</v>
      </c>
      <c r="C21" s="26"/>
      <c r="D21" s="24">
        <v>1</v>
      </c>
      <c r="E21" s="27" t="s">
        <v>37</v>
      </c>
      <c r="F21" s="28">
        <v>6</v>
      </c>
      <c r="G21" s="29">
        <v>0</v>
      </c>
      <c r="H21" s="30">
        <f>G21*F21*D21</f>
        <v>0</v>
      </c>
      <c r="I21" s="31">
        <v>0</v>
      </c>
      <c r="J21" s="30">
        <f>I21*F21*D21</f>
        <v>0</v>
      </c>
      <c r="K21" s="32">
        <f>J21+H21</f>
        <v>0</v>
      </c>
    </row>
    <row r="22" spans="1:11" ht="15.5">
      <c r="A22" s="24">
        <v>5</v>
      </c>
      <c r="B22" s="25" t="s">
        <v>38</v>
      </c>
      <c r="C22" s="26" t="s">
        <v>57</v>
      </c>
      <c r="D22" s="24">
        <v>1</v>
      </c>
      <c r="E22" s="27" t="s">
        <v>1</v>
      </c>
      <c r="F22" s="28">
        <v>1</v>
      </c>
      <c r="G22" s="29">
        <v>0</v>
      </c>
      <c r="H22" s="30">
        <f t="shared" ref="H22:H29" si="5">G22*F22*D22</f>
        <v>0</v>
      </c>
      <c r="I22" s="31">
        <v>0</v>
      </c>
      <c r="J22" s="30">
        <f t="shared" si="3"/>
        <v>0</v>
      </c>
      <c r="K22" s="32">
        <f t="shared" si="4"/>
        <v>0</v>
      </c>
    </row>
    <row r="23" spans="1:11" ht="15.5">
      <c r="A23" s="24">
        <v>6</v>
      </c>
      <c r="B23" s="25" t="s">
        <v>38</v>
      </c>
      <c r="C23" s="26" t="s">
        <v>58</v>
      </c>
      <c r="D23" s="24">
        <v>1</v>
      </c>
      <c r="E23" s="27" t="s">
        <v>1</v>
      </c>
      <c r="F23" s="28">
        <v>2</v>
      </c>
      <c r="G23" s="29">
        <v>0</v>
      </c>
      <c r="H23" s="30">
        <f t="shared" si="5"/>
        <v>0</v>
      </c>
      <c r="I23" s="31">
        <v>0</v>
      </c>
      <c r="J23" s="30">
        <f t="shared" si="3"/>
        <v>0</v>
      </c>
      <c r="K23" s="32">
        <f t="shared" si="4"/>
        <v>0</v>
      </c>
    </row>
    <row r="24" spans="1:11" ht="15.5">
      <c r="A24" s="24">
        <v>7</v>
      </c>
      <c r="B24" s="25" t="s">
        <v>38</v>
      </c>
      <c r="C24" s="26" t="s">
        <v>59</v>
      </c>
      <c r="D24" s="24">
        <v>1</v>
      </c>
      <c r="E24" s="27" t="s">
        <v>1</v>
      </c>
      <c r="F24" s="28">
        <v>1</v>
      </c>
      <c r="G24" s="29">
        <v>0</v>
      </c>
      <c r="H24" s="30">
        <f t="shared" si="5"/>
        <v>0</v>
      </c>
      <c r="I24" s="31">
        <v>0</v>
      </c>
      <c r="J24" s="30">
        <f t="shared" si="3"/>
        <v>0</v>
      </c>
      <c r="K24" s="32">
        <f t="shared" si="4"/>
        <v>0</v>
      </c>
    </row>
    <row r="25" spans="1:11" ht="15.5">
      <c r="A25" s="24">
        <v>8</v>
      </c>
      <c r="B25" s="25" t="s">
        <v>40</v>
      </c>
      <c r="C25" s="41" t="s">
        <v>18</v>
      </c>
      <c r="D25" s="24">
        <v>1</v>
      </c>
      <c r="E25" s="27" t="s">
        <v>41</v>
      </c>
      <c r="F25" s="28">
        <v>5</v>
      </c>
      <c r="G25" s="29">
        <v>0</v>
      </c>
      <c r="H25" s="30">
        <f t="shared" si="5"/>
        <v>0</v>
      </c>
      <c r="I25" s="31">
        <v>0</v>
      </c>
      <c r="J25" s="30">
        <f t="shared" si="3"/>
        <v>0</v>
      </c>
      <c r="K25" s="32">
        <f t="shared" si="4"/>
        <v>0</v>
      </c>
    </row>
    <row r="26" spans="1:11" ht="15.5">
      <c r="A26" s="24">
        <v>9</v>
      </c>
      <c r="B26" s="25" t="s">
        <v>42</v>
      </c>
      <c r="C26" s="41"/>
      <c r="D26" s="24">
        <v>1</v>
      </c>
      <c r="E26" s="27" t="s">
        <v>43</v>
      </c>
      <c r="F26" s="28">
        <v>10</v>
      </c>
      <c r="G26" s="29">
        <v>0</v>
      </c>
      <c r="H26" s="30">
        <f t="shared" si="5"/>
        <v>0</v>
      </c>
      <c r="I26" s="31">
        <v>0</v>
      </c>
      <c r="J26" s="30">
        <f t="shared" si="3"/>
        <v>0</v>
      </c>
      <c r="K26" s="32">
        <f t="shared" si="4"/>
        <v>0</v>
      </c>
    </row>
    <row r="27" spans="1:11" ht="15.5">
      <c r="A27" s="24">
        <v>10</v>
      </c>
      <c r="B27" s="25" t="s">
        <v>44</v>
      </c>
      <c r="C27" s="41"/>
      <c r="D27" s="24">
        <v>1</v>
      </c>
      <c r="E27" s="27" t="s">
        <v>5</v>
      </c>
      <c r="F27" s="28">
        <v>30</v>
      </c>
      <c r="G27" s="29">
        <v>0</v>
      </c>
      <c r="H27" s="30">
        <f t="shared" si="5"/>
        <v>0</v>
      </c>
      <c r="I27" s="31">
        <v>0</v>
      </c>
      <c r="J27" s="30">
        <f t="shared" si="3"/>
        <v>0</v>
      </c>
      <c r="K27" s="32">
        <f t="shared" si="4"/>
        <v>0</v>
      </c>
    </row>
    <row r="28" spans="1:11" ht="15.5">
      <c r="A28" s="24">
        <v>11</v>
      </c>
      <c r="B28" s="25" t="s">
        <v>45</v>
      </c>
      <c r="C28" s="41"/>
      <c r="D28" s="24">
        <v>1</v>
      </c>
      <c r="E28" s="27" t="s">
        <v>1</v>
      </c>
      <c r="F28" s="28">
        <v>1</v>
      </c>
      <c r="G28" s="29">
        <v>0</v>
      </c>
      <c r="H28" s="30">
        <f t="shared" si="5"/>
        <v>0</v>
      </c>
      <c r="I28" s="31">
        <v>0</v>
      </c>
      <c r="J28" s="30">
        <f t="shared" si="3"/>
        <v>0</v>
      </c>
      <c r="K28" s="32">
        <f t="shared" si="4"/>
        <v>0</v>
      </c>
    </row>
    <row r="29" spans="1:11" ht="15.5">
      <c r="A29" s="24">
        <v>12</v>
      </c>
      <c r="B29" s="25" t="s">
        <v>46</v>
      </c>
      <c r="C29" s="41"/>
      <c r="D29" s="24">
        <v>1</v>
      </c>
      <c r="E29" s="27" t="s">
        <v>1</v>
      </c>
      <c r="F29" s="28">
        <v>1</v>
      </c>
      <c r="G29" s="29">
        <v>0</v>
      </c>
      <c r="H29" s="30">
        <f t="shared" si="5"/>
        <v>0</v>
      </c>
      <c r="I29" s="31">
        <v>0</v>
      </c>
      <c r="J29" s="30">
        <f t="shared" si="3"/>
        <v>0</v>
      </c>
      <c r="K29" s="32">
        <f t="shared" si="4"/>
        <v>0</v>
      </c>
    </row>
    <row r="30" spans="1:11" ht="15.5">
      <c r="A30" s="42"/>
      <c r="B30" s="43" t="s">
        <v>2</v>
      </c>
      <c r="C30" s="44"/>
      <c r="D30" s="45"/>
      <c r="E30" s="46"/>
      <c r="F30" s="46" t="s">
        <v>18</v>
      </c>
      <c r="G30" s="46"/>
      <c r="H30" s="46">
        <f>SUM(H10:H29)</f>
        <v>0</v>
      </c>
      <c r="I30" s="46"/>
      <c r="J30" s="46">
        <f>SUM(J10:J29)</f>
        <v>0</v>
      </c>
      <c r="K30" s="46">
        <f>SUM(K10:K29)</f>
        <v>0</v>
      </c>
    </row>
    <row r="31" spans="1:11" ht="15.5">
      <c r="A31" s="42"/>
      <c r="B31" s="47" t="s">
        <v>47</v>
      </c>
      <c r="C31" s="44"/>
      <c r="D31" s="48" t="s">
        <v>18</v>
      </c>
      <c r="E31" s="46"/>
      <c r="F31" s="46"/>
      <c r="G31" s="46"/>
      <c r="H31" s="46"/>
      <c r="I31" s="46"/>
      <c r="J31" s="46"/>
      <c r="K31" s="46">
        <v>0</v>
      </c>
    </row>
    <row r="32" spans="1:11" ht="20">
      <c r="A32" s="49"/>
      <c r="B32" s="50" t="s">
        <v>48</v>
      </c>
      <c r="C32" s="51"/>
      <c r="D32" s="52"/>
      <c r="E32" s="53">
        <v>1</v>
      </c>
      <c r="F32" s="54">
        <v>1</v>
      </c>
      <c r="G32" s="55"/>
      <c r="H32" s="55"/>
      <c r="I32" s="55"/>
      <c r="J32" s="55"/>
      <c r="K32" s="55">
        <f>SUM(K30:K31)</f>
        <v>0</v>
      </c>
    </row>
    <row r="33" spans="1:11" ht="20">
      <c r="A33" s="56"/>
      <c r="B33" s="57" t="s">
        <v>49</v>
      </c>
      <c r="C33" s="58"/>
      <c r="D33" s="59">
        <v>0</v>
      </c>
      <c r="E33" s="60">
        <v>1</v>
      </c>
      <c r="F33" s="60">
        <v>1</v>
      </c>
      <c r="G33" s="61"/>
      <c r="H33" s="61"/>
      <c r="I33" s="61"/>
      <c r="J33" s="61"/>
      <c r="K33" s="62">
        <f>K32*D33</f>
        <v>0</v>
      </c>
    </row>
    <row r="34" spans="1:11" ht="20">
      <c r="A34" s="49"/>
      <c r="B34" s="50" t="s">
        <v>48</v>
      </c>
      <c r="C34" s="51"/>
      <c r="D34" s="52"/>
      <c r="E34" s="53">
        <v>1</v>
      </c>
      <c r="F34" s="54">
        <v>1</v>
      </c>
      <c r="G34" s="55"/>
      <c r="H34" s="55"/>
      <c r="I34" s="55"/>
      <c r="J34" s="55"/>
      <c r="K34" s="55">
        <f>SUM(K32:K33)</f>
        <v>0</v>
      </c>
    </row>
    <row r="35" spans="1:11" ht="20">
      <c r="A35" s="56"/>
      <c r="B35" s="57" t="s">
        <v>50</v>
      </c>
      <c r="C35" s="58"/>
      <c r="D35" s="77">
        <v>0</v>
      </c>
      <c r="E35" s="60">
        <v>1</v>
      </c>
      <c r="F35" s="60">
        <v>1</v>
      </c>
      <c r="G35" s="61"/>
      <c r="H35" s="61"/>
      <c r="I35" s="61"/>
      <c r="J35" s="61"/>
      <c r="K35" s="61">
        <f>J30*100/80*D35</f>
        <v>0</v>
      </c>
    </row>
    <row r="36" spans="1:11" ht="20">
      <c r="A36" s="49"/>
      <c r="B36" s="50" t="s">
        <v>48</v>
      </c>
      <c r="C36" s="51"/>
      <c r="D36" s="52"/>
      <c r="E36" s="53">
        <v>1</v>
      </c>
      <c r="F36" s="54">
        <v>1</v>
      </c>
      <c r="G36" s="55"/>
      <c r="H36" s="55"/>
      <c r="I36" s="55"/>
      <c r="J36" s="55"/>
      <c r="K36" s="55">
        <f>K35+K34</f>
        <v>0</v>
      </c>
    </row>
    <row r="37" spans="1:11" ht="20">
      <c r="A37" s="56"/>
      <c r="B37" s="57" t="s">
        <v>51</v>
      </c>
      <c r="C37" s="58"/>
      <c r="D37" s="48">
        <v>0</v>
      </c>
      <c r="E37" s="60">
        <v>1</v>
      </c>
      <c r="F37" s="60">
        <v>1</v>
      </c>
      <c r="G37" s="61"/>
      <c r="H37" s="61"/>
      <c r="I37" s="61"/>
      <c r="J37" s="61"/>
      <c r="K37" s="61">
        <f>K36*D37</f>
        <v>0</v>
      </c>
    </row>
    <row r="38" spans="1:11" ht="20">
      <c r="A38" s="49"/>
      <c r="B38" s="50" t="s">
        <v>48</v>
      </c>
      <c r="C38" s="51"/>
      <c r="D38" s="52"/>
      <c r="E38" s="53">
        <v>1</v>
      </c>
      <c r="F38" s="54">
        <v>1</v>
      </c>
      <c r="G38" s="55"/>
      <c r="H38" s="55"/>
      <c r="I38" s="55"/>
      <c r="J38" s="55"/>
      <c r="K38" s="55">
        <f>SUM(K36:K37)</f>
        <v>0</v>
      </c>
    </row>
    <row r="39" spans="1:11" ht="20">
      <c r="A39" s="56"/>
      <c r="B39" s="57" t="s">
        <v>52</v>
      </c>
      <c r="C39" s="58"/>
      <c r="D39" s="48">
        <v>0.18</v>
      </c>
      <c r="E39" s="60">
        <v>1</v>
      </c>
      <c r="F39" s="60">
        <v>1</v>
      </c>
      <c r="G39" s="61"/>
      <c r="H39" s="61"/>
      <c r="I39" s="61"/>
      <c r="J39" s="61"/>
      <c r="K39" s="61">
        <f>K38*D39</f>
        <v>0</v>
      </c>
    </row>
    <row r="40" spans="1:11" ht="20">
      <c r="A40" s="49"/>
      <c r="B40" s="63" t="s">
        <v>53</v>
      </c>
      <c r="C40" s="64"/>
      <c r="D40" s="65"/>
      <c r="E40" s="66">
        <v>1</v>
      </c>
      <c r="F40" s="67">
        <v>1</v>
      </c>
      <c r="G40" s="68"/>
      <c r="H40" s="68"/>
      <c r="I40" s="68"/>
      <c r="J40" s="69"/>
      <c r="K40" s="70">
        <f>K39+K38</f>
        <v>0</v>
      </c>
    </row>
  </sheetData>
  <mergeCells count="11">
    <mergeCell ref="A5:A8"/>
    <mergeCell ref="B5:B8"/>
    <mergeCell ref="C5:C8"/>
    <mergeCell ref="D5:D8"/>
    <mergeCell ref="E5:E8"/>
    <mergeCell ref="F5:F8"/>
    <mergeCell ref="G5:H7"/>
    <mergeCell ref="I5:J7"/>
    <mergeCell ref="K5:K8"/>
    <mergeCell ref="B2:H2"/>
    <mergeCell ref="C3:E3"/>
  </mergeCells>
  <dataValidations count="1">
    <dataValidation allowBlank="1" showInputMessage="1" showErrorMessage="1" sqref="C10:C24 B10:B29" xr:uid="{AB24B633-0C40-4D54-9958-C274261C5517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58DF4-B039-4E6E-B51A-0B08408720DD}">
  <dimension ref="A2:K46"/>
  <sheetViews>
    <sheetView topLeftCell="A26" zoomScale="70" zoomScaleNormal="70" workbookViewId="0">
      <selection activeCell="F43" sqref="F43"/>
    </sheetView>
  </sheetViews>
  <sheetFormatPr defaultRowHeight="14.5"/>
  <cols>
    <col min="1" max="1" width="3.453125" bestFit="1" customWidth="1"/>
    <col min="2" max="2" width="62.26953125" bestFit="1" customWidth="1"/>
    <col min="3" max="3" width="13.6328125" bestFit="1" customWidth="1"/>
    <col min="4" max="4" width="8.54296875" bestFit="1" customWidth="1"/>
    <col min="5" max="5" width="9.453125" bestFit="1" customWidth="1"/>
    <col min="6" max="6" width="8.26953125" bestFit="1" customWidth="1"/>
    <col min="7" max="7" width="9.26953125" bestFit="1" customWidth="1"/>
    <col min="8" max="8" width="10.6328125" bestFit="1" customWidth="1"/>
    <col min="9" max="9" width="8.81640625" bestFit="1" customWidth="1"/>
    <col min="10" max="11" width="10.6328125" bestFit="1" customWidth="1"/>
  </cols>
  <sheetData>
    <row r="2" spans="1:11" s="73" customFormat="1" ht="18.5">
      <c r="A2" s="71"/>
      <c r="B2" s="92" t="s">
        <v>15</v>
      </c>
      <c r="C2" s="92"/>
      <c r="D2" s="92"/>
      <c r="E2" s="92"/>
      <c r="F2" s="92"/>
      <c r="G2" s="92"/>
      <c r="H2" s="92"/>
      <c r="I2" s="72"/>
      <c r="J2" s="72"/>
      <c r="K2" s="72"/>
    </row>
    <row r="3" spans="1:11" s="73" customFormat="1" ht="18.5">
      <c r="A3" s="74"/>
      <c r="B3" s="76" t="s">
        <v>73</v>
      </c>
      <c r="C3" s="92"/>
      <c r="D3" s="92"/>
      <c r="E3" s="92"/>
      <c r="F3" s="74"/>
      <c r="G3" s="71"/>
      <c r="H3" s="75"/>
      <c r="I3" s="75"/>
      <c r="J3" s="75"/>
      <c r="K3" s="75"/>
    </row>
    <row r="5" spans="1:11">
      <c r="A5" s="93" t="s">
        <v>0</v>
      </c>
      <c r="B5" s="95" t="s">
        <v>16</v>
      </c>
      <c r="C5" s="97" t="s">
        <v>17</v>
      </c>
      <c r="D5" s="99" t="s">
        <v>18</v>
      </c>
      <c r="E5" s="90" t="s">
        <v>19</v>
      </c>
      <c r="F5" s="90" t="s">
        <v>20</v>
      </c>
      <c r="G5" s="90" t="s">
        <v>21</v>
      </c>
      <c r="H5" s="90"/>
      <c r="I5" s="90" t="s">
        <v>22</v>
      </c>
      <c r="J5" s="90"/>
      <c r="K5" s="90" t="s">
        <v>3</v>
      </c>
    </row>
    <row r="6" spans="1:11">
      <c r="A6" s="93"/>
      <c r="B6" s="95"/>
      <c r="C6" s="97"/>
      <c r="D6" s="99"/>
      <c r="E6" s="90"/>
      <c r="F6" s="90"/>
      <c r="G6" s="90"/>
      <c r="H6" s="90"/>
      <c r="I6" s="90"/>
      <c r="J6" s="90"/>
      <c r="K6" s="90"/>
    </row>
    <row r="7" spans="1:11">
      <c r="A7" s="93"/>
      <c r="B7" s="95"/>
      <c r="C7" s="97"/>
      <c r="D7" s="99"/>
      <c r="E7" s="90"/>
      <c r="F7" s="90"/>
      <c r="G7" s="90"/>
      <c r="H7" s="90"/>
      <c r="I7" s="90"/>
      <c r="J7" s="90"/>
      <c r="K7" s="90"/>
    </row>
    <row r="8" spans="1:11" ht="15.5">
      <c r="A8" s="94"/>
      <c r="B8" s="96"/>
      <c r="C8" s="98"/>
      <c r="D8" s="100"/>
      <c r="E8" s="91"/>
      <c r="F8" s="91"/>
      <c r="G8" s="17" t="s">
        <v>23</v>
      </c>
      <c r="H8" s="18" t="s">
        <v>3</v>
      </c>
      <c r="I8" s="17" t="s">
        <v>23</v>
      </c>
      <c r="J8" s="18" t="s">
        <v>24</v>
      </c>
      <c r="K8" s="91"/>
    </row>
    <row r="9" spans="1:11" ht="15.5">
      <c r="A9" s="19"/>
      <c r="B9" s="20" t="s">
        <v>18</v>
      </c>
      <c r="C9" s="20"/>
      <c r="D9" s="21"/>
      <c r="E9" s="22"/>
      <c r="F9" s="22"/>
      <c r="G9" s="22"/>
      <c r="H9" s="23"/>
      <c r="I9" s="22"/>
      <c r="J9" s="23"/>
      <c r="K9" s="22"/>
    </row>
    <row r="10" spans="1:11" ht="27">
      <c r="A10" s="24">
        <v>1</v>
      </c>
      <c r="B10" s="25" t="s">
        <v>61</v>
      </c>
      <c r="C10" s="26" t="s">
        <v>18</v>
      </c>
      <c r="D10" s="24">
        <v>1</v>
      </c>
      <c r="E10" s="27" t="s">
        <v>26</v>
      </c>
      <c r="F10" s="28">
        <v>2</v>
      </c>
      <c r="G10" s="29">
        <v>0</v>
      </c>
      <c r="H10" s="30">
        <f>G10*F10*D10</f>
        <v>0</v>
      </c>
      <c r="I10" s="31">
        <v>0</v>
      </c>
      <c r="J10" s="30">
        <f t="shared" ref="J10:J16" si="0">I10*F10*D10</f>
        <v>0</v>
      </c>
      <c r="K10" s="32">
        <f t="shared" ref="K10:K16" si="1">J10+H10</f>
        <v>0</v>
      </c>
    </row>
    <row r="11" spans="1:11" ht="27">
      <c r="A11" s="24">
        <v>2</v>
      </c>
      <c r="B11" s="25" t="s">
        <v>62</v>
      </c>
      <c r="C11" s="26"/>
      <c r="D11" s="24">
        <v>1</v>
      </c>
      <c r="E11" s="27" t="s">
        <v>1</v>
      </c>
      <c r="F11" s="28">
        <v>24</v>
      </c>
      <c r="G11" s="29">
        <v>0</v>
      </c>
      <c r="H11" s="30">
        <f t="shared" ref="H11:H16" si="2">G11*F11*D11</f>
        <v>0</v>
      </c>
      <c r="I11" s="31">
        <v>0</v>
      </c>
      <c r="J11" s="30">
        <f t="shared" si="0"/>
        <v>0</v>
      </c>
      <c r="K11" s="32">
        <f t="shared" si="1"/>
        <v>0</v>
      </c>
    </row>
    <row r="12" spans="1:11" ht="27">
      <c r="A12" s="24">
        <v>3</v>
      </c>
      <c r="B12" s="25" t="s">
        <v>28</v>
      </c>
      <c r="C12" s="26"/>
      <c r="D12" s="24">
        <v>1</v>
      </c>
      <c r="E12" s="27" t="s">
        <v>26</v>
      </c>
      <c r="F12" s="28">
        <v>2</v>
      </c>
      <c r="G12" s="29">
        <v>0</v>
      </c>
      <c r="H12" s="30">
        <f t="shared" si="2"/>
        <v>0</v>
      </c>
      <c r="I12" s="31">
        <v>0</v>
      </c>
      <c r="J12" s="30">
        <f t="shared" si="0"/>
        <v>0</v>
      </c>
      <c r="K12" s="32">
        <f t="shared" si="1"/>
        <v>0</v>
      </c>
    </row>
    <row r="13" spans="1:11" ht="40.5">
      <c r="A13" s="24">
        <v>4</v>
      </c>
      <c r="B13" s="25" t="s">
        <v>56</v>
      </c>
      <c r="C13" s="26"/>
      <c r="D13" s="24">
        <v>1</v>
      </c>
      <c r="E13" s="27" t="s">
        <v>13</v>
      </c>
      <c r="F13" s="28">
        <v>1</v>
      </c>
      <c r="G13" s="29">
        <v>0</v>
      </c>
      <c r="H13" s="30">
        <f t="shared" si="2"/>
        <v>0</v>
      </c>
      <c r="I13" s="31">
        <v>0</v>
      </c>
      <c r="J13" s="30">
        <f t="shared" si="0"/>
        <v>0</v>
      </c>
      <c r="K13" s="32">
        <f t="shared" si="1"/>
        <v>0</v>
      </c>
    </row>
    <row r="14" spans="1:11" ht="15.5">
      <c r="A14" s="24">
        <v>5</v>
      </c>
      <c r="B14" s="25" t="s">
        <v>30</v>
      </c>
      <c r="C14" s="26"/>
      <c r="D14" s="24">
        <v>1</v>
      </c>
      <c r="E14" s="27" t="s">
        <v>1</v>
      </c>
      <c r="F14" s="28">
        <v>2</v>
      </c>
      <c r="G14" s="29">
        <v>0</v>
      </c>
      <c r="H14" s="30">
        <f t="shared" si="2"/>
        <v>0</v>
      </c>
      <c r="I14" s="31">
        <v>0</v>
      </c>
      <c r="J14" s="30">
        <f t="shared" si="0"/>
        <v>0</v>
      </c>
      <c r="K14" s="32">
        <f t="shared" si="1"/>
        <v>0</v>
      </c>
    </row>
    <row r="15" spans="1:11" ht="27">
      <c r="A15" s="24">
        <v>6</v>
      </c>
      <c r="B15" s="25" t="s">
        <v>31</v>
      </c>
      <c r="C15" s="26"/>
      <c r="D15" s="24">
        <v>1</v>
      </c>
      <c r="E15" s="27" t="s">
        <v>1</v>
      </c>
      <c r="F15" s="28">
        <v>2</v>
      </c>
      <c r="G15" s="29">
        <v>0</v>
      </c>
      <c r="H15" s="30">
        <f t="shared" si="2"/>
        <v>0</v>
      </c>
      <c r="I15" s="31">
        <v>0</v>
      </c>
      <c r="J15" s="30">
        <f t="shared" si="0"/>
        <v>0</v>
      </c>
      <c r="K15" s="32">
        <f t="shared" si="1"/>
        <v>0</v>
      </c>
    </row>
    <row r="16" spans="1:11" ht="15.5">
      <c r="A16" s="24">
        <v>7</v>
      </c>
      <c r="B16" s="25" t="s">
        <v>32</v>
      </c>
      <c r="C16" s="26"/>
      <c r="D16" s="24">
        <v>1</v>
      </c>
      <c r="E16" s="27" t="s">
        <v>26</v>
      </c>
      <c r="F16" s="28">
        <v>2</v>
      </c>
      <c r="G16" s="29">
        <v>0</v>
      </c>
      <c r="H16" s="30">
        <f t="shared" si="2"/>
        <v>0</v>
      </c>
      <c r="I16" s="31">
        <v>0</v>
      </c>
      <c r="J16" s="30">
        <f t="shared" si="0"/>
        <v>0</v>
      </c>
      <c r="K16" s="32">
        <f t="shared" si="1"/>
        <v>0</v>
      </c>
    </row>
    <row r="17" spans="1:11" ht="15.5">
      <c r="A17" s="33"/>
      <c r="B17" s="34" t="s">
        <v>12</v>
      </c>
      <c r="C17" s="35"/>
      <c r="D17" s="33"/>
      <c r="E17" s="36"/>
      <c r="F17" s="37"/>
      <c r="G17" s="33"/>
      <c r="H17" s="38"/>
      <c r="I17" s="39"/>
      <c r="J17" s="38"/>
      <c r="K17" s="38"/>
    </row>
    <row r="18" spans="1:11" ht="15.5">
      <c r="A18" s="24">
        <v>1</v>
      </c>
      <c r="B18" s="25" t="s">
        <v>33</v>
      </c>
      <c r="C18" s="26" t="s">
        <v>18</v>
      </c>
      <c r="D18" s="24">
        <v>1</v>
      </c>
      <c r="E18" s="27" t="s">
        <v>4</v>
      </c>
      <c r="F18" s="28">
        <v>88</v>
      </c>
      <c r="G18" s="29">
        <v>0</v>
      </c>
      <c r="H18" s="30">
        <f t="shared" ref="H18:H35" si="3">G18*F18*D18</f>
        <v>0</v>
      </c>
      <c r="I18" s="31">
        <v>0</v>
      </c>
      <c r="J18" s="30">
        <f t="shared" ref="J18:J35" si="4">I18*F18*D18</f>
        <v>0</v>
      </c>
      <c r="K18" s="32">
        <f t="shared" ref="K18:K35" si="5">J18+H18</f>
        <v>0</v>
      </c>
    </row>
    <row r="19" spans="1:11" ht="15.5">
      <c r="A19" s="24">
        <v>2</v>
      </c>
      <c r="B19" s="25" t="s">
        <v>34</v>
      </c>
      <c r="C19" s="26"/>
      <c r="D19" s="24">
        <v>1</v>
      </c>
      <c r="E19" s="27" t="s">
        <v>4</v>
      </c>
      <c r="F19" s="28">
        <v>88</v>
      </c>
      <c r="G19" s="29">
        <v>0</v>
      </c>
      <c r="H19" s="30">
        <f t="shared" si="3"/>
        <v>0</v>
      </c>
      <c r="I19" s="31">
        <v>0</v>
      </c>
      <c r="J19" s="30">
        <f t="shared" si="4"/>
        <v>0</v>
      </c>
      <c r="K19" s="32">
        <f t="shared" si="5"/>
        <v>0</v>
      </c>
    </row>
    <row r="20" spans="1:11" ht="15.5">
      <c r="A20" s="24">
        <v>3</v>
      </c>
      <c r="B20" s="25" t="s">
        <v>63</v>
      </c>
      <c r="C20" s="26"/>
      <c r="D20" s="24">
        <v>1</v>
      </c>
      <c r="E20" s="27" t="s">
        <v>4</v>
      </c>
      <c r="F20" s="28">
        <v>25</v>
      </c>
      <c r="G20" s="29">
        <v>0</v>
      </c>
      <c r="H20" s="30">
        <f t="shared" si="3"/>
        <v>0</v>
      </c>
      <c r="I20" s="31">
        <v>0</v>
      </c>
      <c r="J20" s="30">
        <f t="shared" si="4"/>
        <v>0</v>
      </c>
      <c r="K20" s="32">
        <f t="shared" si="5"/>
        <v>0</v>
      </c>
    </row>
    <row r="21" spans="1:11" ht="15.5">
      <c r="A21" s="24">
        <v>4</v>
      </c>
      <c r="B21" s="25" t="s">
        <v>64</v>
      </c>
      <c r="C21" s="26"/>
      <c r="D21" s="24">
        <v>1</v>
      </c>
      <c r="E21" s="27" t="s">
        <v>4</v>
      </c>
      <c r="F21" s="28">
        <v>30</v>
      </c>
      <c r="G21" s="29">
        <v>0</v>
      </c>
      <c r="H21" s="30">
        <f t="shared" si="3"/>
        <v>0</v>
      </c>
      <c r="I21" s="31">
        <v>0</v>
      </c>
      <c r="J21" s="30">
        <f t="shared" si="4"/>
        <v>0</v>
      </c>
      <c r="K21" s="32">
        <f t="shared" si="5"/>
        <v>0</v>
      </c>
    </row>
    <row r="22" spans="1:11" ht="15.5">
      <c r="A22" s="24">
        <v>5</v>
      </c>
      <c r="B22" s="25" t="s">
        <v>65</v>
      </c>
      <c r="C22" s="26"/>
      <c r="D22" s="24">
        <v>1</v>
      </c>
      <c r="E22" s="27" t="s">
        <v>4</v>
      </c>
      <c r="F22" s="28">
        <v>6</v>
      </c>
      <c r="G22" s="29">
        <v>0</v>
      </c>
      <c r="H22" s="30">
        <f t="shared" si="3"/>
        <v>0</v>
      </c>
      <c r="I22" s="31">
        <v>0</v>
      </c>
      <c r="J22" s="30">
        <f t="shared" si="4"/>
        <v>0</v>
      </c>
      <c r="K22" s="32">
        <f t="shared" si="5"/>
        <v>0</v>
      </c>
    </row>
    <row r="23" spans="1:11" ht="15.5">
      <c r="A23" s="24">
        <v>6</v>
      </c>
      <c r="B23" s="25" t="s">
        <v>66</v>
      </c>
      <c r="C23" s="26"/>
      <c r="D23" s="24">
        <v>1</v>
      </c>
      <c r="E23" s="27" t="s">
        <v>4</v>
      </c>
      <c r="F23" s="28">
        <v>6</v>
      </c>
      <c r="G23" s="29">
        <v>0</v>
      </c>
      <c r="H23" s="30">
        <f t="shared" si="3"/>
        <v>0</v>
      </c>
      <c r="I23" s="31">
        <v>0</v>
      </c>
      <c r="J23" s="30">
        <f t="shared" si="4"/>
        <v>0</v>
      </c>
      <c r="K23" s="32">
        <f t="shared" si="5"/>
        <v>0</v>
      </c>
    </row>
    <row r="24" spans="1:11" ht="15.5">
      <c r="A24" s="24">
        <v>7</v>
      </c>
      <c r="B24" s="25" t="s">
        <v>67</v>
      </c>
      <c r="C24" s="26"/>
      <c r="D24" s="24">
        <v>1</v>
      </c>
      <c r="E24" s="27" t="s">
        <v>4</v>
      </c>
      <c r="F24" s="28">
        <v>6</v>
      </c>
      <c r="G24" s="29">
        <v>0</v>
      </c>
      <c r="H24" s="30">
        <f t="shared" si="3"/>
        <v>0</v>
      </c>
      <c r="I24" s="31">
        <v>0</v>
      </c>
      <c r="J24" s="30">
        <f t="shared" si="4"/>
        <v>0</v>
      </c>
      <c r="K24" s="32">
        <f t="shared" si="5"/>
        <v>0</v>
      </c>
    </row>
    <row r="25" spans="1:11" ht="15.5">
      <c r="A25" s="24">
        <v>8</v>
      </c>
      <c r="B25" s="78" t="s">
        <v>68</v>
      </c>
      <c r="C25" s="26"/>
      <c r="D25" s="24">
        <v>1</v>
      </c>
      <c r="E25" s="27" t="s">
        <v>1</v>
      </c>
      <c r="F25" s="28">
        <v>1</v>
      </c>
      <c r="G25" s="29">
        <v>0</v>
      </c>
      <c r="H25" s="30">
        <f t="shared" si="3"/>
        <v>0</v>
      </c>
      <c r="I25" s="31">
        <v>0</v>
      </c>
      <c r="J25" s="30">
        <f t="shared" si="4"/>
        <v>0</v>
      </c>
      <c r="K25" s="32">
        <f t="shared" si="5"/>
        <v>0</v>
      </c>
    </row>
    <row r="26" spans="1:11" ht="15.5">
      <c r="A26" s="24">
        <v>9</v>
      </c>
      <c r="B26" s="78" t="s">
        <v>69</v>
      </c>
      <c r="C26" s="26"/>
      <c r="D26" s="24">
        <v>1</v>
      </c>
      <c r="E26" s="27" t="s">
        <v>1</v>
      </c>
      <c r="F26" s="28">
        <v>3</v>
      </c>
      <c r="G26" s="29">
        <v>0</v>
      </c>
      <c r="H26" s="30">
        <f t="shared" si="3"/>
        <v>0</v>
      </c>
      <c r="I26" s="31">
        <v>0</v>
      </c>
      <c r="J26" s="30">
        <f t="shared" si="4"/>
        <v>0</v>
      </c>
      <c r="K26" s="32">
        <f t="shared" si="5"/>
        <v>0</v>
      </c>
    </row>
    <row r="27" spans="1:11" ht="15.5">
      <c r="A27" s="24">
        <v>10</v>
      </c>
      <c r="B27" s="40" t="s">
        <v>35</v>
      </c>
      <c r="C27" s="26"/>
      <c r="D27" s="24">
        <v>1</v>
      </c>
      <c r="E27" s="27" t="s">
        <v>4</v>
      </c>
      <c r="F27" s="28">
        <v>300</v>
      </c>
      <c r="G27" s="29">
        <v>0</v>
      </c>
      <c r="H27" s="30">
        <f t="shared" si="3"/>
        <v>0</v>
      </c>
      <c r="I27" s="31">
        <v>0</v>
      </c>
      <c r="J27" s="30">
        <f t="shared" si="4"/>
        <v>0</v>
      </c>
      <c r="K27" s="32">
        <f t="shared" si="5"/>
        <v>0</v>
      </c>
    </row>
    <row r="28" spans="1:11" ht="15.5">
      <c r="A28" s="24">
        <v>11</v>
      </c>
      <c r="B28" s="25" t="s">
        <v>36</v>
      </c>
      <c r="C28" s="26"/>
      <c r="D28" s="24">
        <v>1</v>
      </c>
      <c r="E28" s="27" t="s">
        <v>37</v>
      </c>
      <c r="F28" s="28">
        <v>6</v>
      </c>
      <c r="G28" s="29">
        <v>0</v>
      </c>
      <c r="H28" s="30">
        <f t="shared" si="3"/>
        <v>0</v>
      </c>
      <c r="I28" s="31">
        <v>0</v>
      </c>
      <c r="J28" s="30">
        <f t="shared" si="4"/>
        <v>0</v>
      </c>
      <c r="K28" s="32">
        <f t="shared" si="5"/>
        <v>0</v>
      </c>
    </row>
    <row r="29" spans="1:11" ht="15.5">
      <c r="A29" s="24">
        <v>12</v>
      </c>
      <c r="B29" s="25" t="s">
        <v>44</v>
      </c>
      <c r="C29" s="26"/>
      <c r="D29" s="24">
        <v>1</v>
      </c>
      <c r="E29" s="27" t="s">
        <v>5</v>
      </c>
      <c r="F29" s="28">
        <v>22</v>
      </c>
      <c r="G29" s="29">
        <v>0</v>
      </c>
      <c r="H29" s="30">
        <f t="shared" si="3"/>
        <v>0</v>
      </c>
      <c r="I29" s="31">
        <v>0</v>
      </c>
      <c r="J29" s="30">
        <f t="shared" si="4"/>
        <v>0</v>
      </c>
      <c r="K29" s="32">
        <f t="shared" si="5"/>
        <v>0</v>
      </c>
    </row>
    <row r="30" spans="1:11" ht="15.5">
      <c r="A30" s="24">
        <v>13</v>
      </c>
      <c r="B30" s="25" t="s">
        <v>70</v>
      </c>
      <c r="C30" s="26" t="s">
        <v>71</v>
      </c>
      <c r="D30" s="24">
        <v>1</v>
      </c>
      <c r="E30" s="27" t="s">
        <v>1</v>
      </c>
      <c r="F30" s="28">
        <v>2</v>
      </c>
      <c r="G30" s="29">
        <v>0</v>
      </c>
      <c r="H30" s="30">
        <f t="shared" si="3"/>
        <v>0</v>
      </c>
      <c r="I30" s="31">
        <v>0</v>
      </c>
      <c r="J30" s="30">
        <f t="shared" si="4"/>
        <v>0</v>
      </c>
      <c r="K30" s="32">
        <f t="shared" si="5"/>
        <v>0</v>
      </c>
    </row>
    <row r="31" spans="1:11" ht="15.5">
      <c r="A31" s="24">
        <v>14</v>
      </c>
      <c r="B31" s="25" t="s">
        <v>38</v>
      </c>
      <c r="C31" s="26" t="s">
        <v>72</v>
      </c>
      <c r="D31" s="24">
        <v>1</v>
      </c>
      <c r="E31" s="27" t="s">
        <v>1</v>
      </c>
      <c r="F31" s="28">
        <v>1</v>
      </c>
      <c r="G31" s="29">
        <v>0</v>
      </c>
      <c r="H31" s="30">
        <f t="shared" si="3"/>
        <v>0</v>
      </c>
      <c r="I31" s="31">
        <v>0</v>
      </c>
      <c r="J31" s="30">
        <f t="shared" si="4"/>
        <v>0</v>
      </c>
      <c r="K31" s="32">
        <f t="shared" si="5"/>
        <v>0</v>
      </c>
    </row>
    <row r="32" spans="1:11" ht="15.5">
      <c r="A32" s="24">
        <v>15</v>
      </c>
      <c r="B32" s="25" t="s">
        <v>40</v>
      </c>
      <c r="C32" s="41" t="s">
        <v>18</v>
      </c>
      <c r="D32" s="24">
        <v>1</v>
      </c>
      <c r="E32" s="27" t="s">
        <v>41</v>
      </c>
      <c r="F32" s="28">
        <v>4</v>
      </c>
      <c r="G32" s="29">
        <v>0</v>
      </c>
      <c r="H32" s="30">
        <f t="shared" si="3"/>
        <v>0</v>
      </c>
      <c r="I32" s="31">
        <v>0</v>
      </c>
      <c r="J32" s="30">
        <f t="shared" si="4"/>
        <v>0</v>
      </c>
      <c r="K32" s="32">
        <f t="shared" si="5"/>
        <v>0</v>
      </c>
    </row>
    <row r="33" spans="1:11" ht="15.5">
      <c r="A33" s="24">
        <v>16</v>
      </c>
      <c r="B33" s="25" t="s">
        <v>42</v>
      </c>
      <c r="C33" s="41"/>
      <c r="D33" s="24">
        <v>1</v>
      </c>
      <c r="E33" s="27" t="s">
        <v>43</v>
      </c>
      <c r="F33" s="28">
        <v>4</v>
      </c>
      <c r="G33" s="29">
        <v>0</v>
      </c>
      <c r="H33" s="30">
        <f t="shared" si="3"/>
        <v>0</v>
      </c>
      <c r="I33" s="31">
        <v>0</v>
      </c>
      <c r="J33" s="30">
        <f t="shared" si="4"/>
        <v>0</v>
      </c>
      <c r="K33" s="32">
        <f t="shared" si="5"/>
        <v>0</v>
      </c>
    </row>
    <row r="34" spans="1:11" ht="15.5">
      <c r="A34" s="24">
        <v>17</v>
      </c>
      <c r="B34" s="25" t="s">
        <v>45</v>
      </c>
      <c r="C34" s="41"/>
      <c r="D34" s="24">
        <v>1</v>
      </c>
      <c r="E34" s="27" t="s">
        <v>1</v>
      </c>
      <c r="F34" s="28">
        <v>1</v>
      </c>
      <c r="G34" s="29">
        <v>0</v>
      </c>
      <c r="H34" s="30">
        <f t="shared" si="3"/>
        <v>0</v>
      </c>
      <c r="I34" s="31">
        <v>0</v>
      </c>
      <c r="J34" s="30">
        <f t="shared" si="4"/>
        <v>0</v>
      </c>
      <c r="K34" s="32">
        <f t="shared" si="5"/>
        <v>0</v>
      </c>
    </row>
    <row r="35" spans="1:11" ht="15.5">
      <c r="A35" s="24">
        <v>18</v>
      </c>
      <c r="B35" s="25" t="s">
        <v>46</v>
      </c>
      <c r="C35" s="41"/>
      <c r="D35" s="24">
        <v>1</v>
      </c>
      <c r="E35" s="27" t="s">
        <v>1</v>
      </c>
      <c r="F35" s="28">
        <v>1</v>
      </c>
      <c r="G35" s="29">
        <v>0</v>
      </c>
      <c r="H35" s="30">
        <f t="shared" si="3"/>
        <v>0</v>
      </c>
      <c r="I35" s="31">
        <v>0</v>
      </c>
      <c r="J35" s="30">
        <f t="shared" si="4"/>
        <v>0</v>
      </c>
      <c r="K35" s="32">
        <f t="shared" si="5"/>
        <v>0</v>
      </c>
    </row>
    <row r="36" spans="1:11" ht="15.5">
      <c r="A36" s="42"/>
      <c r="B36" s="43" t="s">
        <v>2</v>
      </c>
      <c r="C36" s="44"/>
      <c r="D36" s="45"/>
      <c r="E36" s="46"/>
      <c r="F36" s="46" t="s">
        <v>18</v>
      </c>
      <c r="G36" s="46"/>
      <c r="H36" s="46">
        <f>SUM(H10:H35)</f>
        <v>0</v>
      </c>
      <c r="I36" s="46"/>
      <c r="J36" s="46">
        <f>SUM(J10:J35)</f>
        <v>0</v>
      </c>
      <c r="K36" s="46">
        <f>SUM(K10:K35)</f>
        <v>0</v>
      </c>
    </row>
    <row r="37" spans="1:11" ht="15.5">
      <c r="A37" s="42"/>
      <c r="B37" s="47" t="s">
        <v>47</v>
      </c>
      <c r="C37" s="44"/>
      <c r="D37" s="48" t="s">
        <v>18</v>
      </c>
      <c r="E37" s="46"/>
      <c r="F37" s="46"/>
      <c r="G37" s="46"/>
      <c r="H37" s="46"/>
      <c r="I37" s="46"/>
      <c r="J37" s="46"/>
      <c r="K37" s="46">
        <v>0</v>
      </c>
    </row>
    <row r="38" spans="1:11" ht="20">
      <c r="A38" s="49"/>
      <c r="B38" s="50" t="s">
        <v>48</v>
      </c>
      <c r="C38" s="51"/>
      <c r="D38" s="52"/>
      <c r="E38" s="53">
        <v>1</v>
      </c>
      <c r="F38" s="54">
        <v>1</v>
      </c>
      <c r="G38" s="55"/>
      <c r="H38" s="55"/>
      <c r="I38" s="55"/>
      <c r="J38" s="55"/>
      <c r="K38" s="55">
        <f>SUM(K36:K37)</f>
        <v>0</v>
      </c>
    </row>
    <row r="39" spans="1:11" ht="20">
      <c r="A39" s="56"/>
      <c r="B39" s="57" t="s">
        <v>49</v>
      </c>
      <c r="C39" s="58"/>
      <c r="D39" s="59">
        <v>0</v>
      </c>
      <c r="E39" s="60">
        <v>1</v>
      </c>
      <c r="F39" s="60">
        <v>1</v>
      </c>
      <c r="G39" s="61"/>
      <c r="H39" s="61"/>
      <c r="I39" s="61"/>
      <c r="J39" s="61"/>
      <c r="K39" s="62">
        <f>K38*D39</f>
        <v>0</v>
      </c>
    </row>
    <row r="40" spans="1:11" ht="20">
      <c r="A40" s="49"/>
      <c r="B40" s="50" t="s">
        <v>48</v>
      </c>
      <c r="C40" s="51"/>
      <c r="D40" s="52"/>
      <c r="E40" s="53">
        <v>1</v>
      </c>
      <c r="F40" s="54">
        <v>1</v>
      </c>
      <c r="G40" s="55"/>
      <c r="H40" s="55"/>
      <c r="I40" s="55"/>
      <c r="J40" s="55"/>
      <c r="K40" s="55">
        <f>SUM(K38:K39)</f>
        <v>0</v>
      </c>
    </row>
    <row r="41" spans="1:11" ht="20">
      <c r="A41" s="56"/>
      <c r="B41" s="57" t="s">
        <v>50</v>
      </c>
      <c r="C41" s="58"/>
      <c r="D41" s="77">
        <v>0</v>
      </c>
      <c r="E41" s="60">
        <v>1</v>
      </c>
      <c r="F41" s="60">
        <v>1</v>
      </c>
      <c r="G41" s="61"/>
      <c r="H41" s="61"/>
      <c r="I41" s="61"/>
      <c r="J41" s="61"/>
      <c r="K41" s="61">
        <f>J36*100/80*D41</f>
        <v>0</v>
      </c>
    </row>
    <row r="42" spans="1:11" ht="20">
      <c r="A42" s="49"/>
      <c r="B42" s="50" t="s">
        <v>48</v>
      </c>
      <c r="C42" s="51"/>
      <c r="D42" s="52"/>
      <c r="E42" s="53">
        <v>1</v>
      </c>
      <c r="F42" s="54">
        <v>1</v>
      </c>
      <c r="G42" s="55"/>
      <c r="H42" s="55"/>
      <c r="I42" s="55"/>
      <c r="J42" s="55"/>
      <c r="K42" s="55">
        <f>K41+K40</f>
        <v>0</v>
      </c>
    </row>
    <row r="43" spans="1:11" ht="20">
      <c r="A43" s="56"/>
      <c r="B43" s="57" t="s">
        <v>51</v>
      </c>
      <c r="C43" s="58"/>
      <c r="D43" s="48">
        <v>0</v>
      </c>
      <c r="E43" s="60">
        <v>1</v>
      </c>
      <c r="F43" s="60">
        <v>1</v>
      </c>
      <c r="G43" s="61"/>
      <c r="H43" s="61"/>
      <c r="I43" s="61"/>
      <c r="J43" s="61"/>
      <c r="K43" s="61">
        <f>K42*D43</f>
        <v>0</v>
      </c>
    </row>
    <row r="44" spans="1:11" ht="20">
      <c r="A44" s="49"/>
      <c r="B44" s="50" t="s">
        <v>48</v>
      </c>
      <c r="C44" s="51"/>
      <c r="D44" s="52"/>
      <c r="E44" s="53">
        <v>1</v>
      </c>
      <c r="F44" s="54">
        <v>1</v>
      </c>
      <c r="G44" s="55"/>
      <c r="H44" s="55"/>
      <c r="I44" s="55"/>
      <c r="J44" s="55"/>
      <c r="K44" s="55">
        <f>SUM(K42:K43)</f>
        <v>0</v>
      </c>
    </row>
    <row r="45" spans="1:11" ht="20">
      <c r="A45" s="56"/>
      <c r="B45" s="57" t="s">
        <v>52</v>
      </c>
      <c r="C45" s="58"/>
      <c r="D45" s="48">
        <v>0.18</v>
      </c>
      <c r="E45" s="60">
        <v>1</v>
      </c>
      <c r="F45" s="60">
        <v>1</v>
      </c>
      <c r="G45" s="61"/>
      <c r="H45" s="61"/>
      <c r="I45" s="61"/>
      <c r="J45" s="61"/>
      <c r="K45" s="61">
        <f>K44*D45</f>
        <v>0</v>
      </c>
    </row>
    <row r="46" spans="1:11" ht="20">
      <c r="A46" s="49"/>
      <c r="B46" s="63" t="s">
        <v>53</v>
      </c>
      <c r="C46" s="64"/>
      <c r="D46" s="65"/>
      <c r="E46" s="66">
        <v>1</v>
      </c>
      <c r="F46" s="67">
        <v>1</v>
      </c>
      <c r="G46" s="68"/>
      <c r="H46" s="68"/>
      <c r="I46" s="68"/>
      <c r="J46" s="69"/>
      <c r="K46" s="70">
        <f>K45+K44</f>
        <v>0</v>
      </c>
    </row>
  </sheetData>
  <mergeCells count="11">
    <mergeCell ref="A5:A8"/>
    <mergeCell ref="B5:B8"/>
    <mergeCell ref="C5:C8"/>
    <mergeCell ref="D5:D8"/>
    <mergeCell ref="E5:E8"/>
    <mergeCell ref="G5:H7"/>
    <mergeCell ref="I5:J7"/>
    <mergeCell ref="K5:K8"/>
    <mergeCell ref="B2:H2"/>
    <mergeCell ref="C3:E3"/>
    <mergeCell ref="F5:F8"/>
  </mergeCells>
  <dataValidations count="1">
    <dataValidation allowBlank="1" showInputMessage="1" showErrorMessage="1" sqref="C10:C31 B10:B35" xr:uid="{03A6AC60-8AC3-4153-8041-39C8AFA5BD24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8277E-FDB0-4883-BE6F-D69AEFF1E121}">
  <dimension ref="A4:K32"/>
  <sheetViews>
    <sheetView zoomScale="70" zoomScaleNormal="70" workbookViewId="0">
      <selection activeCell="F26" sqref="F26"/>
    </sheetView>
  </sheetViews>
  <sheetFormatPr defaultRowHeight="14.5"/>
  <cols>
    <col min="2" max="2" width="63.453125" customWidth="1"/>
    <col min="8" max="8" width="12.08984375" customWidth="1"/>
    <col min="9" max="9" width="13.26953125" customWidth="1"/>
    <col min="10" max="10" width="15.08984375" customWidth="1"/>
    <col min="11" max="11" width="14.08984375" customWidth="1"/>
  </cols>
  <sheetData>
    <row r="4" spans="1:11">
      <c r="A4" s="93" t="s">
        <v>0</v>
      </c>
      <c r="B4" s="95" t="s">
        <v>16</v>
      </c>
      <c r="C4" s="97" t="s">
        <v>17</v>
      </c>
      <c r="D4" s="99" t="s">
        <v>18</v>
      </c>
      <c r="E4" s="90" t="s">
        <v>19</v>
      </c>
      <c r="F4" s="90" t="s">
        <v>20</v>
      </c>
      <c r="G4" s="90" t="s">
        <v>21</v>
      </c>
      <c r="H4" s="90"/>
      <c r="I4" s="90" t="s">
        <v>22</v>
      </c>
      <c r="J4" s="90"/>
      <c r="K4" s="90" t="s">
        <v>3</v>
      </c>
    </row>
    <row r="5" spans="1:11">
      <c r="A5" s="93"/>
      <c r="B5" s="95"/>
      <c r="C5" s="97"/>
      <c r="D5" s="99"/>
      <c r="E5" s="90"/>
      <c r="F5" s="90"/>
      <c r="G5" s="90"/>
      <c r="H5" s="90"/>
      <c r="I5" s="90"/>
      <c r="J5" s="90"/>
      <c r="K5" s="90"/>
    </row>
    <row r="6" spans="1:11">
      <c r="A6" s="93"/>
      <c r="B6" s="95"/>
      <c r="C6" s="97"/>
      <c r="D6" s="99"/>
      <c r="E6" s="90"/>
      <c r="F6" s="90"/>
      <c r="G6" s="90"/>
      <c r="H6" s="90"/>
      <c r="I6" s="90"/>
      <c r="J6" s="90"/>
      <c r="K6" s="90"/>
    </row>
    <row r="7" spans="1:11" ht="15.5">
      <c r="A7" s="94"/>
      <c r="B7" s="96"/>
      <c r="C7" s="98"/>
      <c r="D7" s="100"/>
      <c r="E7" s="91"/>
      <c r="F7" s="91"/>
      <c r="G7" s="17" t="s">
        <v>23</v>
      </c>
      <c r="H7" s="18" t="s">
        <v>3</v>
      </c>
      <c r="I7" s="17" t="s">
        <v>23</v>
      </c>
      <c r="J7" s="18" t="s">
        <v>24</v>
      </c>
      <c r="K7" s="91"/>
    </row>
    <row r="8" spans="1:11" ht="15.5">
      <c r="A8" s="19"/>
      <c r="B8" s="20" t="s">
        <v>18</v>
      </c>
      <c r="C8" s="20"/>
      <c r="D8" s="21"/>
      <c r="E8" s="22"/>
      <c r="F8" s="22"/>
      <c r="G8" s="22"/>
      <c r="H8" s="23"/>
      <c r="I8" s="22"/>
      <c r="J8" s="23"/>
      <c r="K8" s="22"/>
    </row>
    <row r="9" spans="1:11" ht="40.5">
      <c r="A9" s="24">
        <v>1</v>
      </c>
      <c r="B9" s="25" t="s">
        <v>29</v>
      </c>
      <c r="C9" s="26"/>
      <c r="D9" s="24">
        <v>1</v>
      </c>
      <c r="E9" s="27" t="s">
        <v>13</v>
      </c>
      <c r="F9" s="28">
        <v>1</v>
      </c>
      <c r="G9" s="29">
        <v>0</v>
      </c>
      <c r="H9" s="30">
        <f>G9*F9*D9</f>
        <v>0</v>
      </c>
      <c r="I9" s="31">
        <v>0</v>
      </c>
      <c r="J9" s="30">
        <f>I9*F9*D9</f>
        <v>0</v>
      </c>
      <c r="K9" s="32">
        <f>J9+H9</f>
        <v>0</v>
      </c>
    </row>
    <row r="10" spans="1:11" ht="15.5">
      <c r="A10" s="33"/>
      <c r="B10" s="34" t="s">
        <v>12</v>
      </c>
      <c r="C10" s="35"/>
      <c r="D10" s="33"/>
      <c r="E10" s="36"/>
      <c r="F10" s="37"/>
      <c r="G10" s="33"/>
      <c r="H10" s="38"/>
      <c r="I10" s="39"/>
      <c r="J10" s="38"/>
      <c r="K10" s="38"/>
    </row>
    <row r="11" spans="1:11" ht="15.5">
      <c r="A11" s="24">
        <v>1</v>
      </c>
      <c r="B11" s="25" t="s">
        <v>74</v>
      </c>
      <c r="C11" s="26" t="s">
        <v>18</v>
      </c>
      <c r="D11" s="24">
        <v>1</v>
      </c>
      <c r="E11" s="27" t="s">
        <v>4</v>
      </c>
      <c r="F11" s="28">
        <v>13</v>
      </c>
      <c r="G11" s="29">
        <v>0</v>
      </c>
      <c r="H11" s="30">
        <f>G11*F11*D11</f>
        <v>0</v>
      </c>
      <c r="I11" s="31">
        <v>0</v>
      </c>
      <c r="J11" s="30">
        <f t="shared" ref="J11:J21" si="0">I11*F11*D11</f>
        <v>0</v>
      </c>
      <c r="K11" s="32">
        <f t="shared" ref="K11:K21" si="1">J11+H11</f>
        <v>0</v>
      </c>
    </row>
    <row r="12" spans="1:11" ht="15.5">
      <c r="A12" s="24">
        <v>2</v>
      </c>
      <c r="B12" s="25" t="s">
        <v>74</v>
      </c>
      <c r="C12" s="26"/>
      <c r="D12" s="24">
        <v>1</v>
      </c>
      <c r="E12" s="27" t="s">
        <v>4</v>
      </c>
      <c r="F12" s="28">
        <v>13</v>
      </c>
      <c r="G12" s="29">
        <v>0</v>
      </c>
      <c r="H12" s="30">
        <f>G12*F12*D12</f>
        <v>0</v>
      </c>
      <c r="I12" s="31">
        <v>0</v>
      </c>
      <c r="J12" s="30">
        <f t="shared" si="0"/>
        <v>0</v>
      </c>
      <c r="K12" s="32">
        <f t="shared" si="1"/>
        <v>0</v>
      </c>
    </row>
    <row r="13" spans="1:11" ht="15.5">
      <c r="A13" s="24">
        <v>3</v>
      </c>
      <c r="B13" s="40" t="s">
        <v>35</v>
      </c>
      <c r="C13" s="26"/>
      <c r="D13" s="24">
        <v>1</v>
      </c>
      <c r="E13" s="27" t="s">
        <v>4</v>
      </c>
      <c r="F13" s="28">
        <v>30</v>
      </c>
      <c r="G13" s="29">
        <v>0</v>
      </c>
      <c r="H13" s="30">
        <f>G13*F13*D13</f>
        <v>0</v>
      </c>
      <c r="I13" s="31">
        <v>0</v>
      </c>
      <c r="J13" s="30">
        <f>I13*F13*D13</f>
        <v>0</v>
      </c>
      <c r="K13" s="32">
        <f>J13+H13</f>
        <v>0</v>
      </c>
    </row>
    <row r="14" spans="1:11" ht="15.5">
      <c r="A14" s="24">
        <v>4</v>
      </c>
      <c r="B14" s="25" t="s">
        <v>75</v>
      </c>
      <c r="C14" s="26"/>
      <c r="D14" s="24">
        <v>1</v>
      </c>
      <c r="E14" s="27" t="s">
        <v>37</v>
      </c>
      <c r="F14" s="28">
        <v>1</v>
      </c>
      <c r="G14" s="29">
        <v>0</v>
      </c>
      <c r="H14" s="30">
        <f>G14*F14*D14</f>
        <v>0</v>
      </c>
      <c r="I14" s="31">
        <v>0</v>
      </c>
      <c r="J14" s="30">
        <f>I14*F14*D14</f>
        <v>0</v>
      </c>
      <c r="K14" s="32">
        <f>J14+H14</f>
        <v>0</v>
      </c>
    </row>
    <row r="15" spans="1:11" ht="15.5">
      <c r="A15" s="24">
        <v>6</v>
      </c>
      <c r="B15" s="25" t="s">
        <v>38</v>
      </c>
      <c r="C15" s="26" t="s">
        <v>39</v>
      </c>
      <c r="D15" s="24">
        <v>1</v>
      </c>
      <c r="E15" s="27" t="s">
        <v>1</v>
      </c>
      <c r="F15" s="28">
        <v>1</v>
      </c>
      <c r="G15" s="29">
        <v>0</v>
      </c>
      <c r="H15" s="30">
        <f t="shared" ref="H15:H21" si="2">G15*F15*D15</f>
        <v>0</v>
      </c>
      <c r="I15" s="31">
        <v>0</v>
      </c>
      <c r="J15" s="30">
        <f t="shared" si="0"/>
        <v>0</v>
      </c>
      <c r="K15" s="32">
        <f t="shared" si="1"/>
        <v>0</v>
      </c>
    </row>
    <row r="16" spans="1:11" ht="15.5">
      <c r="A16" s="24">
        <v>7</v>
      </c>
      <c r="B16" s="25" t="s">
        <v>38</v>
      </c>
      <c r="C16" s="26">
        <v>11.2</v>
      </c>
      <c r="D16" s="24">
        <v>1</v>
      </c>
      <c r="E16" s="27" t="s">
        <v>1</v>
      </c>
      <c r="F16" s="28">
        <v>1</v>
      </c>
      <c r="G16" s="29">
        <v>0</v>
      </c>
      <c r="H16" s="30">
        <f t="shared" si="2"/>
        <v>0</v>
      </c>
      <c r="I16" s="31">
        <v>0</v>
      </c>
      <c r="J16" s="30">
        <f t="shared" si="0"/>
        <v>0</v>
      </c>
      <c r="K16" s="32">
        <f t="shared" si="1"/>
        <v>0</v>
      </c>
    </row>
    <row r="17" spans="1:11" ht="15.5">
      <c r="A17" s="24">
        <v>8</v>
      </c>
      <c r="B17" s="25" t="s">
        <v>40</v>
      </c>
      <c r="C17" s="41" t="s">
        <v>18</v>
      </c>
      <c r="D17" s="24">
        <v>1</v>
      </c>
      <c r="E17" s="27" t="s">
        <v>41</v>
      </c>
      <c r="F17" s="28">
        <v>2</v>
      </c>
      <c r="G17" s="29">
        <v>0</v>
      </c>
      <c r="H17" s="30">
        <f t="shared" si="2"/>
        <v>0</v>
      </c>
      <c r="I17" s="31">
        <v>0</v>
      </c>
      <c r="J17" s="30">
        <f t="shared" si="0"/>
        <v>0</v>
      </c>
      <c r="K17" s="32">
        <f t="shared" si="1"/>
        <v>0</v>
      </c>
    </row>
    <row r="18" spans="1:11" ht="15.5">
      <c r="A18" s="24">
        <v>9</v>
      </c>
      <c r="B18" s="25" t="s">
        <v>42</v>
      </c>
      <c r="C18" s="41"/>
      <c r="D18" s="24">
        <v>1</v>
      </c>
      <c r="E18" s="27" t="s">
        <v>43</v>
      </c>
      <c r="F18" s="28">
        <v>2</v>
      </c>
      <c r="G18" s="29">
        <v>0</v>
      </c>
      <c r="H18" s="30">
        <f t="shared" si="2"/>
        <v>0</v>
      </c>
      <c r="I18" s="31">
        <v>0</v>
      </c>
      <c r="J18" s="30">
        <f t="shared" si="0"/>
        <v>0</v>
      </c>
      <c r="K18" s="32">
        <f t="shared" si="1"/>
        <v>0</v>
      </c>
    </row>
    <row r="19" spans="1:11" ht="15.5">
      <c r="A19" s="24">
        <v>10</v>
      </c>
      <c r="B19" s="25" t="s">
        <v>44</v>
      </c>
      <c r="C19" s="41"/>
      <c r="D19" s="24">
        <v>1</v>
      </c>
      <c r="E19" s="27" t="s">
        <v>5</v>
      </c>
      <c r="F19" s="28">
        <v>1</v>
      </c>
      <c r="G19" s="29">
        <v>0</v>
      </c>
      <c r="H19" s="30">
        <f t="shared" si="2"/>
        <v>0</v>
      </c>
      <c r="I19" s="31">
        <v>0</v>
      </c>
      <c r="J19" s="30">
        <f t="shared" si="0"/>
        <v>0</v>
      </c>
      <c r="K19" s="32">
        <f t="shared" si="1"/>
        <v>0</v>
      </c>
    </row>
    <row r="20" spans="1:11" ht="15.5">
      <c r="A20" s="24">
        <v>11</v>
      </c>
      <c r="B20" s="25" t="s">
        <v>45</v>
      </c>
      <c r="C20" s="41"/>
      <c r="D20" s="24">
        <v>1</v>
      </c>
      <c r="E20" s="27" t="s">
        <v>1</v>
      </c>
      <c r="F20" s="28">
        <v>1</v>
      </c>
      <c r="G20" s="29">
        <v>0</v>
      </c>
      <c r="H20" s="30">
        <f t="shared" si="2"/>
        <v>0</v>
      </c>
      <c r="I20" s="31">
        <v>0</v>
      </c>
      <c r="J20" s="30">
        <f t="shared" si="0"/>
        <v>0</v>
      </c>
      <c r="K20" s="32">
        <f t="shared" si="1"/>
        <v>0</v>
      </c>
    </row>
    <row r="21" spans="1:11" ht="15.5">
      <c r="A21" s="24">
        <v>12</v>
      </c>
      <c r="B21" s="25" t="s">
        <v>46</v>
      </c>
      <c r="C21" s="41"/>
      <c r="D21" s="24">
        <v>1</v>
      </c>
      <c r="E21" s="27" t="s">
        <v>1</v>
      </c>
      <c r="F21" s="28">
        <v>1</v>
      </c>
      <c r="G21" s="29">
        <v>0</v>
      </c>
      <c r="H21" s="30">
        <f t="shared" si="2"/>
        <v>0</v>
      </c>
      <c r="I21" s="31">
        <v>0</v>
      </c>
      <c r="J21" s="30">
        <f t="shared" si="0"/>
        <v>0</v>
      </c>
      <c r="K21" s="32">
        <f t="shared" si="1"/>
        <v>0</v>
      </c>
    </row>
    <row r="22" spans="1:11" ht="15.5">
      <c r="A22" s="42"/>
      <c r="B22" s="43" t="s">
        <v>2</v>
      </c>
      <c r="C22" s="44"/>
      <c r="D22" s="45"/>
      <c r="E22" s="46"/>
      <c r="F22" s="46" t="s">
        <v>18</v>
      </c>
      <c r="G22" s="46"/>
      <c r="H22" s="46">
        <f>SUM(H9:H21)</f>
        <v>0</v>
      </c>
      <c r="I22" s="46"/>
      <c r="J22" s="46">
        <f>SUM(J9:J21)</f>
        <v>0</v>
      </c>
      <c r="K22" s="46">
        <f>SUM(K9:K21)</f>
        <v>0</v>
      </c>
    </row>
    <row r="23" spans="1:11" ht="15.5">
      <c r="A23" s="42"/>
      <c r="B23" s="47" t="s">
        <v>47</v>
      </c>
      <c r="C23" s="44"/>
      <c r="D23" s="48" t="s">
        <v>18</v>
      </c>
      <c r="E23" s="46"/>
      <c r="F23" s="46"/>
      <c r="G23" s="46"/>
      <c r="H23" s="46"/>
      <c r="I23" s="46"/>
      <c r="J23" s="46"/>
      <c r="K23" s="46">
        <v>0</v>
      </c>
    </row>
    <row r="24" spans="1:11" ht="20">
      <c r="A24" s="49"/>
      <c r="B24" s="50" t="s">
        <v>48</v>
      </c>
      <c r="C24" s="51"/>
      <c r="D24" s="52"/>
      <c r="E24" s="53">
        <v>1</v>
      </c>
      <c r="F24" s="54">
        <v>1</v>
      </c>
      <c r="G24" s="55"/>
      <c r="H24" s="55"/>
      <c r="I24" s="55"/>
      <c r="J24" s="55"/>
      <c r="K24" s="55">
        <f>SUM(K22:K23)</f>
        <v>0</v>
      </c>
    </row>
    <row r="25" spans="1:11" ht="20">
      <c r="A25" s="56"/>
      <c r="B25" s="57" t="s">
        <v>49</v>
      </c>
      <c r="C25" s="58"/>
      <c r="D25" s="59">
        <v>0</v>
      </c>
      <c r="E25" s="60">
        <v>1</v>
      </c>
      <c r="F25" s="60">
        <v>1</v>
      </c>
      <c r="G25" s="61"/>
      <c r="H25" s="61"/>
      <c r="I25" s="61"/>
      <c r="J25" s="61"/>
      <c r="K25" s="62">
        <f>K24*D25</f>
        <v>0</v>
      </c>
    </row>
    <row r="26" spans="1:11" ht="20">
      <c r="A26" s="49"/>
      <c r="B26" s="50" t="s">
        <v>48</v>
      </c>
      <c r="C26" s="51"/>
      <c r="D26" s="52"/>
      <c r="E26" s="53">
        <v>1</v>
      </c>
      <c r="F26" s="54">
        <v>1</v>
      </c>
      <c r="G26" s="55"/>
      <c r="H26" s="55"/>
      <c r="I26" s="55"/>
      <c r="J26" s="55"/>
      <c r="K26" s="55">
        <f>SUM(K24:K25)</f>
        <v>0</v>
      </c>
    </row>
    <row r="27" spans="1:11" ht="20">
      <c r="A27" s="56"/>
      <c r="B27" s="57" t="s">
        <v>50</v>
      </c>
      <c r="C27" s="58"/>
      <c r="D27" s="48">
        <v>0</v>
      </c>
      <c r="E27" s="60">
        <v>1</v>
      </c>
      <c r="F27" s="60">
        <v>1</v>
      </c>
      <c r="G27" s="61"/>
      <c r="H27" s="61"/>
      <c r="I27" s="61"/>
      <c r="J27" s="61"/>
      <c r="K27" s="61">
        <f>J22*100/80*D27</f>
        <v>0</v>
      </c>
    </row>
    <row r="28" spans="1:11" ht="20">
      <c r="A28" s="49"/>
      <c r="B28" s="50" t="s">
        <v>48</v>
      </c>
      <c r="C28" s="51"/>
      <c r="D28" s="52"/>
      <c r="E28" s="53">
        <v>1</v>
      </c>
      <c r="F28" s="54">
        <v>1</v>
      </c>
      <c r="G28" s="55"/>
      <c r="H28" s="55"/>
      <c r="I28" s="55"/>
      <c r="J28" s="55"/>
      <c r="K28" s="55">
        <f>K27+K26</f>
        <v>0</v>
      </c>
    </row>
    <row r="29" spans="1:11" ht="20">
      <c r="A29" s="56"/>
      <c r="B29" s="57" t="s">
        <v>51</v>
      </c>
      <c r="C29" s="58"/>
      <c r="D29" s="48">
        <v>0</v>
      </c>
      <c r="E29" s="60">
        <v>1</v>
      </c>
      <c r="F29" s="60">
        <v>1</v>
      </c>
      <c r="G29" s="61"/>
      <c r="H29" s="61"/>
      <c r="I29" s="61"/>
      <c r="J29" s="61"/>
      <c r="K29" s="61">
        <f>K28*D29</f>
        <v>0</v>
      </c>
    </row>
    <row r="30" spans="1:11" ht="20">
      <c r="A30" s="49"/>
      <c r="B30" s="50" t="s">
        <v>48</v>
      </c>
      <c r="C30" s="51"/>
      <c r="D30" s="52"/>
      <c r="E30" s="53">
        <v>1</v>
      </c>
      <c r="F30" s="54">
        <v>1</v>
      </c>
      <c r="G30" s="55"/>
      <c r="H30" s="55"/>
      <c r="I30" s="55"/>
      <c r="J30" s="55"/>
      <c r="K30" s="55">
        <f>SUM(K28:K29)</f>
        <v>0</v>
      </c>
    </row>
    <row r="31" spans="1:11" ht="20">
      <c r="A31" s="56"/>
      <c r="B31" s="57" t="s">
        <v>52</v>
      </c>
      <c r="C31" s="58"/>
      <c r="D31" s="48">
        <v>0.18</v>
      </c>
      <c r="E31" s="60">
        <v>1</v>
      </c>
      <c r="F31" s="60">
        <v>1</v>
      </c>
      <c r="G31" s="61"/>
      <c r="H31" s="61"/>
      <c r="I31" s="61"/>
      <c r="J31" s="61"/>
      <c r="K31" s="61">
        <f>K30*D31</f>
        <v>0</v>
      </c>
    </row>
    <row r="32" spans="1:11" ht="20">
      <c r="A32" s="49"/>
      <c r="B32" s="63" t="s">
        <v>53</v>
      </c>
      <c r="C32" s="64"/>
      <c r="D32" s="65"/>
      <c r="E32" s="66">
        <v>1</v>
      </c>
      <c r="F32" s="67">
        <v>1</v>
      </c>
      <c r="G32" s="68"/>
      <c r="H32" s="68"/>
      <c r="I32" s="68"/>
      <c r="J32" s="69"/>
      <c r="K32" s="70">
        <f>K31+K30</f>
        <v>0</v>
      </c>
    </row>
  </sheetData>
  <mergeCells count="9">
    <mergeCell ref="G4:H6"/>
    <mergeCell ref="I4:J6"/>
    <mergeCell ref="K4:K7"/>
    <mergeCell ref="A4:A7"/>
    <mergeCell ref="B4:B7"/>
    <mergeCell ref="C4:C7"/>
    <mergeCell ref="D4:D7"/>
    <mergeCell ref="E4:E7"/>
    <mergeCell ref="F4:F7"/>
  </mergeCells>
  <dataValidations count="1">
    <dataValidation allowBlank="1" showInputMessage="1" showErrorMessage="1" sqref="B9:B21 C9:C16" xr:uid="{44790D86-0678-43BE-AE78-99CD65D6AB0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ნაკრები</vt:lpstr>
      <vt:lpstr>მე-8 სართული</vt:lpstr>
      <vt:lpstr>მე-9 სართული</vt:lpstr>
      <vt:lpstr>მე-14 სართული</vt:lpstr>
      <vt:lpstr>მე-16 სართული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2026-03-23T12:58:39Z</dcterms:modified>
</cp:coreProperties>
</file>