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6/9. Purchase of damaged pump units in 2026 WILO PART/"/>
    </mc:Choice>
  </mc:AlternateContent>
  <xr:revisionPtr revIDLastSave="162" documentId="11_53F77920EA0E6D6615D2CE54DD0D2E98480335A8" xr6:coauthVersionLast="47" xr6:coauthVersionMax="47" xr10:uidLastSave="{09438B18-4AE5-4875-BAFD-9DB38CBBDEFB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_FilterDatabase" localSheetId="0" hidden="1">Sheet2!$D$2:$K$8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10" i="2"/>
  <c r="N8" i="2"/>
  <c r="N6" i="2" l="1"/>
  <c r="N3" i="2"/>
  <c r="N5" i="2" l="1"/>
  <c r="N11" i="2" s="1"/>
  <c r="N4" i="2"/>
  <c r="N7" i="2"/>
</calcChain>
</file>

<file path=xl/sharedStrings.xml><?xml version="1.0" encoding="utf-8"?>
<sst xmlns="http://schemas.openxmlformats.org/spreadsheetml/2006/main" count="73" uniqueCount="57">
  <si>
    <t>Product name</t>
  </si>
  <si>
    <t>Quantity</t>
  </si>
  <si>
    <t>Unit</t>
  </si>
  <si>
    <t>Unit price</t>
  </si>
  <si>
    <t>Net amount</t>
  </si>
  <si>
    <t>Currency</t>
  </si>
  <si>
    <t>PCS</t>
  </si>
  <si>
    <t>Link To the product Specs or Photo</t>
  </si>
  <si>
    <t>Paymet Terms</t>
  </si>
  <si>
    <t>Warranty Period</t>
  </si>
  <si>
    <t>Delivery Time (Days)</t>
  </si>
  <si>
    <t xml:space="preserve">Pumping station </t>
  </si>
  <si>
    <t>Purchase designation</t>
  </si>
  <si>
    <t>Pump+motor</t>
  </si>
  <si>
    <t>Power of Pump-unit, KW</t>
  </si>
  <si>
    <t>The pumps are meant to replace the existing pumping units</t>
  </si>
  <si>
    <t>N</t>
  </si>
  <si>
    <t>For each model please create the excel file describing the contents of the SET in details</t>
  </si>
  <si>
    <t>For each model please send detailed technical passports</t>
  </si>
  <si>
    <t>Manufacturing Company</t>
  </si>
  <si>
    <t>Manufacturing Country</t>
  </si>
  <si>
    <t>Exact Brand and Model</t>
  </si>
  <si>
    <t>Item Number</t>
  </si>
  <si>
    <t>Exact specifications</t>
  </si>
  <si>
    <t>Delivery Terms (DAP, CIP, Exw)</t>
  </si>
  <si>
    <t>In case of providing ex work delivery terms you should provide Net and Gross weight of the goods, number and dimensions of the pallets and pick up address</t>
  </si>
  <si>
    <t>Bank Guarentee in case of advance payment YES/NO</t>
  </si>
  <si>
    <t>Supplier Company</t>
  </si>
  <si>
    <t>Supervision of installation and commissioning should be included in the price of each model</t>
  </si>
  <si>
    <t>Supervision of installation and commissioning included YES/NO</t>
  </si>
  <si>
    <t>Elia</t>
  </si>
  <si>
    <t>Mukhiani_4b.mr_ 42 building</t>
  </si>
  <si>
    <t>Dolidze_11 building</t>
  </si>
  <si>
    <t>Temka_4mr_8 building</t>
  </si>
  <si>
    <t>Gldani_2mr_ 37 building</t>
  </si>
  <si>
    <t>Sairme's gora-2 building</t>
  </si>
  <si>
    <t>Tkhinvala I</t>
  </si>
  <si>
    <t>Bagebi_Kaklebi</t>
  </si>
  <si>
    <t>MVIE808-1/16/E/3-2</t>
  </si>
  <si>
    <t>MVI5204-3/16/E/3-400-50-2</t>
  </si>
  <si>
    <t>MVI 3204/CC-WMS</t>
  </si>
  <si>
    <t>MVI 7003/CC-WMS</t>
  </si>
  <si>
    <t>MVI5203-3/16/E/3-400-50-2</t>
  </si>
  <si>
    <t>Helix V2209-2/25/V/KS/400-50/B</t>
  </si>
  <si>
    <t>Helix V1612-1/25/E/KS/400-50</t>
  </si>
  <si>
    <t>Flow Q, m3/h</t>
  </si>
  <si>
    <t>Head, meter</t>
  </si>
  <si>
    <t>Helix V 5203-2/16/V/KS/400-50</t>
  </si>
  <si>
    <t>Helix V 3604-1/16/E/KS/400-50</t>
  </si>
  <si>
    <t>Helix V 8003-2/16/E/KS/400-50</t>
  </si>
  <si>
    <t>Helix V 5202-1/16/E/KS/400-50</t>
  </si>
  <si>
    <t>Helix V 2209-2/25/V/KS/400-50</t>
  </si>
  <si>
    <t>Helix V 1612-1/25/E/KS/400-50</t>
  </si>
  <si>
    <t>Pump model</t>
  </si>
  <si>
    <t>Helix2.0-VE 1009-2/25/V/KS/3</t>
  </si>
  <si>
    <t>Pick-up address if necessary</t>
  </si>
  <si>
    <t xml:space="preserve">Compliance Questionnairs filled out YES/NO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</si>
</sst>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43" fontId="0" fillId="0" borderId="0" xfId="1" applyFont="1"/>
    <xf numFmtId="0" fontId="6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16"/>
  <sheetViews>
    <sheetView tabSelected="1" workbookViewId="0">
      <selection activeCell="D14" sqref="D14"/>
    </sheetView>
  </sheetViews>
  <sheetFormatPr defaultRowHeight="14.4" x14ac:dyDescent="0.3"/>
  <cols>
    <col min="1" max="2" width="3" customWidth="1"/>
    <col min="3" max="3" width="18" style="1" customWidth="1"/>
    <col min="4" max="4" width="29.44140625" style="1" customWidth="1"/>
    <col min="5" max="5" width="26.88671875" style="1" bestFit="1" customWidth="1"/>
    <col min="6" max="6" width="12" style="1" customWidth="1"/>
    <col min="7" max="9" width="9.21875" style="1" customWidth="1"/>
    <col min="10" max="10" width="7" style="2" customWidth="1"/>
    <col min="11" max="11" width="5.6640625" style="1" customWidth="1"/>
    <col min="12" max="12" width="2.21875" customWidth="1"/>
    <col min="14" max="14" width="10" customWidth="1"/>
    <col min="16" max="16" width="15.6640625" customWidth="1"/>
    <col min="17" max="17" width="16.33203125" customWidth="1"/>
    <col min="18" max="18" width="14.44140625" customWidth="1"/>
    <col min="19" max="19" width="21.44140625" customWidth="1"/>
    <col min="20" max="20" width="16.88671875" customWidth="1"/>
    <col min="21" max="21" width="23.33203125" customWidth="1"/>
    <col min="22" max="22" width="22.6640625" customWidth="1"/>
    <col min="23" max="23" width="14.6640625" customWidth="1"/>
    <col min="24" max="24" width="11" customWidth="1"/>
    <col min="25" max="25" width="13.21875" customWidth="1"/>
    <col min="26" max="26" width="15.44140625" customWidth="1"/>
    <col min="27" max="27" width="13.21875" customWidth="1"/>
    <col min="28" max="28" width="14.5546875" customWidth="1"/>
    <col min="29" max="29" width="13.109375" customWidth="1"/>
    <col min="30" max="30" width="14.6640625" style="16" customWidth="1"/>
  </cols>
  <sheetData>
    <row r="2" spans="2:30" s="5" customFormat="1" ht="43.2" x14ac:dyDescent="0.3">
      <c r="B2" s="8" t="s">
        <v>16</v>
      </c>
      <c r="C2" s="15" t="s">
        <v>11</v>
      </c>
      <c r="D2" s="3" t="s">
        <v>0</v>
      </c>
      <c r="E2" s="3" t="s">
        <v>53</v>
      </c>
      <c r="F2" s="15" t="s">
        <v>12</v>
      </c>
      <c r="G2" s="15" t="s">
        <v>14</v>
      </c>
      <c r="H2" s="15" t="s">
        <v>45</v>
      </c>
      <c r="I2" s="15" t="s">
        <v>46</v>
      </c>
      <c r="J2" s="12" t="s">
        <v>1</v>
      </c>
      <c r="K2" s="3" t="s">
        <v>2</v>
      </c>
      <c r="M2" s="4" t="s">
        <v>3</v>
      </c>
      <c r="N2" s="4" t="s">
        <v>4</v>
      </c>
      <c r="O2" s="4" t="s">
        <v>5</v>
      </c>
      <c r="P2" s="4" t="s">
        <v>27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7</v>
      </c>
      <c r="W2" s="21" t="s">
        <v>29</v>
      </c>
      <c r="X2" s="4" t="s">
        <v>10</v>
      </c>
      <c r="Y2" s="4" t="s">
        <v>24</v>
      </c>
      <c r="Z2" s="4" t="s">
        <v>55</v>
      </c>
      <c r="AA2" s="4" t="s">
        <v>8</v>
      </c>
      <c r="AB2" s="4" t="s">
        <v>9</v>
      </c>
      <c r="AC2" s="11" t="s">
        <v>26</v>
      </c>
      <c r="AD2" s="21" t="s">
        <v>56</v>
      </c>
    </row>
    <row r="3" spans="2:30" s="9" customFormat="1" ht="15" customHeight="1" x14ac:dyDescent="0.3">
      <c r="B3" s="7">
        <v>1</v>
      </c>
      <c r="C3" s="17" t="s">
        <v>30</v>
      </c>
      <c r="D3" s="17" t="s">
        <v>38</v>
      </c>
      <c r="E3" s="17" t="s">
        <v>54</v>
      </c>
      <c r="F3" s="17" t="s">
        <v>13</v>
      </c>
      <c r="G3" s="17">
        <v>5.5</v>
      </c>
      <c r="H3" s="17">
        <v>24</v>
      </c>
      <c r="I3" s="17">
        <v>80</v>
      </c>
      <c r="J3" s="17">
        <v>1</v>
      </c>
      <c r="K3" s="6" t="s">
        <v>6</v>
      </c>
      <c r="M3" s="7"/>
      <c r="N3" s="7">
        <f>M3*J3</f>
        <v>0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2:30" s="9" customFormat="1" x14ac:dyDescent="0.3">
      <c r="B4" s="7">
        <v>2</v>
      </c>
      <c r="C4" s="17" t="s">
        <v>31</v>
      </c>
      <c r="D4" s="17" t="s">
        <v>39</v>
      </c>
      <c r="E4" s="17" t="s">
        <v>47</v>
      </c>
      <c r="F4" s="17" t="s">
        <v>13</v>
      </c>
      <c r="G4" s="17">
        <v>11</v>
      </c>
      <c r="H4" s="17">
        <v>45</v>
      </c>
      <c r="I4" s="17">
        <v>50</v>
      </c>
      <c r="J4" s="17">
        <v>1</v>
      </c>
      <c r="K4" s="6" t="s">
        <v>6</v>
      </c>
      <c r="M4" s="7"/>
      <c r="N4" s="7">
        <f t="shared" ref="N4:N8" si="0">M4*J4</f>
        <v>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9" customFormat="1" x14ac:dyDescent="0.3">
      <c r="B5" s="7">
        <v>3</v>
      </c>
      <c r="C5" s="17" t="s">
        <v>32</v>
      </c>
      <c r="D5" s="17" t="s">
        <v>40</v>
      </c>
      <c r="E5" s="17" t="s">
        <v>48</v>
      </c>
      <c r="F5" s="17" t="s">
        <v>13</v>
      </c>
      <c r="G5" s="17">
        <v>11</v>
      </c>
      <c r="H5" s="17">
        <v>45</v>
      </c>
      <c r="I5" s="17">
        <v>50</v>
      </c>
      <c r="J5" s="17">
        <v>1</v>
      </c>
      <c r="K5" s="6" t="s">
        <v>6</v>
      </c>
      <c r="M5" s="7"/>
      <c r="N5" s="7">
        <f t="shared" si="0"/>
        <v>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2:30" s="9" customFormat="1" x14ac:dyDescent="0.3">
      <c r="B6" s="7">
        <v>4</v>
      </c>
      <c r="C6" s="18" t="s">
        <v>33</v>
      </c>
      <c r="D6" s="17" t="s">
        <v>41</v>
      </c>
      <c r="E6" s="17" t="s">
        <v>49</v>
      </c>
      <c r="F6" s="17" t="s">
        <v>13</v>
      </c>
      <c r="G6" s="17">
        <v>18.5</v>
      </c>
      <c r="H6" s="17">
        <v>80</v>
      </c>
      <c r="I6" s="17">
        <v>50</v>
      </c>
      <c r="J6" s="17">
        <v>1</v>
      </c>
      <c r="K6" s="6" t="s">
        <v>6</v>
      </c>
      <c r="M6" s="7"/>
      <c r="N6" s="7">
        <f t="shared" si="0"/>
        <v>0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0" s="9" customFormat="1" x14ac:dyDescent="0.3">
      <c r="B7" s="7">
        <v>5</v>
      </c>
      <c r="C7" s="18" t="s">
        <v>34</v>
      </c>
      <c r="D7" s="17" t="s">
        <v>42</v>
      </c>
      <c r="E7" s="17" t="s">
        <v>50</v>
      </c>
      <c r="F7" s="17" t="s">
        <v>13</v>
      </c>
      <c r="G7" s="17">
        <v>7.5</v>
      </c>
      <c r="H7" s="17">
        <v>58</v>
      </c>
      <c r="I7" s="17">
        <v>30</v>
      </c>
      <c r="J7" s="17">
        <v>1</v>
      </c>
      <c r="K7" s="6" t="s">
        <v>6</v>
      </c>
      <c r="M7" s="7"/>
      <c r="N7" s="7">
        <f t="shared" si="0"/>
        <v>0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2:30" s="9" customFormat="1" x14ac:dyDescent="0.3">
      <c r="B8" s="7">
        <v>6</v>
      </c>
      <c r="C8" s="19" t="s">
        <v>35</v>
      </c>
      <c r="D8" s="17" t="s">
        <v>42</v>
      </c>
      <c r="E8" s="17" t="s">
        <v>50</v>
      </c>
      <c r="F8" s="17" t="s">
        <v>13</v>
      </c>
      <c r="G8" s="17">
        <v>7.5</v>
      </c>
      <c r="H8" s="17">
        <v>54</v>
      </c>
      <c r="I8" s="17">
        <v>30</v>
      </c>
      <c r="J8" s="17">
        <v>1</v>
      </c>
      <c r="K8" s="6" t="s">
        <v>6</v>
      </c>
      <c r="M8" s="7"/>
      <c r="N8" s="7">
        <f t="shared" si="0"/>
        <v>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2:30" x14ac:dyDescent="0.3">
      <c r="B9" s="7">
        <v>7</v>
      </c>
      <c r="C9" s="19" t="s">
        <v>36</v>
      </c>
      <c r="D9" s="17" t="s">
        <v>43</v>
      </c>
      <c r="E9" s="17" t="s">
        <v>51</v>
      </c>
      <c r="F9" s="17" t="s">
        <v>13</v>
      </c>
      <c r="G9" s="17">
        <v>11</v>
      </c>
      <c r="H9" s="17">
        <v>21</v>
      </c>
      <c r="I9" s="17">
        <v>130</v>
      </c>
      <c r="J9" s="17">
        <v>2</v>
      </c>
      <c r="K9" s="6" t="s">
        <v>6</v>
      </c>
      <c r="M9" s="7"/>
      <c r="N9" s="7">
        <f t="shared" ref="N9:N10" si="1">M9*J9</f>
        <v>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2:30" x14ac:dyDescent="0.3">
      <c r="B10" s="7">
        <v>8</v>
      </c>
      <c r="C10" s="19" t="s">
        <v>37</v>
      </c>
      <c r="D10" s="17" t="s">
        <v>44</v>
      </c>
      <c r="E10" s="17" t="s">
        <v>52</v>
      </c>
      <c r="F10" s="17" t="s">
        <v>13</v>
      </c>
      <c r="G10" s="17">
        <v>9</v>
      </c>
      <c r="H10" s="17">
        <v>18</v>
      </c>
      <c r="I10" s="17">
        <v>120</v>
      </c>
      <c r="J10" s="17">
        <v>2</v>
      </c>
      <c r="K10" s="6" t="s">
        <v>6</v>
      </c>
      <c r="M10" s="7"/>
      <c r="N10" s="7">
        <f t="shared" si="1"/>
        <v>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2:30" s="14" customFormat="1" x14ac:dyDescent="0.3">
      <c r="C11" s="13"/>
      <c r="D11" s="1"/>
      <c r="E11" s="1"/>
      <c r="F11" s="1"/>
      <c r="G11" s="1"/>
      <c r="H11" s="1"/>
      <c r="I11" s="1"/>
      <c r="J11" s="2"/>
      <c r="K11" s="1"/>
      <c r="N11" s="20">
        <f>SUM(N3:N10)</f>
        <v>0</v>
      </c>
      <c r="AD11" s="16"/>
    </row>
    <row r="12" spans="2:30" x14ac:dyDescent="0.3">
      <c r="C12" s="10" t="s">
        <v>15</v>
      </c>
      <c r="E12" s="10"/>
    </row>
    <row r="13" spans="2:30" x14ac:dyDescent="0.3">
      <c r="C13" s="10" t="s">
        <v>17</v>
      </c>
      <c r="E13" s="10"/>
    </row>
    <row r="14" spans="2:30" x14ac:dyDescent="0.3">
      <c r="C14" s="10" t="s">
        <v>18</v>
      </c>
      <c r="E14" s="10"/>
    </row>
    <row r="15" spans="2:30" x14ac:dyDescent="0.3">
      <c r="C15" s="10" t="s">
        <v>25</v>
      </c>
      <c r="E15" s="10"/>
    </row>
    <row r="16" spans="2:30" x14ac:dyDescent="0.3">
      <c r="C16" s="10" t="s">
        <v>28</v>
      </c>
      <c r="E16" s="10"/>
    </row>
  </sheetData>
  <autoFilter ref="D2:K8" xr:uid="{00000000-0009-0000-0000-000000000000}"/>
  <dataValidations count="1">
    <dataValidation type="list" allowBlank="1" showInputMessage="1" showErrorMessage="1" sqref="W3:W10 AD3:AD10" xr:uid="{0877031B-9AEB-4A17-80E3-4B84AB507955}">
      <formula1>"YES, NO"</formula1>
    </dataValidation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2026-03-31T14:49:08Z</dcterms:modified>
</cp:coreProperties>
</file>