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.bakhutashvili\Desktop\სიმონეთის გზის მოწყობა სატენდერო\"/>
    </mc:Choice>
  </mc:AlternateContent>
  <bookViews>
    <workbookView xWindow="0" yWindow="0" windowWidth="38400" windowHeight="17610"/>
  </bookViews>
  <sheets>
    <sheet name="Sheet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D14" i="1"/>
  <c r="J10" i="1" l="1"/>
  <c r="H10" i="1"/>
  <c r="F10" i="1"/>
  <c r="F14" i="1" l="1"/>
  <c r="J13" i="1"/>
  <c r="F13" i="1"/>
  <c r="J12" i="1"/>
  <c r="H11" i="1"/>
  <c r="K10" i="1" l="1"/>
  <c r="J11" i="1"/>
  <c r="K13" i="1"/>
  <c r="H14" i="1"/>
  <c r="H12" i="1"/>
  <c r="J14" i="1"/>
  <c r="F12" i="1"/>
  <c r="F11" i="1"/>
  <c r="F15" i="1" s="1"/>
  <c r="J15" i="1" l="1"/>
  <c r="H15" i="1"/>
  <c r="K12" i="1"/>
  <c r="L12" i="1" s="1"/>
  <c r="K11" i="1"/>
  <c r="K14" i="1"/>
  <c r="K15" i="1" l="1"/>
  <c r="K16" i="1" s="1"/>
  <c r="K17" i="1" s="1"/>
  <c r="K18" i="1" s="1"/>
  <c r="K19" i="1" s="1"/>
  <c r="K20" i="1" s="1"/>
  <c r="K21" i="1" s="1"/>
  <c r="L11" i="1"/>
</calcChain>
</file>

<file path=xl/sharedStrings.xml><?xml version="1.0" encoding="utf-8"?>
<sst xmlns="http://schemas.openxmlformats.org/spreadsheetml/2006/main" count="36" uniqueCount="28">
  <si>
    <t>NN</t>
  </si>
  <si>
    <t>სამუშაოების დასახელება</t>
  </si>
  <si>
    <t>განზ,</t>
  </si>
  <si>
    <t>რაოდენობა</t>
  </si>
  <si>
    <t>მასალა</t>
  </si>
  <si>
    <t>ხელფასი</t>
  </si>
  <si>
    <t xml:space="preserve"> მანქანა მექანიზმები</t>
  </si>
  <si>
    <t>ჯამი</t>
  </si>
  <si>
    <t>სულ</t>
  </si>
  <si>
    <t>ერთ. ფასი</t>
  </si>
  <si>
    <t xml:space="preserve">ერთ. ფასი </t>
  </si>
  <si>
    <t>1</t>
  </si>
  <si>
    <t>7</t>
  </si>
  <si>
    <r>
      <t>მ</t>
    </r>
    <r>
      <rPr>
        <vertAlign val="superscript"/>
        <sz val="10"/>
        <rFont val="Segoe UI"/>
        <family val="2"/>
      </rPr>
      <t>3</t>
    </r>
  </si>
  <si>
    <t>ასფალტობეტონის საფარის აღდგენა სისქით 7 სმ; მსხვილმარცვლოვანი 7 სმ /მასალის გათვალისწინებით/</t>
  </si>
  <si>
    <r>
      <t>მ</t>
    </r>
    <r>
      <rPr>
        <vertAlign val="superscript"/>
        <sz val="10"/>
        <rFont val="Segoe UI"/>
        <family val="2"/>
      </rPr>
      <t>2</t>
    </r>
  </si>
  <si>
    <t>ასფალტობეტონის საფარის აღდგენა სისქით 5 სმ წვრილმარცვლოვანი 5 სმ /მასალის გათვალისწინებით/</t>
  </si>
  <si>
    <t xml:space="preserve"> ჯამი</t>
  </si>
  <si>
    <t>ზედნადები ხარჯი</t>
  </si>
  <si>
    <t>მოგება</t>
  </si>
  <si>
    <t>დღგ</t>
  </si>
  <si>
    <t>სულ ჯამი</t>
  </si>
  <si>
    <t>ხარჯთაღრიცხვა</t>
  </si>
  <si>
    <t>თერჯოლის მუნიციპალიტეტი, სოფელი ქვედა სიმონეთი</t>
  </si>
  <si>
    <t>ასფალტის საფარის აღსადგენი სამუშაოების</t>
  </si>
  <si>
    <t>ღორღის (0-40 მმ) საფუძვლის მოწყობა  (K=0.98-1.25) დატკეპვნით, ასფალტის მომზადებამდე სისქით 10 სმ.</t>
  </si>
  <si>
    <t>ასფალტის ქვეშ საფუძვლის მოწყობა ქვიშა-ხრეშოვანი (0-80; 0-120 ფრაქცია) მასალით (ბალასტი) (K=0.98-1.25) დატკეპვნით სისქით 40 სმ</t>
  </si>
  <si>
    <t>მიწის მოჭრა ექსკავატორით სისქით 62სმ, ავტოთვითმცლელზე დატვირთვა და გატანა საშუალოდ 25 კმ-ზე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</si>
</sst>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Sylfaen"/>
      <family val="1"/>
    </font>
    <font>
      <sz val="11"/>
      <color theme="1"/>
      <name val="Sylfaen"/>
      <family val="1"/>
    </font>
    <font>
      <i/>
      <sz val="11"/>
      <color theme="1"/>
      <name val="Sylfaen"/>
      <family val="1"/>
    </font>
    <font>
      <sz val="11"/>
      <color theme="1"/>
      <name val="Sylfaen"/>
      <family val="2"/>
    </font>
    <font>
      <b/>
      <sz val="12"/>
      <color theme="1"/>
      <name val="Sylfaen"/>
      <family val="1"/>
    </font>
    <font>
      <b/>
      <sz val="11"/>
      <color theme="1"/>
      <name val="Sylfaen"/>
      <family val="1"/>
    </font>
    <font>
      <b/>
      <sz val="12"/>
      <name val="Sylfaen"/>
      <family val="1"/>
    </font>
    <font>
      <sz val="10"/>
      <name val="Arial Cyr"/>
      <charset val="204"/>
    </font>
    <font>
      <sz val="10"/>
      <name val="Segoe UI"/>
      <family val="2"/>
    </font>
    <font>
      <vertAlign val="superscript"/>
      <sz val="10"/>
      <name val="Segoe UI"/>
      <family val="2"/>
    </font>
    <font>
      <sz val="12"/>
      <name val="Sylfaen"/>
      <family val="1"/>
    </font>
    <font>
      <b/>
      <sz val="10"/>
      <name val="Sylfaen"/>
      <family val="1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sz val="10"/>
      <name val="Arial"/>
      <family val="2"/>
    </font>
    <font>
      <b/>
      <sz val="12"/>
      <name val="AcadNusx"/>
    </font>
    <font>
      <b/>
      <sz val="12"/>
      <name val="AcadMtavr"/>
    </font>
    <font>
      <sz val="12"/>
      <name val="AcadNusx"/>
    </font>
    <font>
      <b/>
      <sz val="14"/>
      <color theme="1"/>
      <name val="Sylfaen"/>
      <family val="1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9" fillId="0" borderId="0"/>
    <xf numFmtId="0" fontId="16" fillId="0" borderId="0"/>
    <xf numFmtId="9" fontId="16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>
      <alignment horizontal="center" vertical="center" wrapText="1" shrinkToFit="1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2" fontId="7" fillId="0" borderId="1" xfId="0" applyNumberFormat="1" applyFont="1" applyBorder="1"/>
    <xf numFmtId="0" fontId="2" fillId="0" borderId="1" xfId="0" applyFont="1" applyBorder="1" applyAlignment="1">
      <alignment vertical="center" wrapText="1"/>
    </xf>
    <xf numFmtId="0" fontId="7" fillId="0" borderId="0" xfId="0" applyFont="1" applyAlignment="1">
      <alignment horizontal="center"/>
    </xf>
    <xf numFmtId="2" fontId="8" fillId="2" borderId="0" xfId="0" applyNumberFormat="1" applyFont="1" applyFill="1" applyAlignment="1">
      <alignment horizontal="center" vertical="center" wrapText="1"/>
    </xf>
    <xf numFmtId="0" fontId="3" fillId="2" borderId="0" xfId="0" applyFont="1" applyFill="1"/>
    <xf numFmtId="0" fontId="8" fillId="2" borderId="4" xfId="0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2" fontId="8" fillId="2" borderId="4" xfId="0" applyNumberFormat="1" applyFont="1" applyFill="1" applyBorder="1" applyAlignment="1">
      <alignment horizontal="center" vertical="center" wrapText="1"/>
    </xf>
    <xf numFmtId="0" fontId="8" fillId="2" borderId="4" xfId="0" quotePrefix="1" applyFont="1" applyFill="1" applyBorder="1" applyAlignment="1">
      <alignment horizontal="center" vertical="top" wrapText="1"/>
    </xf>
    <xf numFmtId="49" fontId="8" fillId="2" borderId="4" xfId="0" applyNumberFormat="1" applyFont="1" applyFill="1" applyBorder="1" applyAlignment="1">
      <alignment horizontal="center" vertical="top" wrapText="1"/>
    </xf>
    <xf numFmtId="1" fontId="8" fillId="2" borderId="4" xfId="0" quotePrefix="1" applyNumberFormat="1" applyFont="1" applyFill="1" applyBorder="1" applyAlignment="1">
      <alignment horizontal="center" vertical="top" wrapText="1"/>
    </xf>
    <xf numFmtId="1" fontId="8" fillId="2" borderId="0" xfId="0" quotePrefix="1" applyNumberFormat="1" applyFont="1" applyFill="1" applyAlignment="1">
      <alignment horizontal="center" vertical="top" wrapText="1"/>
    </xf>
    <xf numFmtId="0" fontId="8" fillId="0" borderId="4" xfId="0" quotePrefix="1" applyFont="1" applyBorder="1" applyAlignment="1">
      <alignment horizontal="center" vertical="center" wrapText="1"/>
    </xf>
    <xf numFmtId="0" fontId="10" fillId="0" borderId="4" xfId="3" applyFont="1" applyBorder="1" applyAlignment="1">
      <alignment horizontal="left" vertical="center" wrapText="1"/>
    </xf>
    <xf numFmtId="0" fontId="10" fillId="0" borderId="4" xfId="3" applyFont="1" applyBorder="1" applyAlignment="1">
      <alignment horizontal="center" vertical="center"/>
    </xf>
    <xf numFmtId="2" fontId="10" fillId="0" borderId="4" xfId="3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2" fontId="12" fillId="0" borderId="5" xfId="3" applyNumberFormat="1" applyFont="1" applyBorder="1" applyAlignment="1">
      <alignment horizontal="center" vertical="center"/>
    </xf>
    <xf numFmtId="43" fontId="0" fillId="0" borderId="0" xfId="0" applyNumberFormat="1"/>
    <xf numFmtId="0" fontId="10" fillId="0" borderId="4" xfId="3" applyFont="1" applyBorder="1" applyAlignment="1">
      <alignment vertical="center" wrapText="1"/>
    </xf>
    <xf numFmtId="0" fontId="3" fillId="2" borderId="4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left" vertical="center" wrapText="1"/>
    </xf>
    <xf numFmtId="0" fontId="14" fillId="2" borderId="4" xfId="0" applyFont="1" applyFill="1" applyBorder="1"/>
    <xf numFmtId="2" fontId="15" fillId="2" borderId="4" xfId="0" applyNumberFormat="1" applyFont="1" applyFill="1" applyBorder="1" applyAlignment="1">
      <alignment horizontal="center" vertical="center"/>
    </xf>
    <xf numFmtId="2" fontId="15" fillId="2" borderId="0" xfId="0" applyNumberFormat="1" applyFont="1" applyFill="1" applyAlignment="1">
      <alignment horizontal="center" vertical="center"/>
    </xf>
    <xf numFmtId="0" fontId="0" fillId="0" borderId="4" xfId="0" applyBorder="1" applyAlignment="1">
      <alignment horizontal="center"/>
    </xf>
    <xf numFmtId="2" fontId="14" fillId="2" borderId="0" xfId="0" applyNumberFormat="1" applyFont="1" applyFill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2" fontId="7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17" fillId="0" borderId="4" xfId="4" applyFont="1" applyBorder="1" applyAlignment="1">
      <alignment horizontal="left" vertical="center" wrapText="1"/>
    </xf>
    <xf numFmtId="9" fontId="18" fillId="0" borderId="4" xfId="1" applyFont="1" applyBorder="1" applyAlignment="1">
      <alignment horizontal="center" vertical="center"/>
    </xf>
    <xf numFmtId="9" fontId="19" fillId="0" borderId="4" xfId="5" applyFont="1" applyBorder="1" applyAlignment="1">
      <alignment horizontal="center"/>
    </xf>
    <xf numFmtId="0" fontId="20" fillId="0" borderId="4" xfId="0" applyFont="1" applyBorder="1" applyAlignment="1">
      <alignment horizontal="left" vertical="center"/>
    </xf>
    <xf numFmtId="9" fontId="21" fillId="0" borderId="4" xfId="0" applyNumberFormat="1" applyFont="1" applyBorder="1" applyAlignment="1">
      <alignment horizontal="center" vertical="center"/>
    </xf>
    <xf numFmtId="9" fontId="22" fillId="0" borderId="4" xfId="0" applyNumberFormat="1" applyFont="1" applyBorder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21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2" fontId="3" fillId="0" borderId="0" xfId="0" applyNumberFormat="1" applyFont="1"/>
    <xf numFmtId="2" fontId="12" fillId="0" borderId="4" xfId="3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2" fontId="14" fillId="2" borderId="4" xfId="0" applyNumberFormat="1" applyFont="1" applyFill="1" applyBorder="1" applyAlignment="1">
      <alignment horizontal="center" vertical="center"/>
    </xf>
    <xf numFmtId="2" fontId="0" fillId="0" borderId="4" xfId="0" applyNumberFormat="1" applyBorder="1" applyAlignment="1">
      <alignment horizontal="center"/>
    </xf>
    <xf numFmtId="2" fontId="0" fillId="0" borderId="4" xfId="0" applyNumberFormat="1" applyBorder="1"/>
    <xf numFmtId="2" fontId="10" fillId="2" borderId="4" xfId="3" applyNumberFormat="1" applyFont="1" applyFill="1" applyBorder="1" applyAlignment="1">
      <alignment horizontal="center" vertical="center"/>
    </xf>
    <xf numFmtId="2" fontId="10" fillId="2" borderId="4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2" fontId="8" fillId="2" borderId="4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</cellXfs>
  <cellStyles count="6">
    <cellStyle name="Normal" xfId="0" builtinId="0"/>
    <cellStyle name="Normal 10" xfId="4"/>
    <cellStyle name="Normal 2" xfId="2"/>
    <cellStyle name="Normal 2 9" xfId="3"/>
    <cellStyle name="Percent" xfId="1" builtinId="5"/>
    <cellStyle name="Percent 3" xfId="5"/>
  </cellStyles>
  <dxfs count="1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tabSelected="1" workbookViewId="0">
      <selection activeCell="F25" sqref="F25"/>
    </sheetView>
  </sheetViews>
  <sheetFormatPr defaultColWidth="8.85546875" defaultRowHeight="15" x14ac:dyDescent="0.25"/>
  <cols>
    <col min="1" max="1" width="5.85546875" style="46" customWidth="1"/>
    <col min="2" max="2" width="65.28515625" style="2" customWidth="1"/>
    <col min="3" max="3" width="12.42578125" style="2" customWidth="1"/>
    <col min="4" max="4" width="13.140625" style="46" customWidth="1"/>
    <col min="5" max="5" width="11.5703125" style="2" customWidth="1"/>
    <col min="6" max="6" width="14.42578125" style="2" customWidth="1"/>
    <col min="7" max="7" width="11.140625" style="47" customWidth="1"/>
    <col min="8" max="8" width="13.7109375" style="2" bestFit="1" customWidth="1"/>
    <col min="9" max="9" width="11.5703125" style="2" customWidth="1"/>
    <col min="10" max="10" width="13.5703125" style="2" customWidth="1"/>
    <col min="11" max="11" width="16.42578125" style="46" bestFit="1" customWidth="1"/>
    <col min="12" max="12" width="16.42578125" style="46" hidden="1" customWidth="1"/>
    <col min="13" max="13" width="17.42578125" style="2" hidden="1" customWidth="1"/>
    <col min="14" max="15" width="0" style="2" hidden="1" customWidth="1"/>
    <col min="16" max="16" width="12.85546875" style="2" hidden="1" customWidth="1"/>
    <col min="17" max="17" width="0" style="2" hidden="1" customWidth="1"/>
    <col min="18" max="19" width="8.85546875" style="2"/>
    <col min="20" max="20" width="11.28515625" style="2" bestFit="1" customWidth="1"/>
    <col min="21" max="16384" width="8.85546875" style="2"/>
  </cols>
  <sheetData>
    <row r="1" spans="1:17" ht="19.5" x14ac:dyDescent="0.25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1"/>
    </row>
    <row r="2" spans="1:17" ht="19.5" x14ac:dyDescent="0.2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3"/>
    </row>
    <row r="3" spans="1:17" ht="19.5" customHeight="1" x14ac:dyDescent="0.25">
      <c r="A3" s="3"/>
      <c r="B3" s="55" t="s">
        <v>23</v>
      </c>
      <c r="C3" s="55"/>
      <c r="D3" s="55"/>
      <c r="E3" s="55"/>
      <c r="F3" s="55"/>
      <c r="G3" s="55"/>
      <c r="H3" s="55"/>
      <c r="I3" s="55"/>
      <c r="J3" s="55"/>
      <c r="K3" s="55"/>
      <c r="L3" s="3"/>
    </row>
    <row r="4" spans="1:17" ht="19.5" x14ac:dyDescent="0.25">
      <c r="A4" s="3"/>
      <c r="B4" s="55" t="s">
        <v>24</v>
      </c>
      <c r="C4" s="55"/>
      <c r="D4" s="55"/>
      <c r="E4" s="55"/>
      <c r="F4" s="55"/>
      <c r="G4" s="55"/>
      <c r="H4" s="55"/>
      <c r="I4" s="55"/>
      <c r="J4" s="55"/>
      <c r="K4" s="55"/>
      <c r="L4" s="3"/>
    </row>
    <row r="5" spans="1:17" ht="19.5" x14ac:dyDescent="0.25">
      <c r="A5" s="49"/>
      <c r="B5" s="55" t="s">
        <v>22</v>
      </c>
      <c r="C5" s="55"/>
      <c r="D5" s="55"/>
      <c r="E5" s="55"/>
      <c r="F5" s="55"/>
      <c r="G5" s="55"/>
      <c r="H5" s="55"/>
      <c r="I5" s="55"/>
      <c r="J5" s="55"/>
      <c r="K5" s="55"/>
      <c r="L5" s="49"/>
    </row>
    <row r="6" spans="1:17" ht="19.5" x14ac:dyDescent="0.25">
      <c r="A6" s="4"/>
      <c r="B6" s="5"/>
      <c r="C6" s="6"/>
      <c r="D6" s="7"/>
      <c r="E6" s="6"/>
      <c r="F6" s="8"/>
      <c r="G6" s="8"/>
      <c r="H6" s="8"/>
      <c r="I6" s="9"/>
      <c r="J6" s="9"/>
      <c r="K6" s="10"/>
      <c r="L6" s="10"/>
    </row>
    <row r="7" spans="1:17" ht="18" customHeight="1" x14ac:dyDescent="0.25">
      <c r="A7" s="62" t="s">
        <v>0</v>
      </c>
      <c r="B7" s="63" t="s">
        <v>1</v>
      </c>
      <c r="C7" s="58" t="s">
        <v>2</v>
      </c>
      <c r="D7" s="56" t="s">
        <v>3</v>
      </c>
      <c r="E7" s="59" t="s">
        <v>4</v>
      </c>
      <c r="F7" s="59"/>
      <c r="G7" s="58" t="s">
        <v>5</v>
      </c>
      <c r="H7" s="58"/>
      <c r="I7" s="58" t="s">
        <v>6</v>
      </c>
      <c r="J7" s="58"/>
      <c r="K7" s="59" t="s">
        <v>7</v>
      </c>
      <c r="L7" s="11"/>
      <c r="M7" s="12"/>
      <c r="N7" s="12"/>
      <c r="O7" s="12"/>
      <c r="P7" s="12"/>
      <c r="Q7" s="12"/>
    </row>
    <row r="8" spans="1:17" ht="36" x14ac:dyDescent="0.25">
      <c r="A8" s="62"/>
      <c r="B8" s="63"/>
      <c r="C8" s="58"/>
      <c r="D8" s="57"/>
      <c r="E8" s="14" t="s">
        <v>9</v>
      </c>
      <c r="F8" s="15" t="s">
        <v>8</v>
      </c>
      <c r="G8" s="15" t="s">
        <v>9</v>
      </c>
      <c r="H8" s="15" t="s">
        <v>8</v>
      </c>
      <c r="I8" s="13" t="s">
        <v>10</v>
      </c>
      <c r="J8" s="15" t="s">
        <v>8</v>
      </c>
      <c r="K8" s="59"/>
      <c r="L8" s="11"/>
      <c r="M8" s="12"/>
      <c r="N8" s="12"/>
      <c r="O8" s="12"/>
      <c r="P8" s="12"/>
      <c r="Q8" s="12"/>
    </row>
    <row r="9" spans="1:17" ht="18" x14ac:dyDescent="0.25">
      <c r="A9" s="16" t="s">
        <v>11</v>
      </c>
      <c r="B9" s="16">
        <v>2</v>
      </c>
      <c r="C9" s="16">
        <v>4</v>
      </c>
      <c r="D9" s="16">
        <v>6</v>
      </c>
      <c r="E9" s="17" t="s">
        <v>12</v>
      </c>
      <c r="F9" s="18">
        <v>8</v>
      </c>
      <c r="G9" s="17">
        <v>9</v>
      </c>
      <c r="H9" s="18">
        <v>10</v>
      </c>
      <c r="I9" s="16">
        <v>11</v>
      </c>
      <c r="J9" s="18">
        <v>12</v>
      </c>
      <c r="K9" s="18">
        <v>13</v>
      </c>
      <c r="L9" s="19"/>
      <c r="M9" s="12"/>
      <c r="N9" s="12"/>
      <c r="O9" s="12"/>
      <c r="P9" s="12"/>
      <c r="Q9" s="12"/>
    </row>
    <row r="10" spans="1:17" customFormat="1" ht="30.75" customHeight="1" x14ac:dyDescent="0.25">
      <c r="A10" s="20">
        <v>1</v>
      </c>
      <c r="B10" s="21" t="s">
        <v>27</v>
      </c>
      <c r="C10" s="22" t="s">
        <v>13</v>
      </c>
      <c r="D10" s="53">
        <v>554.47</v>
      </c>
      <c r="E10" s="48"/>
      <c r="F10" s="24">
        <f>D10*E10</f>
        <v>0</v>
      </c>
      <c r="G10" s="48"/>
      <c r="H10" s="24">
        <f>D10*G10</f>
        <v>0</v>
      </c>
      <c r="I10" s="48"/>
      <c r="J10" s="24">
        <f>I10*D10</f>
        <v>0</v>
      </c>
      <c r="K10" s="25">
        <f>F10+H10+J10</f>
        <v>0</v>
      </c>
      <c r="M10" s="26"/>
    </row>
    <row r="11" spans="1:17" customFormat="1" ht="30" customHeight="1" x14ac:dyDescent="0.25">
      <c r="A11" s="20">
        <v>2</v>
      </c>
      <c r="B11" s="21" t="s">
        <v>26</v>
      </c>
      <c r="C11" s="22" t="s">
        <v>13</v>
      </c>
      <c r="D11" s="53">
        <v>436.42</v>
      </c>
      <c r="E11" s="48"/>
      <c r="F11" s="24">
        <f t="shared" ref="F11:F14" si="0">E11*D11</f>
        <v>0</v>
      </c>
      <c r="G11" s="48"/>
      <c r="H11" s="24">
        <f>G11*D11</f>
        <v>0</v>
      </c>
      <c r="I11" s="48"/>
      <c r="J11" s="24">
        <f>I11*D11</f>
        <v>0</v>
      </c>
      <c r="K11" s="25">
        <f>F11+H11+J11</f>
        <v>0</v>
      </c>
      <c r="L11" s="25">
        <f>G11+I11+K11</f>
        <v>0</v>
      </c>
      <c r="M11" s="26"/>
    </row>
    <row r="12" spans="1:17" customFormat="1" ht="28.5" x14ac:dyDescent="0.25">
      <c r="A12" s="20">
        <v>3</v>
      </c>
      <c r="B12" s="21" t="s">
        <v>25</v>
      </c>
      <c r="C12" s="22" t="s">
        <v>13</v>
      </c>
      <c r="D12" s="53">
        <v>109.1</v>
      </c>
      <c r="E12" s="48"/>
      <c r="F12" s="24">
        <f t="shared" si="0"/>
        <v>0</v>
      </c>
      <c r="G12" s="48"/>
      <c r="H12" s="24">
        <f>G12*D12</f>
        <v>0</v>
      </c>
      <c r="I12" s="48"/>
      <c r="J12" s="24">
        <f>I12*D12</f>
        <v>0</v>
      </c>
      <c r="K12" s="25">
        <f t="shared" ref="K12:K14" si="1">F12+H12+J12</f>
        <v>0</v>
      </c>
      <c r="L12" s="25">
        <f>G12+I12+K12</f>
        <v>0</v>
      </c>
      <c r="M12" s="26"/>
    </row>
    <row r="13" spans="1:17" customFormat="1" ht="28.5" x14ac:dyDescent="0.25">
      <c r="A13" s="20">
        <v>4</v>
      </c>
      <c r="B13" s="27" t="s">
        <v>14</v>
      </c>
      <c r="C13" s="22" t="s">
        <v>15</v>
      </c>
      <c r="D13" s="54">
        <v>894.3</v>
      </c>
      <c r="E13" s="48"/>
      <c r="F13" s="24">
        <f t="shared" si="0"/>
        <v>0</v>
      </c>
      <c r="G13" s="48"/>
      <c r="H13" s="24">
        <f>G13*D13</f>
        <v>0</v>
      </c>
      <c r="I13" s="48"/>
      <c r="J13" s="24">
        <f t="shared" ref="J13:J14" si="2">I13*D13</f>
        <v>0</v>
      </c>
      <c r="K13" s="25">
        <f t="shared" si="1"/>
        <v>0</v>
      </c>
      <c r="M13" s="26"/>
    </row>
    <row r="14" spans="1:17" customFormat="1" ht="28.5" x14ac:dyDescent="0.25">
      <c r="A14" s="20">
        <v>5</v>
      </c>
      <c r="B14" s="27" t="s">
        <v>16</v>
      </c>
      <c r="C14" s="22" t="s">
        <v>15</v>
      </c>
      <c r="D14" s="23">
        <f>D13</f>
        <v>894.3</v>
      </c>
      <c r="E14" s="48"/>
      <c r="F14" s="24">
        <f t="shared" si="0"/>
        <v>0</v>
      </c>
      <c r="G14" s="48"/>
      <c r="H14" s="24">
        <f t="shared" ref="H14" si="3">G14*D14</f>
        <v>0</v>
      </c>
      <c r="I14" s="48"/>
      <c r="J14" s="24">
        <f t="shared" si="2"/>
        <v>0</v>
      </c>
      <c r="K14" s="25">
        <f t="shared" si="1"/>
        <v>0</v>
      </c>
      <c r="M14" s="26"/>
    </row>
    <row r="15" spans="1:17" ht="15.75" customHeight="1" x14ac:dyDescent="0.3">
      <c r="A15" s="28"/>
      <c r="B15" s="29" t="s">
        <v>17</v>
      </c>
      <c r="C15" s="30"/>
      <c r="D15" s="50"/>
      <c r="E15" s="50"/>
      <c r="F15" s="31">
        <f>SUM(F10:F14)</f>
        <v>0</v>
      </c>
      <c r="G15" s="31"/>
      <c r="H15" s="31">
        <f>SUM(H10:H14)</f>
        <v>0</v>
      </c>
      <c r="I15" s="31"/>
      <c r="J15" s="31">
        <f>SUM(J10:J14)</f>
        <v>0</v>
      </c>
      <c r="K15" s="31">
        <f>F15+H15+J15</f>
        <v>0</v>
      </c>
      <c r="L15" s="32"/>
      <c r="M15" s="12"/>
      <c r="N15" s="12"/>
      <c r="O15" s="12"/>
      <c r="P15" s="12"/>
      <c r="Q15" s="12"/>
    </row>
    <row r="16" spans="1:17" ht="15.75" customHeight="1" x14ac:dyDescent="0.25">
      <c r="A16" s="37"/>
      <c r="B16" s="38" t="s">
        <v>18</v>
      </c>
      <c r="C16" s="39">
        <v>0.08</v>
      </c>
      <c r="D16" s="24"/>
      <c r="E16" s="24"/>
      <c r="F16" s="24"/>
      <c r="G16" s="24"/>
      <c r="H16" s="24"/>
      <c r="I16" s="24"/>
      <c r="J16" s="24"/>
      <c r="K16" s="24">
        <f>K15*C16</f>
        <v>0</v>
      </c>
      <c r="L16" s="34"/>
      <c r="M16" s="12"/>
      <c r="N16" s="12"/>
      <c r="O16" s="12"/>
      <c r="P16" s="12"/>
      <c r="Q16" s="12"/>
    </row>
    <row r="17" spans="1:17" ht="18" x14ac:dyDescent="0.3">
      <c r="A17" s="37"/>
      <c r="B17" s="35" t="s">
        <v>7</v>
      </c>
      <c r="C17" s="40"/>
      <c r="D17" s="24"/>
      <c r="E17" s="24"/>
      <c r="F17" s="24"/>
      <c r="G17" s="24"/>
      <c r="H17" s="24"/>
      <c r="I17" s="24"/>
      <c r="J17" s="24"/>
      <c r="K17" s="36">
        <f>K15+K16</f>
        <v>0</v>
      </c>
      <c r="L17" s="32"/>
      <c r="M17" s="12"/>
      <c r="N17" s="12"/>
      <c r="O17" s="12"/>
      <c r="P17" s="12"/>
      <c r="Q17" s="12"/>
    </row>
    <row r="18" spans="1:17" ht="15.75" customHeight="1" x14ac:dyDescent="0.25">
      <c r="A18" s="33"/>
      <c r="B18" s="38" t="s">
        <v>19</v>
      </c>
      <c r="C18" s="39">
        <v>0.08</v>
      </c>
      <c r="D18" s="51"/>
      <c r="E18" s="52"/>
      <c r="F18" s="52"/>
      <c r="G18" s="52"/>
      <c r="H18" s="52"/>
      <c r="I18" s="52"/>
      <c r="J18" s="52"/>
      <c r="K18" s="24">
        <f>K17*C18</f>
        <v>0</v>
      </c>
      <c r="L18" s="34"/>
      <c r="M18" s="12"/>
      <c r="N18" s="12"/>
      <c r="O18" s="12"/>
      <c r="P18" s="12"/>
      <c r="Q18" s="12"/>
    </row>
    <row r="19" spans="1:17" ht="19.5" x14ac:dyDescent="0.25">
      <c r="A19" s="33"/>
      <c r="B19" s="41" t="s">
        <v>7</v>
      </c>
      <c r="C19" s="42"/>
      <c r="D19" s="51"/>
      <c r="E19" s="52"/>
      <c r="F19" s="52"/>
      <c r="G19" s="52"/>
      <c r="H19" s="52"/>
      <c r="I19" s="52"/>
      <c r="J19" s="52"/>
      <c r="K19" s="36">
        <f>SUM(K17:K18)</f>
        <v>0</v>
      </c>
      <c r="L19" s="32"/>
      <c r="M19" s="12"/>
      <c r="N19" s="12"/>
      <c r="O19" s="12"/>
      <c r="P19" s="12"/>
      <c r="Q19" s="12"/>
    </row>
    <row r="20" spans="1:17" ht="18" x14ac:dyDescent="0.3">
      <c r="A20" s="33"/>
      <c r="B20" s="35" t="s">
        <v>20</v>
      </c>
      <c r="C20" s="43">
        <v>0.18</v>
      </c>
      <c r="D20" s="51"/>
      <c r="E20" s="52"/>
      <c r="F20" s="52"/>
      <c r="G20" s="52"/>
      <c r="H20" s="52"/>
      <c r="I20" s="52"/>
      <c r="J20" s="52"/>
      <c r="K20" s="24">
        <f>K19*C20</f>
        <v>0</v>
      </c>
      <c r="L20" s="44"/>
      <c r="M20" s="12"/>
      <c r="N20" s="12"/>
      <c r="O20" s="12"/>
      <c r="P20" s="12"/>
      <c r="Q20" s="12"/>
    </row>
    <row r="21" spans="1:17" ht="19.5" x14ac:dyDescent="0.25">
      <c r="A21" s="33"/>
      <c r="B21" s="41" t="s">
        <v>21</v>
      </c>
      <c r="C21" s="45"/>
      <c r="D21" s="51"/>
      <c r="E21" s="52"/>
      <c r="F21" s="52"/>
      <c r="G21" s="52"/>
      <c r="H21" s="52"/>
      <c r="I21" s="52"/>
      <c r="J21" s="52"/>
      <c r="K21" s="36">
        <f>K19+K20</f>
        <v>0</v>
      </c>
      <c r="L21" s="32"/>
      <c r="M21" s="12"/>
      <c r="N21" s="12"/>
      <c r="O21" s="12"/>
      <c r="P21" s="12"/>
      <c r="Q21" s="12"/>
    </row>
  </sheetData>
  <mergeCells count="13">
    <mergeCell ref="A1:K1"/>
    <mergeCell ref="A2:K2"/>
    <mergeCell ref="A7:A8"/>
    <mergeCell ref="B7:B8"/>
    <mergeCell ref="C7:C8"/>
    <mergeCell ref="E7:F7"/>
    <mergeCell ref="B3:K3"/>
    <mergeCell ref="B4:K4"/>
    <mergeCell ref="B5:K5"/>
    <mergeCell ref="D7:D8"/>
    <mergeCell ref="G7:H7"/>
    <mergeCell ref="I7:J7"/>
    <mergeCell ref="K7:K8"/>
  </mergeCells>
  <conditionalFormatting sqref="B14 D10:E14">
    <cfRule type="cellIs" dxfId="12" priority="10" stopIfTrue="1" operator="equal">
      <formula>0</formula>
    </cfRule>
  </conditionalFormatting>
  <conditionalFormatting sqref="F14:J14 F13:G13 I13:J13">
    <cfRule type="cellIs" dxfId="11" priority="12" stopIfTrue="1" operator="equal">
      <formula>8223.307275</formula>
    </cfRule>
    <cfRule type="cellIs" dxfId="10" priority="13" stopIfTrue="1" operator="equal">
      <formula>0</formula>
    </cfRule>
  </conditionalFormatting>
  <conditionalFormatting sqref="I10 D10:E14">
    <cfRule type="cellIs" dxfId="9" priority="14" stopIfTrue="1" operator="equal">
      <formula>8223.307275</formula>
    </cfRule>
  </conditionalFormatting>
  <conditionalFormatting sqref="E11:F12">
    <cfRule type="cellIs" dxfId="8" priority="5" stopIfTrue="1" operator="equal">
      <formula>8223.307275</formula>
    </cfRule>
    <cfRule type="cellIs" dxfId="7" priority="6" stopIfTrue="1" operator="equal">
      <formula>0</formula>
    </cfRule>
  </conditionalFormatting>
  <conditionalFormatting sqref="G10:G11">
    <cfRule type="cellIs" dxfId="6" priority="1" stopIfTrue="1" operator="equal">
      <formula>8223.307275</formula>
    </cfRule>
    <cfRule type="cellIs" dxfId="5" priority="2" stopIfTrue="1" operator="equal">
      <formula>0</formula>
    </cfRule>
  </conditionalFormatting>
  <conditionalFormatting sqref="G12:H12 J12 H13">
    <cfRule type="cellIs" dxfId="4" priority="3" stopIfTrue="1" operator="equal">
      <formula>8223.307275</formula>
    </cfRule>
    <cfRule type="cellIs" dxfId="3" priority="4" stopIfTrue="1" operator="equal">
      <formula>0</formula>
    </cfRule>
  </conditionalFormatting>
  <conditionalFormatting sqref="H11:J11 I12">
    <cfRule type="cellIs" dxfId="2" priority="7" stopIfTrue="1" operator="equal">
      <formula>8223.307275</formula>
    </cfRule>
    <cfRule type="cellIs" dxfId="1" priority="8" stopIfTrue="1" operator="equal">
      <formula>0</formula>
    </cfRule>
  </conditionalFormatting>
  <conditionalFormatting sqref="I10">
    <cfRule type="cellIs" dxfId="0" priority="15" stopIfTrue="1" operator="equal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MCG</dc:creator>
  <cp:lastModifiedBy>Ioseb Bakhutashvili</cp:lastModifiedBy>
  <dcterms:created xsi:type="dcterms:W3CDTF">2015-06-05T18:17:20Z</dcterms:created>
  <dcterms:modified xsi:type="dcterms:W3CDTF">2026-04-03T07:24:30Z</dcterms:modified>
</cp:coreProperties>
</file>