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ika chikobava\Downloads\"/>
    </mc:Choice>
  </mc:AlternateContent>
  <xr:revisionPtr revIDLastSave="0" documentId="13_ncr:1_{54B5C949-5B57-4D18-A9C8-AFBC9040076B}" xr6:coauthVersionLast="37" xr6:coauthVersionMax="37" xr10:uidLastSave="{00000000-0000-0000-0000-000000000000}"/>
  <bookViews>
    <workbookView xWindow="0" yWindow="0" windowWidth="13800" windowHeight="4380" xr2:uid="{00000000-000D-0000-FFFF-FFFF00000000}"/>
  </bookViews>
  <sheets>
    <sheet name="ლისი" sheetId="2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2" l="1"/>
  <c r="F8" i="2"/>
  <c r="K14" i="2" l="1"/>
  <c r="H10" i="2" l="1"/>
  <c r="K10" i="2" s="1"/>
  <c r="K8" i="2" l="1"/>
  <c r="H18" i="2"/>
  <c r="K18" i="2" s="1"/>
  <c r="H17" i="2"/>
  <c r="F17" i="2"/>
  <c r="K17" i="2" s="1"/>
  <c r="H16" i="2"/>
  <c r="F16" i="2"/>
  <c r="K16" i="2" s="1"/>
  <c r="H15" i="2"/>
  <c r="F15" i="2"/>
  <c r="H13" i="2"/>
  <c r="F13" i="2"/>
  <c r="H12" i="2"/>
  <c r="F12" i="2"/>
  <c r="K12" i="2" s="1"/>
  <c r="H11" i="2"/>
  <c r="F11" i="2"/>
  <c r="H9" i="2"/>
  <c r="F9" i="2"/>
  <c r="K9" i="2" s="1"/>
  <c r="H8" i="2"/>
  <c r="H7" i="2"/>
  <c r="H6" i="2"/>
  <c r="K6" i="2" s="1"/>
  <c r="K15" i="2" l="1"/>
  <c r="K13" i="2"/>
  <c r="K11" i="2"/>
  <c r="K7" i="2"/>
  <c r="F20" i="2"/>
  <c r="K21" i="2" s="1"/>
  <c r="H20" i="2"/>
  <c r="K19" i="2" l="1"/>
  <c r="K20" i="2"/>
  <c r="K22" i="2" s="1"/>
  <c r="K23" i="2" s="1"/>
  <c r="K24" i="2" s="1"/>
  <c r="K25" i="2" s="1"/>
  <c r="K26" i="2" s="1"/>
  <c r="K27" i="2" l="1"/>
  <c r="K28" i="2" s="1"/>
</calcChain>
</file>

<file path=xl/sharedStrings.xml><?xml version="1.0" encoding="utf-8"?>
<sst xmlns="http://schemas.openxmlformats.org/spreadsheetml/2006/main" count="50" uniqueCount="35">
  <si>
    <t>სამუშაოების და ხარჯების დასახელება</t>
  </si>
  <si>
    <t>განზ.                                ერთეული</t>
  </si>
  <si>
    <t>რაოდენობა</t>
  </si>
  <si>
    <t>ღირებულება (ლარი)</t>
  </si>
  <si>
    <t>მასალა</t>
  </si>
  <si>
    <t>ხელფასი</t>
  </si>
  <si>
    <t>მანქანა მექანიზმები</t>
  </si>
  <si>
    <t>მთლიანი ღირებულება</t>
  </si>
  <si>
    <t>ერთ.                ფასი</t>
  </si>
  <si>
    <t>სულ</t>
  </si>
  <si>
    <t>Nº</t>
  </si>
  <si>
    <t>#</t>
  </si>
  <si>
    <t>ანჯამების შეცვლა,დაყენება</t>
  </si>
  <si>
    <t>საკეტის შეცვლა</t>
  </si>
  <si>
    <t>ახალი ნაკეთობის დამზადება-დაყენება</t>
  </si>
  <si>
    <t>მინის სამაგრი შტაპიკი</t>
  </si>
  <si>
    <t>მექამიზმების წმენდა,დაზეთვა - დაპოხვა</t>
  </si>
  <si>
    <t>ცალი</t>
  </si>
  <si>
    <t>მ2</t>
  </si>
  <si>
    <t>ჯამი</t>
  </si>
  <si>
    <t>ტრანსპორტირების ხარჯი მასალიდან</t>
  </si>
  <si>
    <t>ზედნადები ხარჯები</t>
  </si>
  <si>
    <t>გეგმიური მოგება</t>
  </si>
  <si>
    <t>დღგ</t>
  </si>
  <si>
    <t>სულ ჯამი</t>
  </si>
  <si>
    <t>დამხმარე მასალები ქაფი,ბულდექსი,ჰერმეტიკი</t>
  </si>
  <si>
    <t>გრძ./მ</t>
  </si>
  <si>
    <t>მეტალის მილკვადრატი 5*5</t>
  </si>
  <si>
    <t>გ/მ</t>
  </si>
  <si>
    <t>მეტალოს მილკვადრატი 6*6</t>
  </si>
  <si>
    <t>მექანიზმის შეცვლა</t>
  </si>
  <si>
    <t>მინაპაკეტის მოხსნა,ხელახლა დაყენება</t>
  </si>
  <si>
    <t>გარე სახელურები, შავი ცრუ სახელური, ბურთულა და წკაპის დაყენება</t>
  </si>
  <si>
    <t>პროფილების ამოსუფთავება, ბეტონის მოშორება, დაჰაერება</t>
  </si>
  <si>
    <t xml:space="preserve">შუშის შეცვლა, გატეხილი - დაზიანებული მინაპაკეტი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</si>
</sst>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Sylfaen"/>
      <family val="1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2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104">
    <xf numFmtId="0" fontId="0" fillId="0" borderId="0" xfId="0"/>
    <xf numFmtId="0" fontId="1" fillId="0" borderId="2" xfId="0" applyFont="1" applyBorder="1" applyAlignment="1">
      <alignment horizontal="center" vertical="center"/>
    </xf>
    <xf numFmtId="0" fontId="0" fillId="0" borderId="2" xfId="0" applyBorder="1"/>
    <xf numFmtId="0" fontId="1" fillId="2" borderId="4" xfId="0" applyFont="1" applyFill="1" applyBorder="1" applyAlignment="1">
      <alignment horizontal="center"/>
    </xf>
    <xf numFmtId="0" fontId="0" fillId="0" borderId="11" xfId="0" applyBorder="1"/>
    <xf numFmtId="0" fontId="1" fillId="0" borderId="4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0" fillId="2" borderId="2" xfId="0" applyFill="1" applyBorder="1"/>
    <xf numFmtId="0" fontId="0" fillId="0" borderId="18" xfId="0" applyBorder="1"/>
    <xf numFmtId="0" fontId="0" fillId="2" borderId="14" xfId="0" applyFill="1" applyBorder="1"/>
    <xf numFmtId="0" fontId="0" fillId="2" borderId="13" xfId="0" applyFill="1" applyBorder="1"/>
    <xf numFmtId="0" fontId="1" fillId="0" borderId="11" xfId="0" applyFont="1" applyBorder="1" applyAlignment="1">
      <alignment horizontal="center" vertical="center"/>
    </xf>
    <xf numFmtId="0" fontId="1" fillId="2" borderId="3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0" borderId="10" xfId="0" applyFont="1" applyBorder="1" applyAlignment="1">
      <alignment horizontal="center" vertical="center"/>
    </xf>
    <xf numFmtId="0" fontId="0" fillId="0" borderId="21" xfId="0" applyBorder="1"/>
    <xf numFmtId="0" fontId="4" fillId="0" borderId="14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4" fillId="0" borderId="9" xfId="0" applyFont="1" applyBorder="1" applyAlignment="1">
      <alignment horizontal="center" vertical="center"/>
    </xf>
    <xf numFmtId="164" fontId="0" fillId="0" borderId="0" xfId="1" applyFont="1"/>
    <xf numFmtId="164" fontId="1" fillId="0" borderId="0" xfId="1" applyFont="1" applyAlignment="1">
      <alignment horizontal="center"/>
    </xf>
    <xf numFmtId="164" fontId="3" fillId="0" borderId="11" xfId="1" applyFont="1" applyBorder="1" applyAlignment="1">
      <alignment horizontal="center" vertical="center" wrapText="1"/>
    </xf>
    <xf numFmtId="164" fontId="3" fillId="0" borderId="20" xfId="1" applyFont="1" applyBorder="1" applyAlignment="1">
      <alignment horizontal="center" vertical="center"/>
    </xf>
    <xf numFmtId="164" fontId="3" fillId="0" borderId="2" xfId="1" applyFont="1" applyBorder="1" applyAlignment="1">
      <alignment horizontal="center" vertical="center" wrapText="1"/>
    </xf>
    <xf numFmtId="164" fontId="3" fillId="0" borderId="2" xfId="1" applyFont="1" applyBorder="1" applyAlignment="1">
      <alignment horizontal="center" vertical="center"/>
    </xf>
    <xf numFmtId="164" fontId="3" fillId="0" borderId="14" xfId="1" applyFont="1" applyBorder="1" applyAlignment="1">
      <alignment horizontal="center" vertical="center" wrapText="1"/>
    </xf>
    <xf numFmtId="164" fontId="3" fillId="0" borderId="14" xfId="1" applyFont="1" applyBorder="1" applyAlignment="1">
      <alignment horizontal="center" vertical="center"/>
    </xf>
    <xf numFmtId="164" fontId="1" fillId="2" borderId="6" xfId="1" applyFont="1" applyFill="1" applyBorder="1" applyAlignment="1">
      <alignment horizontal="center"/>
    </xf>
    <xf numFmtId="164" fontId="1" fillId="2" borderId="0" xfId="1" applyFont="1" applyFill="1" applyAlignment="1">
      <alignment horizontal="center"/>
    </xf>
    <xf numFmtId="164" fontId="1" fillId="2" borderId="9" xfId="1" applyFont="1" applyFill="1" applyBorder="1" applyAlignment="1">
      <alignment horizontal="center"/>
    </xf>
    <xf numFmtId="164" fontId="1" fillId="2" borderId="7" xfId="1" applyFont="1" applyFill="1" applyBorder="1" applyAlignment="1">
      <alignment horizontal="center"/>
    </xf>
    <xf numFmtId="164" fontId="1" fillId="2" borderId="10" xfId="1" applyFont="1" applyFill="1" applyBorder="1" applyAlignment="1">
      <alignment horizontal="center"/>
    </xf>
    <xf numFmtId="164" fontId="1" fillId="2" borderId="1" xfId="1" applyFont="1" applyFill="1" applyBorder="1" applyAlignment="1">
      <alignment horizontal="center"/>
    </xf>
    <xf numFmtId="164" fontId="1" fillId="2" borderId="5" xfId="1" applyFont="1" applyFill="1" applyBorder="1" applyAlignment="1">
      <alignment horizontal="center"/>
    </xf>
    <xf numFmtId="164" fontId="0" fillId="0" borderId="14" xfId="1" applyFont="1" applyBorder="1" applyAlignment="1">
      <alignment horizontal="center" vertical="center"/>
    </xf>
    <xf numFmtId="164" fontId="0" fillId="0" borderId="13" xfId="1" applyFont="1" applyBorder="1"/>
    <xf numFmtId="164" fontId="0" fillId="0" borderId="2" xfId="1" applyFont="1" applyBorder="1"/>
    <xf numFmtId="164" fontId="0" fillId="0" borderId="14" xfId="1" applyFont="1" applyBorder="1" applyAlignment="1">
      <alignment vertical="center"/>
    </xf>
    <xf numFmtId="164" fontId="0" fillId="0" borderId="2" xfId="1" applyFont="1" applyBorder="1" applyAlignment="1">
      <alignment horizontal="right" vertical="center"/>
    </xf>
    <xf numFmtId="164" fontId="0" fillId="0" borderId="19" xfId="1" applyFont="1" applyBorder="1" applyAlignment="1">
      <alignment vertical="center"/>
    </xf>
    <xf numFmtId="164" fontId="0" fillId="0" borderId="7" xfId="1" applyFont="1" applyBorder="1" applyAlignment="1">
      <alignment horizontal="center"/>
    </xf>
    <xf numFmtId="164" fontId="0" fillId="0" borderId="0" xfId="1" applyFont="1" applyAlignment="1">
      <alignment horizontal="right"/>
    </xf>
    <xf numFmtId="164" fontId="0" fillId="0" borderId="10" xfId="1" applyFont="1" applyBorder="1" applyAlignment="1">
      <alignment horizontal="right"/>
    </xf>
    <xf numFmtId="164" fontId="0" fillId="0" borderId="7" xfId="1" applyFont="1" applyBorder="1"/>
    <xf numFmtId="164" fontId="0" fillId="0" borderId="1" xfId="1" applyFont="1" applyBorder="1"/>
    <xf numFmtId="164" fontId="0" fillId="0" borderId="4" xfId="1" applyFont="1" applyBorder="1"/>
    <xf numFmtId="164" fontId="0" fillId="0" borderId="14" xfId="1" applyFont="1" applyBorder="1" applyAlignment="1">
      <alignment horizontal="center"/>
    </xf>
    <xf numFmtId="164" fontId="0" fillId="0" borderId="13" xfId="1" applyFont="1" applyBorder="1" applyAlignment="1">
      <alignment horizontal="right"/>
    </xf>
    <xf numFmtId="164" fontId="0" fillId="0" borderId="2" xfId="1" applyFont="1" applyBorder="1" applyAlignment="1">
      <alignment horizontal="right"/>
    </xf>
    <xf numFmtId="164" fontId="0" fillId="0" borderId="14" xfId="1" applyFont="1" applyBorder="1"/>
    <xf numFmtId="164" fontId="0" fillId="0" borderId="7" xfId="1" applyFont="1" applyFill="1" applyBorder="1"/>
    <xf numFmtId="164" fontId="0" fillId="0" borderId="10" xfId="1" applyFont="1" applyBorder="1"/>
    <xf numFmtId="164" fontId="0" fillId="0" borderId="13" xfId="1" applyFont="1" applyBorder="1" applyAlignment="1">
      <alignment horizontal="right" vertical="center"/>
    </xf>
    <xf numFmtId="164" fontId="0" fillId="0" borderId="13" xfId="1" applyFont="1" applyBorder="1" applyAlignment="1">
      <alignment vertical="center"/>
    </xf>
    <xf numFmtId="164" fontId="0" fillId="0" borderId="8" xfId="1" applyFont="1" applyBorder="1" applyAlignment="1">
      <alignment horizontal="center"/>
    </xf>
    <xf numFmtId="164" fontId="0" fillId="0" borderId="20" xfId="1" applyFont="1" applyBorder="1" applyAlignment="1">
      <alignment horizontal="right"/>
    </xf>
    <xf numFmtId="164" fontId="0" fillId="0" borderId="11" xfId="1" applyFont="1" applyBorder="1" applyAlignment="1">
      <alignment horizontal="right"/>
    </xf>
    <xf numFmtId="164" fontId="0" fillId="0" borderId="20" xfId="1" applyFont="1" applyBorder="1"/>
    <xf numFmtId="164" fontId="0" fillId="0" borderId="11" xfId="1" applyFont="1" applyBorder="1"/>
    <xf numFmtId="164" fontId="0" fillId="0" borderId="8" xfId="1" applyFont="1" applyBorder="1"/>
    <xf numFmtId="164" fontId="0" fillId="0" borderId="17" xfId="1" applyFont="1" applyBorder="1"/>
    <xf numFmtId="164" fontId="0" fillId="0" borderId="20" xfId="1" applyFont="1" applyBorder="1" applyAlignment="1">
      <alignment horizontal="right" vertical="center"/>
    </xf>
    <xf numFmtId="164" fontId="0" fillId="0" borderId="11" xfId="1" applyFont="1" applyBorder="1" applyAlignment="1">
      <alignment horizontal="right" vertical="center"/>
    </xf>
    <xf numFmtId="164" fontId="0" fillId="0" borderId="15" xfId="1" applyFont="1" applyBorder="1"/>
    <xf numFmtId="164" fontId="0" fillId="0" borderId="8" xfId="1" applyFont="1" applyBorder="1" applyAlignment="1">
      <alignment horizontal="center" vertical="center"/>
    </xf>
    <xf numFmtId="164" fontId="0" fillId="0" borderId="20" xfId="1" applyFont="1" applyBorder="1" applyAlignment="1">
      <alignment vertical="center"/>
    </xf>
    <xf numFmtId="164" fontId="0" fillId="2" borderId="2" xfId="1" applyFont="1" applyFill="1" applyBorder="1"/>
    <xf numFmtId="164" fontId="0" fillId="2" borderId="14" xfId="1" applyFont="1" applyFill="1" applyBorder="1"/>
    <xf numFmtId="164" fontId="1" fillId="0" borderId="14" xfId="1" applyFont="1" applyBorder="1"/>
    <xf numFmtId="164" fontId="0" fillId="0" borderId="24" xfId="1" applyFont="1" applyBorder="1"/>
    <xf numFmtId="164" fontId="0" fillId="0" borderId="22" xfId="1" applyFont="1" applyBorder="1"/>
    <xf numFmtId="164" fontId="1" fillId="2" borderId="14" xfId="1" applyFont="1" applyFill="1" applyBorder="1"/>
    <xf numFmtId="164" fontId="1" fillId="0" borderId="8" xfId="1" applyFont="1" applyBorder="1"/>
    <xf numFmtId="164" fontId="1" fillId="0" borderId="22" xfId="1" applyFont="1" applyBorder="1"/>
    <xf numFmtId="0" fontId="1" fillId="0" borderId="13" xfId="0" applyFont="1" applyBorder="1"/>
    <xf numFmtId="9" fontId="1" fillId="0" borderId="13" xfId="0" applyNumberFormat="1" applyFont="1" applyBorder="1" applyAlignment="1">
      <alignment horizontal="center"/>
    </xf>
    <xf numFmtId="0" fontId="1" fillId="0" borderId="20" xfId="0" applyFont="1" applyBorder="1"/>
    <xf numFmtId="0" fontId="1" fillId="0" borderId="13" xfId="0" applyFont="1" applyBorder="1" applyAlignment="1">
      <alignment horizontal="center"/>
    </xf>
    <xf numFmtId="9" fontId="1" fillId="0" borderId="20" xfId="0" applyNumberFormat="1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9" fontId="1" fillId="0" borderId="23" xfId="0" applyNumberFormat="1" applyFont="1" applyBorder="1" applyAlignment="1">
      <alignment horizontal="center"/>
    </xf>
    <xf numFmtId="0" fontId="2" fillId="0" borderId="9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164" fontId="3" fillId="0" borderId="16" xfId="1" applyFont="1" applyBorder="1" applyAlignment="1">
      <alignment horizontal="center" vertical="center"/>
    </xf>
    <xf numFmtId="164" fontId="3" fillId="0" borderId="18" xfId="1" applyFont="1" applyBorder="1" applyAlignment="1">
      <alignment horizontal="center" vertical="center"/>
    </xf>
    <xf numFmtId="164" fontId="3" fillId="0" borderId="15" xfId="1" applyFont="1" applyBorder="1" applyAlignment="1">
      <alignment horizontal="center" vertical="center"/>
    </xf>
    <xf numFmtId="164" fontId="3" fillId="0" borderId="17" xfId="1" applyFont="1" applyBorder="1" applyAlignment="1">
      <alignment horizontal="center" vertical="center"/>
    </xf>
    <xf numFmtId="164" fontId="3" fillId="0" borderId="13" xfId="1" applyFont="1" applyBorder="1" applyAlignment="1">
      <alignment horizontal="center" vertical="center"/>
    </xf>
    <xf numFmtId="164" fontId="3" fillId="0" borderId="14" xfId="1" applyFont="1" applyBorder="1" applyAlignment="1">
      <alignment horizontal="center" vertical="center"/>
    </xf>
    <xf numFmtId="164" fontId="3" fillId="0" borderId="7" xfId="1" applyFont="1" applyBorder="1" applyAlignment="1">
      <alignment horizontal="center" vertical="center" wrapText="1"/>
    </xf>
    <xf numFmtId="164" fontId="3" fillId="0" borderId="8" xfId="1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28"/>
  <sheetViews>
    <sheetView tabSelected="1" zoomScale="130" zoomScaleNormal="130" workbookViewId="0">
      <selection activeCell="B11" sqref="B11"/>
    </sheetView>
  </sheetViews>
  <sheetFormatPr defaultRowHeight="14.4" x14ac:dyDescent="0.3"/>
  <cols>
    <col min="1" max="1" width="3.6640625" customWidth="1"/>
    <col min="2" max="2" width="72.77734375" customWidth="1"/>
    <col min="3" max="3" width="9.6640625" customWidth="1"/>
    <col min="4" max="10" width="10.6640625" style="26" customWidth="1"/>
    <col min="11" max="11" width="14.109375" style="26" customWidth="1"/>
    <col min="12" max="12" width="10.88671875" customWidth="1"/>
    <col min="13" max="13" width="13.6640625" customWidth="1"/>
    <col min="14" max="14" width="11.77734375" customWidth="1"/>
    <col min="15" max="15" width="9.33203125" customWidth="1"/>
    <col min="16" max="16" width="11.44140625" customWidth="1"/>
  </cols>
  <sheetData>
    <row r="1" spans="1:11" ht="15" thickBot="1" x14ac:dyDescent="0.35">
      <c r="K1" s="27"/>
    </row>
    <row r="2" spans="1:11" ht="15" thickBot="1" x14ac:dyDescent="0.35">
      <c r="A2" s="88" t="s">
        <v>10</v>
      </c>
      <c r="B2" s="91" t="s">
        <v>0</v>
      </c>
      <c r="C2" s="94" t="s">
        <v>1</v>
      </c>
      <c r="D2" s="96" t="s">
        <v>2</v>
      </c>
      <c r="E2" s="99" t="s">
        <v>3</v>
      </c>
      <c r="F2" s="100"/>
      <c r="G2" s="100"/>
      <c r="H2" s="100"/>
      <c r="I2" s="100"/>
      <c r="J2" s="100"/>
      <c r="K2" s="101"/>
    </row>
    <row r="3" spans="1:11" ht="15" thickBot="1" x14ac:dyDescent="0.35">
      <c r="A3" s="89"/>
      <c r="B3" s="92"/>
      <c r="C3" s="95"/>
      <c r="D3" s="97"/>
      <c r="E3" s="99" t="s">
        <v>4</v>
      </c>
      <c r="F3" s="100"/>
      <c r="G3" s="99" t="s">
        <v>5</v>
      </c>
      <c r="H3" s="100"/>
      <c r="I3" s="99" t="s">
        <v>6</v>
      </c>
      <c r="J3" s="101"/>
      <c r="K3" s="102" t="s">
        <v>7</v>
      </c>
    </row>
    <row r="4" spans="1:11" ht="24.6" thickBot="1" x14ac:dyDescent="0.35">
      <c r="A4" s="90"/>
      <c r="B4" s="93"/>
      <c r="C4" s="95"/>
      <c r="D4" s="98"/>
      <c r="E4" s="28" t="s">
        <v>8</v>
      </c>
      <c r="F4" s="29" t="s">
        <v>9</v>
      </c>
      <c r="G4" s="30" t="s">
        <v>8</v>
      </c>
      <c r="H4" s="31" t="s">
        <v>9</v>
      </c>
      <c r="I4" s="32" t="s">
        <v>8</v>
      </c>
      <c r="J4" s="33" t="s">
        <v>9</v>
      </c>
      <c r="K4" s="103"/>
    </row>
    <row r="5" spans="1:11" ht="15" thickBot="1" x14ac:dyDescent="0.35">
      <c r="A5" s="13" t="s">
        <v>11</v>
      </c>
      <c r="B5" s="12">
        <v>1</v>
      </c>
      <c r="C5" s="3">
        <v>2</v>
      </c>
      <c r="D5" s="34">
        <v>3</v>
      </c>
      <c r="E5" s="35">
        <v>4</v>
      </c>
      <c r="F5" s="36">
        <v>5</v>
      </c>
      <c r="G5" s="37">
        <v>6</v>
      </c>
      <c r="H5" s="38">
        <v>7</v>
      </c>
      <c r="I5" s="37">
        <v>8</v>
      </c>
      <c r="J5" s="39">
        <v>9</v>
      </c>
      <c r="K5" s="40">
        <v>10</v>
      </c>
    </row>
    <row r="6" spans="1:11" ht="15" thickBot="1" x14ac:dyDescent="0.35">
      <c r="A6" s="1">
        <v>1</v>
      </c>
      <c r="B6" s="16" t="s">
        <v>33</v>
      </c>
      <c r="C6" s="18" t="s">
        <v>17</v>
      </c>
      <c r="D6" s="41">
        <v>148</v>
      </c>
      <c r="E6" s="42"/>
      <c r="F6" s="43"/>
      <c r="G6" s="44"/>
      <c r="H6" s="45">
        <f>G6*D6</f>
        <v>0</v>
      </c>
      <c r="I6" s="44"/>
      <c r="J6" s="46"/>
      <c r="K6" s="52">
        <f t="shared" ref="K6:K18" si="0">H6+F6</f>
        <v>0</v>
      </c>
    </row>
    <row r="7" spans="1:11" ht="15" thickBot="1" x14ac:dyDescent="0.35">
      <c r="A7" s="14">
        <v>2</v>
      </c>
      <c r="B7" s="17" t="s">
        <v>12</v>
      </c>
      <c r="C7" s="18" t="s">
        <v>17</v>
      </c>
      <c r="D7" s="47">
        <v>100</v>
      </c>
      <c r="E7" s="48"/>
      <c r="F7" s="49">
        <f>D7*E7</f>
        <v>0</v>
      </c>
      <c r="G7" s="50"/>
      <c r="H7" s="49">
        <f>G7*D7</f>
        <v>0</v>
      </c>
      <c r="I7" s="50"/>
      <c r="J7" s="51"/>
      <c r="K7" s="52">
        <f t="shared" si="0"/>
        <v>0</v>
      </c>
    </row>
    <row r="8" spans="1:11" ht="15" thickBot="1" x14ac:dyDescent="0.35">
      <c r="A8" s="1">
        <v>3</v>
      </c>
      <c r="B8" s="18" t="s">
        <v>30</v>
      </c>
      <c r="C8" s="18" t="s">
        <v>17</v>
      </c>
      <c r="D8" s="53">
        <v>148</v>
      </c>
      <c r="E8" s="54"/>
      <c r="F8" s="55">
        <f>E8*D8</f>
        <v>0</v>
      </c>
      <c r="G8" s="56"/>
      <c r="H8" s="55">
        <f>D8*G8</f>
        <v>0</v>
      </c>
      <c r="I8" s="56"/>
      <c r="J8" s="43"/>
      <c r="K8" s="52">
        <f t="shared" si="0"/>
        <v>0</v>
      </c>
    </row>
    <row r="9" spans="1:11" ht="15" thickBot="1" x14ac:dyDescent="0.35">
      <c r="A9" s="1">
        <v>4</v>
      </c>
      <c r="B9" s="18" t="s">
        <v>13</v>
      </c>
      <c r="C9" s="18" t="s">
        <v>17</v>
      </c>
      <c r="D9" s="53">
        <v>93</v>
      </c>
      <c r="E9" s="54"/>
      <c r="F9" s="55">
        <f>D9*E9</f>
        <v>0</v>
      </c>
      <c r="G9" s="56"/>
      <c r="H9" s="55">
        <f>D9*G9</f>
        <v>0</v>
      </c>
      <c r="I9" s="56"/>
      <c r="J9" s="43"/>
      <c r="K9" s="52">
        <f t="shared" si="0"/>
        <v>0</v>
      </c>
    </row>
    <row r="10" spans="1:11" ht="15" thickBot="1" x14ac:dyDescent="0.35">
      <c r="A10" s="14">
        <v>5</v>
      </c>
      <c r="B10" s="17" t="s">
        <v>31</v>
      </c>
      <c r="C10" s="17" t="s">
        <v>18</v>
      </c>
      <c r="D10" s="47">
        <v>350</v>
      </c>
      <c r="E10" s="48"/>
      <c r="F10" s="49"/>
      <c r="G10" s="57"/>
      <c r="H10" s="49">
        <f>D10*G10</f>
        <v>0</v>
      </c>
      <c r="I10" s="50"/>
      <c r="J10" s="58"/>
      <c r="K10" s="52">
        <f t="shared" si="0"/>
        <v>0</v>
      </c>
    </row>
    <row r="11" spans="1:11" ht="15" thickBot="1" x14ac:dyDescent="0.35">
      <c r="A11" s="1">
        <v>6</v>
      </c>
      <c r="B11" s="16" t="s">
        <v>34</v>
      </c>
      <c r="C11" s="25" t="s">
        <v>18</v>
      </c>
      <c r="D11" s="41">
        <v>93</v>
      </c>
      <c r="E11" s="59"/>
      <c r="F11" s="45">
        <f>E11*D11</f>
        <v>0</v>
      </c>
      <c r="G11" s="60"/>
      <c r="H11" s="45">
        <f>G11*D11</f>
        <v>0</v>
      </c>
      <c r="I11" s="43"/>
      <c r="J11" s="43"/>
      <c r="K11" s="52">
        <f t="shared" si="0"/>
        <v>0</v>
      </c>
    </row>
    <row r="12" spans="1:11" ht="15" thickBot="1" x14ac:dyDescent="0.35">
      <c r="A12" s="11">
        <v>7</v>
      </c>
      <c r="B12" s="19" t="s">
        <v>14</v>
      </c>
      <c r="C12" s="21" t="s">
        <v>18</v>
      </c>
      <c r="D12" s="61">
        <v>0</v>
      </c>
      <c r="E12" s="62"/>
      <c r="F12" s="63">
        <f>E12*D12</f>
        <v>0</v>
      </c>
      <c r="G12" s="64"/>
      <c r="H12" s="63">
        <f>G12*D12</f>
        <v>0</v>
      </c>
      <c r="I12" s="65"/>
      <c r="J12" s="65"/>
      <c r="K12" s="52">
        <f>H12+F12</f>
        <v>0</v>
      </c>
    </row>
    <row r="13" spans="1:11" ht="15" thickBot="1" x14ac:dyDescent="0.35">
      <c r="A13" s="1">
        <v>8</v>
      </c>
      <c r="B13" s="16" t="s">
        <v>32</v>
      </c>
      <c r="C13" s="21" t="s">
        <v>17</v>
      </c>
      <c r="D13" s="41">
        <v>50</v>
      </c>
      <c r="E13" s="59"/>
      <c r="F13" s="45">
        <f>D13*E13</f>
        <v>0</v>
      </c>
      <c r="G13" s="59"/>
      <c r="H13" s="45">
        <f>G13*D13</f>
        <v>0</v>
      </c>
      <c r="I13" s="43"/>
      <c r="J13" s="67"/>
      <c r="K13" s="52">
        <f t="shared" si="0"/>
        <v>0</v>
      </c>
    </row>
    <row r="14" spans="1:11" ht="15" thickBot="1" x14ac:dyDescent="0.35">
      <c r="A14" s="6">
        <v>10</v>
      </c>
      <c r="B14" s="20" t="s">
        <v>25</v>
      </c>
      <c r="C14" s="19">
        <v>0</v>
      </c>
      <c r="D14" s="66"/>
      <c r="E14" s="68"/>
      <c r="F14" s="69"/>
      <c r="G14" s="64"/>
      <c r="H14" s="63"/>
      <c r="I14" s="65"/>
      <c r="J14" s="70"/>
      <c r="K14" s="52">
        <f t="shared" si="0"/>
        <v>0</v>
      </c>
    </row>
    <row r="15" spans="1:11" ht="15" thickBot="1" x14ac:dyDescent="0.35">
      <c r="A15" s="5"/>
      <c r="B15" s="20" t="s">
        <v>27</v>
      </c>
      <c r="C15" s="19" t="s">
        <v>28</v>
      </c>
      <c r="D15" s="71">
        <v>270</v>
      </c>
      <c r="E15" s="68"/>
      <c r="F15" s="69">
        <f>E15*D15</f>
        <v>0</v>
      </c>
      <c r="G15" s="72"/>
      <c r="H15" s="69">
        <f>D15*G15</f>
        <v>0</v>
      </c>
      <c r="I15" s="65"/>
      <c r="J15" s="70"/>
      <c r="K15" s="52">
        <f t="shared" si="0"/>
        <v>0</v>
      </c>
    </row>
    <row r="16" spans="1:11" ht="15" thickBot="1" x14ac:dyDescent="0.35">
      <c r="A16" s="5"/>
      <c r="B16" s="20" t="s">
        <v>29</v>
      </c>
      <c r="C16" s="19" t="s">
        <v>28</v>
      </c>
      <c r="D16" s="71">
        <v>270</v>
      </c>
      <c r="E16" s="68"/>
      <c r="F16" s="69">
        <f>E16*D16</f>
        <v>0</v>
      </c>
      <c r="G16" s="68"/>
      <c r="H16" s="69">
        <f>G16*D16</f>
        <v>0</v>
      </c>
      <c r="I16" s="65"/>
      <c r="J16" s="70"/>
      <c r="K16" s="52">
        <f t="shared" si="0"/>
        <v>0</v>
      </c>
    </row>
    <row r="17" spans="1:12" ht="15" thickBot="1" x14ac:dyDescent="0.35">
      <c r="A17" s="5">
        <v>12</v>
      </c>
      <c r="B17" s="18" t="s">
        <v>15</v>
      </c>
      <c r="C17" s="18" t="s">
        <v>26</v>
      </c>
      <c r="D17" s="53">
        <v>15</v>
      </c>
      <c r="E17" s="54"/>
      <c r="F17" s="55">
        <f>E17*D17</f>
        <v>0</v>
      </c>
      <c r="G17" s="42"/>
      <c r="H17" s="55">
        <f>G17*D17</f>
        <v>0</v>
      </c>
      <c r="I17" s="43"/>
      <c r="J17" s="67"/>
      <c r="K17" s="52">
        <f t="shared" si="0"/>
        <v>0</v>
      </c>
    </row>
    <row r="18" spans="1:12" ht="15" thickBot="1" x14ac:dyDescent="0.35">
      <c r="A18" s="1">
        <v>13</v>
      </c>
      <c r="B18" s="18" t="s">
        <v>16</v>
      </c>
      <c r="C18" s="18" t="s">
        <v>17</v>
      </c>
      <c r="D18" s="53">
        <v>28</v>
      </c>
      <c r="E18" s="54"/>
      <c r="F18" s="43"/>
      <c r="G18" s="42"/>
      <c r="H18" s="55">
        <f>D18*G18</f>
        <v>0</v>
      </c>
      <c r="I18" s="43"/>
      <c r="J18" s="67"/>
      <c r="K18" s="52">
        <f t="shared" si="0"/>
        <v>0</v>
      </c>
    </row>
    <row r="19" spans="1:12" ht="15" thickBot="1" x14ac:dyDescent="0.35">
      <c r="A19" s="7"/>
      <c r="B19" s="9"/>
      <c r="C19" s="10"/>
      <c r="D19" s="73"/>
      <c r="E19" s="74"/>
      <c r="F19" s="74"/>
      <c r="G19" s="74"/>
      <c r="H19" s="74"/>
      <c r="I19" s="74"/>
      <c r="J19" s="74"/>
      <c r="K19" s="78">
        <f>SUM(K6:K18)</f>
        <v>0</v>
      </c>
    </row>
    <row r="20" spans="1:12" ht="15" thickBot="1" x14ac:dyDescent="0.35">
      <c r="A20" s="2"/>
      <c r="B20" s="22" t="s">
        <v>19</v>
      </c>
      <c r="C20" s="81"/>
      <c r="D20" s="43"/>
      <c r="E20" s="56"/>
      <c r="F20" s="75">
        <f>SUM(F6:F19)</f>
        <v>0</v>
      </c>
      <c r="G20" s="56"/>
      <c r="H20" s="75">
        <f>SUM(H6:H19)</f>
        <v>0</v>
      </c>
      <c r="I20" s="56"/>
      <c r="J20" s="56"/>
      <c r="K20" s="75">
        <f>H20+F20</f>
        <v>0</v>
      </c>
    </row>
    <row r="21" spans="1:12" ht="15" thickBot="1" x14ac:dyDescent="0.35">
      <c r="A21" s="2"/>
      <c r="B21" s="22" t="s">
        <v>20</v>
      </c>
      <c r="C21" s="82"/>
      <c r="D21" s="43"/>
      <c r="E21" s="56"/>
      <c r="F21" s="56"/>
      <c r="G21" s="56"/>
      <c r="H21" s="56"/>
      <c r="I21" s="56"/>
      <c r="J21" s="56"/>
      <c r="K21" s="75">
        <f>F20/100*3</f>
        <v>0</v>
      </c>
    </row>
    <row r="22" spans="1:12" ht="15" thickBot="1" x14ac:dyDescent="0.35">
      <c r="A22" s="4"/>
      <c r="B22" s="23" t="s">
        <v>19</v>
      </c>
      <c r="C22" s="83"/>
      <c r="D22" s="65"/>
      <c r="E22" s="66"/>
      <c r="F22" s="66"/>
      <c r="G22" s="66"/>
      <c r="H22" s="66"/>
      <c r="I22" s="66"/>
      <c r="J22" s="66"/>
      <c r="K22" s="75">
        <f>K20+K21</f>
        <v>0</v>
      </c>
    </row>
    <row r="23" spans="1:12" ht="15" thickBot="1" x14ac:dyDescent="0.35">
      <c r="A23" s="2"/>
      <c r="B23" s="22" t="s">
        <v>21</v>
      </c>
      <c r="C23" s="82"/>
      <c r="D23" s="43"/>
      <c r="E23" s="56"/>
      <c r="F23" s="56"/>
      <c r="G23" s="56"/>
      <c r="H23" s="56"/>
      <c r="I23" s="56"/>
      <c r="J23" s="56"/>
      <c r="K23" s="75">
        <f>K22/100*8</f>
        <v>0</v>
      </c>
    </row>
    <row r="24" spans="1:12" ht="15" thickBot="1" x14ac:dyDescent="0.35">
      <c r="A24" s="2"/>
      <c r="B24" s="22" t="s">
        <v>19</v>
      </c>
      <c r="C24" s="84"/>
      <c r="D24" s="43"/>
      <c r="E24" s="56"/>
      <c r="F24" s="56"/>
      <c r="G24" s="56"/>
      <c r="H24" s="56"/>
      <c r="I24" s="56"/>
      <c r="J24" s="56"/>
      <c r="K24" s="75">
        <f>K22+K23</f>
        <v>0</v>
      </c>
    </row>
    <row r="25" spans="1:12" ht="15" thickBot="1" x14ac:dyDescent="0.35">
      <c r="A25" s="4"/>
      <c r="B25" s="23" t="s">
        <v>22</v>
      </c>
      <c r="C25" s="85"/>
      <c r="D25" s="65"/>
      <c r="E25" s="66"/>
      <c r="F25" s="66"/>
      <c r="G25" s="66"/>
      <c r="H25" s="66"/>
      <c r="I25" s="66"/>
      <c r="J25" s="66"/>
      <c r="K25" s="79">
        <f>K24/100*10</f>
        <v>0</v>
      </c>
    </row>
    <row r="26" spans="1:12" ht="15" thickBot="1" x14ac:dyDescent="0.35">
      <c r="A26" s="4"/>
      <c r="B26" s="23" t="s">
        <v>19</v>
      </c>
      <c r="C26" s="86"/>
      <c r="D26" s="65"/>
      <c r="E26" s="66"/>
      <c r="F26" s="66"/>
      <c r="G26" s="66"/>
      <c r="H26" s="66"/>
      <c r="I26" s="66"/>
      <c r="J26" s="66"/>
      <c r="K26" s="79">
        <f>K24+K25</f>
        <v>0</v>
      </c>
    </row>
    <row r="27" spans="1:12" ht="15" thickBot="1" x14ac:dyDescent="0.35">
      <c r="A27" s="15"/>
      <c r="B27" s="24" t="s">
        <v>23</v>
      </c>
      <c r="C27" s="87">
        <v>0.18</v>
      </c>
      <c r="D27" s="76"/>
      <c r="E27" s="77"/>
      <c r="F27" s="77"/>
      <c r="G27" s="77"/>
      <c r="H27" s="77"/>
      <c r="I27" s="77"/>
      <c r="J27" s="77"/>
      <c r="K27" s="80">
        <f>K26/100*18</f>
        <v>0</v>
      </c>
      <c r="L27" s="8"/>
    </row>
    <row r="28" spans="1:12" ht="15.6" thickTop="1" thickBot="1" x14ac:dyDescent="0.35">
      <c r="A28" s="4"/>
      <c r="B28" s="23" t="s">
        <v>24</v>
      </c>
      <c r="C28" s="83"/>
      <c r="D28" s="65"/>
      <c r="E28" s="66"/>
      <c r="F28" s="66"/>
      <c r="G28" s="66"/>
      <c r="H28" s="66"/>
      <c r="I28" s="66"/>
      <c r="J28" s="66"/>
      <c r="K28" s="79">
        <f>K26+K27</f>
        <v>0</v>
      </c>
    </row>
  </sheetData>
  <mergeCells count="9">
    <mergeCell ref="A2:A4"/>
    <mergeCell ref="B2:B4"/>
    <mergeCell ref="C2:C4"/>
    <mergeCell ref="D2:D4"/>
    <mergeCell ref="E2:K2"/>
    <mergeCell ref="E3:F3"/>
    <mergeCell ref="G3:H3"/>
    <mergeCell ref="I3:J3"/>
    <mergeCell ref="K3:K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ლისი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Tornike Maruashvili</dc:creator>
  <cp:lastModifiedBy>Nika Chikobava</cp:lastModifiedBy>
  <dcterms:created xsi:type="dcterms:W3CDTF">2026-02-11T08:26:21Z</dcterms:created>
  <dcterms:modified xsi:type="dcterms:W3CDTF">2026-04-06T11:25:18Z</dcterms:modified>
</cp:coreProperties>
</file>