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192" tabRatio="908" activeTab="1"/>
  </bookViews>
  <sheets>
    <sheet name="ლოტი #1" sheetId="6" r:id="rId1"/>
    <sheet name="ლოტი #2" sheetId="3" r:id="rId2"/>
    <sheet name="ლოტი #3" sheetId="7" r:id="rId3"/>
  </sheets>
  <definedNames>
    <definedName name="_xlnm._FilterDatabase" localSheetId="1" hidden="1">'ლოტი #2'!$A$3:$K$3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6" l="1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6" i="6"/>
  <c r="I27" i="6"/>
  <c r="I28" i="6"/>
  <c r="I29" i="6"/>
  <c r="I30" i="6"/>
  <c r="I31" i="6"/>
  <c r="I32" i="6"/>
  <c r="I33" i="6"/>
  <c r="I34" i="6"/>
  <c r="I35" i="6"/>
  <c r="I36" i="6"/>
  <c r="I38" i="6"/>
  <c r="I39" i="6"/>
  <c r="I40" i="6"/>
  <c r="I41" i="6"/>
  <c r="I42" i="6"/>
  <c r="I43" i="6"/>
  <c r="I3" i="6"/>
  <c r="K30" i="3" l="1"/>
  <c r="E37" i="6" l="1"/>
  <c r="I37" i="6" s="1"/>
  <c r="E25" i="6"/>
  <c r="I25" i="6" s="1"/>
  <c r="I5" i="7" l="1"/>
  <c r="I8" i="7" l="1"/>
  <c r="I4" i="7"/>
  <c r="I3" i="7"/>
  <c r="I9" i="7" l="1"/>
</calcChain>
</file>

<file path=xl/comments1.xml><?xml version="1.0" encoding="utf-8"?>
<comments xmlns="http://schemas.openxmlformats.org/spreadsheetml/2006/main">
  <authors>
    <author>Author</author>
  </authors>
  <commentList>
    <comment ref="D6" authorId="0" shapeId="0">
      <text/>
    </comment>
    <comment ref="D7" authorId="0" shapeId="0">
      <text/>
    </comment>
    <comment ref="D8" authorId="0" shapeId="0">
      <text/>
    </comment>
    <comment ref="D9" authorId="0" shapeId="0">
      <text/>
    </comment>
    <comment ref="D10" authorId="0" shapeId="0">
      <text/>
    </comment>
    <comment ref="D11" authorId="0" shapeId="0">
      <text/>
    </comment>
    <comment ref="D12" authorId="0" shapeId="0">
      <text/>
    </comment>
    <comment ref="D13" authorId="0" shapeId="0">
      <text/>
    </comment>
    <comment ref="D14" authorId="0" shapeId="0">
      <text/>
    </comment>
    <comment ref="D15" authorId="0" shapeId="0">
      <text/>
    </comment>
    <comment ref="D16" authorId="0" shapeId="0">
      <text/>
    </comment>
    <comment ref="D17" authorId="0" shapeId="0">
      <text/>
    </comment>
    <comment ref="D18" authorId="0" shapeId="0">
      <text/>
    </comment>
    <comment ref="D19" authorId="0" shapeId="0">
      <text/>
    </comment>
    <comment ref="D20" authorId="0" shapeId="0">
      <text/>
    </comment>
    <comment ref="D21" authorId="0" shapeId="0">
      <text/>
    </comment>
    <comment ref="D22" authorId="0" shapeId="0">
      <text/>
    </comment>
    <comment ref="D23" authorId="0" shapeId="0">
      <text/>
    </comment>
    <comment ref="D24" authorId="0" shapeId="0">
      <text/>
    </comment>
    <comment ref="D26" authorId="0" shapeId="0">
      <text/>
    </comment>
    <comment ref="D28" authorId="0" shapeId="0">
      <text/>
    </comment>
    <comment ref="D29" authorId="0" shapeId="0">
      <text/>
    </comment>
  </commentList>
</comments>
</file>

<file path=xl/sharedStrings.xml><?xml version="1.0" encoding="utf-8"?>
<sst xmlns="http://schemas.openxmlformats.org/spreadsheetml/2006/main" count="209" uniqueCount="144">
  <si>
    <t>#</t>
  </si>
  <si>
    <t>a4</t>
  </si>
  <si>
    <t>10X21</t>
  </si>
  <si>
    <t>ფასი დღგ-ს ჩათვლით</t>
  </si>
  <si>
    <t>თბილისი</t>
  </si>
  <si>
    <t>მცხეთა-მთიანეთი</t>
  </si>
  <si>
    <t>ქალაქი/რეგიონი</t>
  </si>
  <si>
    <t>იმერეთი</t>
  </si>
  <si>
    <t>გურია</t>
  </si>
  <si>
    <t>აჭარა</t>
  </si>
  <si>
    <t>სამეგრელო-ზემო სვანეთი</t>
  </si>
  <si>
    <t>კახეთი</t>
  </si>
  <si>
    <t>სამცხე-ჯავახეთი</t>
  </si>
  <si>
    <t>შიდა ქართლი</t>
  </si>
  <si>
    <t>ქვემო ქართლი</t>
  </si>
  <si>
    <t>ბანერი</t>
  </si>
  <si>
    <t>შესყიდვის ობიექტის დასახელება</t>
  </si>
  <si>
    <t>მზა ზომა (სმ)</t>
  </si>
  <si>
    <t>ტექნიკური მახასიათებლები</t>
  </si>
  <si>
    <t>წერილის ბლანკი</t>
  </si>
  <si>
    <t>ერთჯერადად დასაბეჭდი რაოდენობა</t>
  </si>
  <si>
    <t>მოწოდების ვადა (კალენდ. დღე)</t>
  </si>
  <si>
    <t>ვალუტა</t>
  </si>
  <si>
    <t>ფლაერი</t>
  </si>
  <si>
    <t>პრიალა ცარცი 170 გრ., ბეჭდვა 4+4, დისპერსირებული ლაქი 1+1, დაფასოება მოთხოვნისამებრ</t>
  </si>
  <si>
    <t xml:space="preserve">გაშლილი ზომა 20X21 სმ. პრიალა ცარცი 170 გრ., ბეჭდვა 4+4, დისპერსიული ლაქი 1+1, კეცვა "ბიგოვკით", დაფასოება მოთხოვნისამებრ </t>
  </si>
  <si>
    <t>სავიზიტო ბარათი</t>
  </si>
  <si>
    <t>85X55 მმ</t>
  </si>
  <si>
    <t>600X45 მმ</t>
  </si>
  <si>
    <t>ბანდეროლი</t>
  </si>
  <si>
    <t xml:space="preserve">ოფსეტი 80გრ, ბეჭდვა 4+0 (ცალმხრივი ფერადი), დაფასოება მოთხოვნისამებრ </t>
  </si>
  <si>
    <t>120X65 მმ</t>
  </si>
  <si>
    <t>ბრისტოლი 250გრ., ბეჭდვა 4+0 (ცალმხრივი ფერადი), დაფასოება მოთხოვნისამებრ</t>
  </si>
  <si>
    <t>ზედნადები (ბანკომატი)</t>
  </si>
  <si>
    <t>90X50 მმ</t>
  </si>
  <si>
    <t>ზედნადები (მონეტები)</t>
  </si>
  <si>
    <t>115*60 მმ</t>
  </si>
  <si>
    <t>კონვერტის ზომა ა4, ა5, ა6</t>
  </si>
  <si>
    <t>ზედნადები (ბანკომატი 2)</t>
  </si>
  <si>
    <t>ზედნადები (ლარი/დოლარი)</t>
  </si>
  <si>
    <t>ბრისტოლი 250გრ., ცარიელი, ბეჭდვის გარეშე, დაფასოება მოთხოვნისამებრ</t>
  </si>
  <si>
    <t>ლოგო ორ ფერში (შავი და წითელი), ცალმხრივი</t>
  </si>
  <si>
    <t xml:space="preserve">* ტენდერში გამარჯვებულმა კომპანიამ უნდა გამოყოს მომსახურე მენეჯერი და დიზაინერი
</t>
  </si>
  <si>
    <t>ტილო 280 გრ., ბეჭდვა 4+0 (ორმხრივი ფერადი)</t>
  </si>
  <si>
    <t>ბრენდირებული ქაღალდის ჩანთა</t>
  </si>
  <si>
    <t>ბრენდირებული კალამი</t>
  </si>
  <si>
    <t>სილიკონის სტიკერი</t>
  </si>
  <si>
    <t>წლის განავლობაში შეკვეთის განთავსების საშუალო რაოდენობა</t>
  </si>
  <si>
    <t>3-4</t>
  </si>
  <si>
    <t>2-3</t>
  </si>
  <si>
    <t>ერთჯერადად მოსაწოდებელი  შეკვეთის საშუალო რაოდენობა</t>
  </si>
  <si>
    <t>55მმX15მმ</t>
  </si>
  <si>
    <t>ფოტო</t>
  </si>
  <si>
    <t>ორმხრივი ბრენდირებით</t>
  </si>
  <si>
    <t>ბრენდირებული
ბლოკნოტი</t>
  </si>
  <si>
    <t>სულ ჯამური ღირებულება  დღგ-ს ჩათვლით:</t>
  </si>
  <si>
    <t>ლოტი #3 (ფასების ცხრილი)</t>
  </si>
  <si>
    <t>მოწოდების ვადა 
(კალენდ. დღე)</t>
  </si>
  <si>
    <t>ლოტი #2 (ფასების ცხრილი)</t>
  </si>
  <si>
    <t>სულ ჯამური ღირებულება დღგ-ს ჩათვლით:</t>
  </si>
  <si>
    <t>120 გრ.ოფსეტი ბეჭდვა 4+0 (ცალმხრივი ფერადი), ნუმერაცია, რომელიც მოთავსებულია ფურცლის მეორე მხარეს მარჯვენა კუთხეში. დაფასოება მოთხოვნისამებრ.</t>
  </si>
  <si>
    <t>წლის განავლობაში შეკვეთის განთავსების სავარაუდო რაოდენობა</t>
  </si>
  <si>
    <t>მ2</t>
  </si>
  <si>
    <t>ცალი</t>
  </si>
  <si>
    <t>განზომილება/ერთეული</t>
  </si>
  <si>
    <t>დესკის აბრა (ბანკის ლოგოთი)</t>
  </si>
  <si>
    <t>კედლის აბრა (პოზიციის/ოთახის მანიშნებელი)</t>
  </si>
  <si>
    <t>სტიკერი - ბანკომატის #1 (wincor)</t>
  </si>
  <si>
    <t>გამჭირვალე ორგმინა, წარწერა - შავი არაკალის ასოებით, მრგვალი მეტალის ფერის სამაგრებით ზომა: 20x15სმ.</t>
  </si>
  <si>
    <t>ოქროს ლომბარდის გამყოფი  მინის ტიხრის დაბურვა</t>
  </si>
  <si>
    <t>არაკალი-სამუშაო საათები</t>
  </si>
  <si>
    <t>სტიკერები-მონიტორინგის, ვიდეო ამკრძალავი, დაზღვევა</t>
  </si>
  <si>
    <t>ზომა: 80x30.   3მმ. ორგმინა, ორმაგი სკოჩით</t>
  </si>
  <si>
    <t>ორმაგი გლუვი არაკალი. 110სმ. სიმაღლის</t>
  </si>
  <si>
    <t>გლუვი ბანერი ცხელი ლამინაციით Frontlit 440 გრ</t>
  </si>
  <si>
    <t>მაგიდის სადგამი (შესვენება)</t>
  </si>
  <si>
    <t>თეთრი 3მმ. ორგმინა. გაშლილი ზომა: 15x13 სმ. წინხედი 15x4sm. შავი არაკალის ასოები</t>
  </si>
  <si>
    <t>გამყოფი  მინის ტიხრის დაბურვა</t>
  </si>
  <si>
    <t>გამყოფი  მინის ტიხრის ფერადი დაბურვა</t>
  </si>
  <si>
    <t>სტიკერი -  ბანკომატის #2 (NCR 1)</t>
  </si>
  <si>
    <t>სტიკერი -  ბანკომატის #2 (NCR 2)</t>
  </si>
  <si>
    <t>ორმაგი გლუვი არაკალი სერვით. 90სმ. სიმაღლის</t>
  </si>
  <si>
    <t>იკვრება მინის შიგნიდან. ზომები: 2x - 12x12სმ, 1 - 12x6სმ.</t>
  </si>
  <si>
    <t>სტიკერი</t>
  </si>
  <si>
    <t>ფირების ბეჭდვა</t>
  </si>
  <si>
    <t>ფოტო ქაღალდზე ბეჭდვა</t>
  </si>
  <si>
    <t>წყალგამძლე, ფერადი, თვითწებადი. მატი/პრიალა. 100 მიკრონიანი</t>
  </si>
  <si>
    <t>ფირი,200 მიკრონიანი,ფერადი</t>
  </si>
  <si>
    <t>ფოტო ქაღალდი, 240გრ.დაბეჭდილი მატი/პრიალა</t>
  </si>
  <si>
    <t xml:space="preserve">
შესყიდვის ობიექტის დასახელება</t>
  </si>
  <si>
    <t xml:space="preserve">წლის განმავლობაში შესასყიდი საშუალო რაოდენობა </t>
  </si>
  <si>
    <t>მოწოდების ვადები (კალ.დღე)</t>
  </si>
  <si>
    <t xml:space="preserve">ბეჭდვის ღირებულება (1 კვ.მ.) </t>
  </si>
  <si>
    <t xml:space="preserve">საერთო ღირებულება ლარში დღგ-ს ჩათვლით  </t>
  </si>
  <si>
    <t xml:space="preserve">
მონტაჟის ღირებულება 
(1 კვ.მ.)  </t>
  </si>
  <si>
    <t xml:space="preserve">
დემონტაჟის ღირებულება 
(1 კვ.მ./ცალი)  </t>
  </si>
  <si>
    <t>ბუკლეტი</t>
  </si>
  <si>
    <t>სტიკერი-აუდიო-ვიდეო მონიტორინგი</t>
  </si>
  <si>
    <t>კედელზე მისაკრავი. ზომა: 10x10სმ.</t>
  </si>
  <si>
    <t>სტიკერები: 11x17სმ.   40x10სმ.  28x7სმ.</t>
  </si>
  <si>
    <t>სტიკერები: 12x5სმ.  85x25სმ.  60x62სმ.  2 ცალი-85x35. 2ცალი-96x89სმ.       გამჭირვალე სტიეკრი: 19.5x9.5სმ. თეთრი არაკალი</t>
  </si>
  <si>
    <t>სტიკერი: 12x5სმ.   გამჭირვალე სტიეკრი: 19.5x9.5სმ. თეთრი არაკალის ასოები</t>
  </si>
  <si>
    <t>შავზურგა ბანერი</t>
  </si>
  <si>
    <t>ლიბერთი ექსპრესის სტიკერები</t>
  </si>
  <si>
    <t>ინკასაციის მანქანის არაკალი</t>
  </si>
  <si>
    <t>გარე გამოყენების სტიკერი</t>
  </si>
  <si>
    <t>3x2მ.</t>
  </si>
  <si>
    <t>არაკალი. (შავი,წითელი)</t>
  </si>
  <si>
    <t>ორგმინის მაგიდის სტენდი (მეტალის ფერი)</t>
  </si>
  <si>
    <t>ორგმინის კედლის აბრა (მეტალის ფერი)</t>
  </si>
  <si>
    <t>ორმაგი მატი არაკალი სერვით. 100სმ სიმაღლის. ferebi: ORACAL 651 yellow 021; Oracal 651 Light Red 032; ORACAL 651 light grey 072; ORACAL 651 Lavender 043; ORACAL 651 ice blue 056</t>
  </si>
  <si>
    <t>1-3 დღე</t>
  </si>
  <si>
    <t>მეტალის ფერის ორგმინა,გამჭირვალე ორგმინა, წარწერა - შავი არაკალის ასოები, მრგვალი მეტალის ფერის სამაგრებით ზომა: 20x15სმ.</t>
  </si>
  <si>
    <t>მეტალის ფერის ორგმინა. წარწერა - შავი არაკალის ასოები. ორმხრივი, 15x5სმ</t>
  </si>
  <si>
    <r>
      <t xml:space="preserve">ერთეულის ღირებულება </t>
    </r>
    <r>
      <rPr>
        <b/>
        <sz val="12"/>
        <color theme="1"/>
        <rFont val="Calibri"/>
        <family val="2"/>
        <scheme val="minor"/>
      </rPr>
      <t>(ლარი)</t>
    </r>
  </si>
  <si>
    <r>
      <t xml:space="preserve">ჯამური ღირებულება </t>
    </r>
    <r>
      <rPr>
        <b/>
        <sz val="12"/>
        <color theme="1"/>
        <rFont val="Calibri"/>
        <family val="2"/>
        <scheme val="minor"/>
      </rPr>
      <t>(ლარი)</t>
    </r>
  </si>
  <si>
    <r>
      <t xml:space="preserve">ერთეულის ღირებულება </t>
    </r>
    <r>
      <rPr>
        <b/>
        <sz val="14"/>
        <color theme="1"/>
        <rFont val="Calibri"/>
        <family val="2"/>
        <scheme val="minor"/>
      </rPr>
      <t>(ლარი)</t>
    </r>
  </si>
  <si>
    <r>
      <t xml:space="preserve">ჯამური ღირებულება </t>
    </r>
    <r>
      <rPr>
        <b/>
        <sz val="14"/>
        <color theme="1"/>
        <rFont val="Calibri"/>
        <family val="2"/>
        <scheme val="minor"/>
      </rPr>
      <t>(ლარი)</t>
    </r>
  </si>
  <si>
    <r>
      <t xml:space="preserve">ყდის გარეშე, მუყაოს ძირით, ზამბარიანი (ზამბარა ზემოდან); შიდა გვერდები ბრენდირებული ლოგოთი; ფურცლები ცალხაზიანი ან ხაზების გარეშე , მოთხოვნის მიხედვით. ასევე, მოთხოვნის მიხედვით გვერდების რაოდენობაც. ზომა A5,
 </t>
    </r>
    <r>
      <rPr>
        <sz val="14"/>
        <color rgb="FFFF0000"/>
        <rFont val="Calibri"/>
        <family val="2"/>
        <scheme val="minor"/>
      </rPr>
      <t>განფასებისთვის დასათვლელია  არანაკლებ 50 გვერდიანი</t>
    </r>
  </si>
  <si>
    <t xml:space="preserve">ზომა 38x46.5; ბრისტოლი 210გრ., ბეჭდვა 4/0, ბარხატის ლამინაცია 1/0, არსებული დანით კვეთა, აწყობა, თეთრი ან წითელი თოკები;ფასადები სხვადასხვა; სიმაღლე 35სმ, სიგანე 25სმ, გვერდი 8სმ; </t>
  </si>
  <si>
    <t>გამჭირვალე ორმინის მაგიდის სტენდი</t>
  </si>
  <si>
    <t>ტრანსპორტირება/მივლინება</t>
  </si>
  <si>
    <t>შენიშვნა:</t>
  </si>
  <si>
    <r>
      <rPr>
        <b/>
        <sz val="11"/>
        <color rgb="FFFF0000"/>
        <rFont val="Calibri"/>
        <family val="2"/>
        <scheme val="minor"/>
      </rPr>
      <t>შენიშვნა</t>
    </r>
    <r>
      <rPr>
        <sz val="11"/>
        <color rgb="FFFF0000"/>
        <rFont val="Calibri"/>
        <family val="2"/>
        <scheme val="minor"/>
      </rPr>
      <t>: ლიბერთი ექსპრესის და ინკასაციის მანქანების შემთხვევაში წარმოდგენილი უნდა იყოს ერთი ერთეული ავტომობილის ბრენდირების ღირებულება</t>
    </r>
  </si>
  <si>
    <t>*ტრანსპორტირება თბილისის მასშტაბით უნდა იყოს უფასო</t>
  </si>
  <si>
    <t xml:space="preserve"> *  ტენდერში გამარჯვებულმა კომპანიამ უნდა გამოყოს მომსახურე მენეჯერი და დიზაინერი</t>
  </si>
  <si>
    <t>**ტრანსპორტირების ფასი წარმოდგენილი უნდა იყოს რეგიონების მიხედვით, ერთ რეგიონში რამდენიმე ლოკაციაზე ვიზიტი ანაზღაურდება ერთჯერადად</t>
  </si>
  <si>
    <t>***მივლინების და არასამუშაო დღეებში/საათებში შესრულებული სამუშაოს ხარჯები არ ანაზღაურდება</t>
  </si>
  <si>
    <t>1-2 დღე</t>
  </si>
  <si>
    <r>
      <t xml:space="preserve">კონვერტის ბრენდირება </t>
    </r>
    <r>
      <rPr>
        <sz val="11"/>
        <color rgb="FFFF0000"/>
        <rFont val="Calibri"/>
        <family val="2"/>
        <scheme val="minor"/>
      </rPr>
      <t>(მხოლოდ ბრენდირება, კონვერტის გარეშე)</t>
    </r>
  </si>
  <si>
    <t>არაკალი</t>
  </si>
  <si>
    <t>** მოწოდება უნდა განხორციელდეს თბილისში უფასოდ</t>
  </si>
  <si>
    <t>**მოწოდება უნდა განხორციელდეს თბილისში უფასოდ</t>
  </si>
  <si>
    <t>არაკალი-ბლექის სამუშაო საათები</t>
  </si>
  <si>
    <t>1-3დღე</t>
  </si>
  <si>
    <t>ამოსერილი თეთრი არაკალი. იკვრება მინის შიგნიდან. 28x16cm.</t>
  </si>
  <si>
    <t>ამოსერილი თეთრი არაკალი. იკვრება მინის შიგნიდან. 40x28cm.</t>
  </si>
  <si>
    <t>ბადე-სტიკერი 163x60cm, არაკალი 70x12.6cm (შავი,წითელი)</t>
  </si>
  <si>
    <t>შავი და გამჭირვალე ორგმინა. სისქე 3-5მმ.  შუბლი - A4</t>
  </si>
  <si>
    <t>ტექტილზე ბეჭდვა/მონტაჟი</t>
  </si>
  <si>
    <t>A2</t>
  </si>
  <si>
    <t xml:space="preserve">ზომა 38x46.5; 210გრ ბრისტოლი, ბეჭდვა 4/0, მატი ლამინაცია 1/0, ფასადები ერთნაირი, თეთრი ან წითელი თოკები; სიმაღლე 35სმ, სიგანე 25სმ, გვერდი 8სმ; </t>
  </si>
  <si>
    <r>
      <t>ლოტი #1 (ფასების ცხრილი)</t>
    </r>
    <r>
      <rPr>
        <b/>
        <sz val="14"/>
        <color rgb="FFFF0000"/>
        <rFont val="Calibri"/>
        <family val="2"/>
        <scheme val="minor"/>
      </rPr>
      <t xml:space="preserve"> </t>
    </r>
  </si>
  <si>
    <t>არაუმეტეს 10 კალ. დღე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</si>
</sst>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(* #,##0.00_);_(* \(#,##0.00\);_(* &quot;-&quot;??_);_(@_)"/>
    <numFmt numFmtId="164" formatCode="_-* #,##0.00_-;\-* #,##0.00_-;_-* &quot;-&quot;??_-;_-@_-"/>
    <numFmt numFmtId="165" formatCode="_-* #,##0.000_-;\-* #,##0.000_-;_-* &quot;-&quot;???_-;_-@_-"/>
    <numFmt numFmtId="166" formatCode="_-* #,##0_-;\-* #,##0_-;_-* &quot;-&quot;??_-;_-@_-"/>
    <numFmt numFmtId="167" formatCode="_(* #,##0_);_(* \(#,##0\);_(* &quot;-&quot;??_);_(@_)"/>
    <numFmt numFmtId="168" formatCode="_-* #,##0.0000_-;\-* #,##0.0000_-;_-* &quot;-&quot;???_-;_-@_-"/>
    <numFmt numFmtId="169" formatCode="_-* #,##0.00_-;\-* #,##0.00_-;_-* &quot;-&quot;???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AcadNusx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1F497D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theme="1"/>
      <name val="Sylfaen"/>
      <family val="1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43" fontId="5" fillId="0" borderId="0" applyFont="0" applyFill="0" applyBorder="0" applyAlignment="0" applyProtection="0"/>
  </cellStyleXfs>
  <cellXfs count="258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vertical="justify"/>
    </xf>
    <xf numFmtId="0" fontId="4" fillId="0" borderId="0" xfId="0" applyFont="1" applyAlignment="1">
      <alignment horizontal="center"/>
    </xf>
    <xf numFmtId="0" fontId="4" fillId="0" borderId="0" xfId="0" applyFont="1" applyFill="1"/>
    <xf numFmtId="167" fontId="6" fillId="0" borderId="0" xfId="2" applyNumberFormat="1" applyFont="1"/>
    <xf numFmtId="0" fontId="1" fillId="0" borderId="0" xfId="0" applyFont="1" applyAlignment="1">
      <alignment horizontal="left" wrapText="1"/>
    </xf>
    <xf numFmtId="0" fontId="1" fillId="0" borderId="16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7" fillId="0" borderId="0" xfId="0" applyFont="1" applyBorder="1" applyAlignment="1">
      <alignment horizontal="right" wrapText="1"/>
    </xf>
    <xf numFmtId="0" fontId="0" fillId="0" borderId="17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12" fillId="0" borderId="21" xfId="0" applyFont="1" applyFill="1" applyBorder="1" applyAlignment="1">
      <alignment vertical="justify" wrapText="1"/>
    </xf>
    <xf numFmtId="0" fontId="11" fillId="2" borderId="0" xfId="0" applyFont="1" applyFill="1"/>
    <xf numFmtId="0" fontId="4" fillId="2" borderId="0" xfId="0" applyFont="1" applyFill="1"/>
    <xf numFmtId="0" fontId="12" fillId="2" borderId="17" xfId="0" applyFont="1" applyFill="1" applyBorder="1" applyAlignment="1">
      <alignment vertical="justify" wrapText="1"/>
    </xf>
    <xf numFmtId="0" fontId="12" fillId="2" borderId="17" xfId="0" applyFont="1" applyFill="1" applyBorder="1" applyAlignment="1">
      <alignment horizontal="left" vertical="justify" wrapText="1"/>
    </xf>
    <xf numFmtId="0" fontId="12" fillId="2" borderId="17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0" fillId="0" borderId="20" xfId="0" applyFont="1" applyBorder="1" applyAlignment="1">
      <alignment horizontal="center"/>
    </xf>
    <xf numFmtId="0" fontId="12" fillId="0" borderId="0" xfId="0" applyFont="1" applyAlignment="1">
      <alignment vertical="center" wrapText="1"/>
    </xf>
    <xf numFmtId="0" fontId="13" fillId="2" borderId="17" xfId="0" applyFont="1" applyFill="1" applyBorder="1" applyAlignment="1">
      <alignment vertical="center" wrapText="1"/>
    </xf>
    <xf numFmtId="0" fontId="12" fillId="2" borderId="17" xfId="0" applyFont="1" applyFill="1" applyBorder="1" applyAlignment="1">
      <alignment horizontal="left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justify" wrapText="1"/>
    </xf>
    <xf numFmtId="0" fontId="4" fillId="0" borderId="0" xfId="0" applyFont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top" wrapText="1"/>
    </xf>
    <xf numFmtId="0" fontId="12" fillId="0" borderId="17" xfId="0" applyFont="1" applyBorder="1" applyAlignment="1">
      <alignment horizontal="center" wrapText="1"/>
    </xf>
    <xf numFmtId="0" fontId="12" fillId="0" borderId="17" xfId="0" applyFont="1" applyBorder="1" applyAlignment="1">
      <alignment horizontal="left" vertical="center" wrapText="1"/>
    </xf>
    <xf numFmtId="43" fontId="12" fillId="0" borderId="17" xfId="2" applyFont="1" applyBorder="1" applyAlignment="1">
      <alignment vertical="center" wrapText="1"/>
    </xf>
    <xf numFmtId="0" fontId="12" fillId="0" borderId="17" xfId="0" applyFont="1" applyFill="1" applyBorder="1" applyAlignment="1">
      <alignment vertical="justify" wrapText="1"/>
    </xf>
    <xf numFmtId="0" fontId="13" fillId="0" borderId="17" xfId="0" applyFont="1" applyFill="1" applyBorder="1" applyAlignment="1">
      <alignment vertical="justify" wrapText="1"/>
    </xf>
    <xf numFmtId="0" fontId="12" fillId="0" borderId="17" xfId="0" applyFont="1" applyBorder="1" applyAlignment="1">
      <alignment vertical="center"/>
    </xf>
    <xf numFmtId="0" fontId="12" fillId="0" borderId="17" xfId="0" applyFont="1" applyBorder="1" applyAlignment="1">
      <alignment vertical="center" wrapText="1"/>
    </xf>
    <xf numFmtId="0" fontId="17" fillId="0" borderId="17" xfId="0" applyFont="1" applyBorder="1" applyAlignment="1">
      <alignment vertical="center" wrapText="1"/>
    </xf>
    <xf numFmtId="165" fontId="12" fillId="0" borderId="17" xfId="0" applyNumberFormat="1" applyFont="1" applyFill="1" applyBorder="1" applyAlignment="1">
      <alignment vertical="justify" wrapText="1"/>
    </xf>
    <xf numFmtId="164" fontId="12" fillId="0" borderId="17" xfId="0" applyNumberFormat="1" applyFont="1" applyFill="1" applyBorder="1" applyAlignment="1">
      <alignment vertical="justify" wrapText="1"/>
    </xf>
    <xf numFmtId="43" fontId="16" fillId="0" borderId="17" xfId="2" applyFont="1" applyFill="1" applyBorder="1" applyAlignment="1">
      <alignment vertical="center" wrapText="1"/>
    </xf>
    <xf numFmtId="0" fontId="17" fillId="0" borderId="21" xfId="0" applyFont="1" applyBorder="1" applyAlignment="1">
      <alignment vertical="center" wrapText="1"/>
    </xf>
    <xf numFmtId="0" fontId="15" fillId="0" borderId="21" xfId="0" applyNumberFormat="1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vertical="justify" wrapText="1"/>
    </xf>
    <xf numFmtId="165" fontId="12" fillId="2" borderId="17" xfId="0" applyNumberFormat="1" applyFont="1" applyFill="1" applyBorder="1" applyAlignment="1">
      <alignment vertical="justify" wrapText="1"/>
    </xf>
    <xf numFmtId="164" fontId="12" fillId="2" borderId="17" xfId="0" applyNumberFormat="1" applyFont="1" applyFill="1" applyBorder="1" applyAlignment="1">
      <alignment vertical="justify" wrapText="1"/>
    </xf>
    <xf numFmtId="43" fontId="16" fillId="2" borderId="17" xfId="2" applyFont="1" applyFill="1" applyBorder="1" applyAlignment="1">
      <alignment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left" vertical="center" wrapText="1"/>
    </xf>
    <xf numFmtId="0" fontId="13" fillId="2" borderId="17" xfId="0" applyFont="1" applyFill="1" applyBorder="1" applyAlignment="1">
      <alignment vertical="justify" wrapText="1"/>
    </xf>
    <xf numFmtId="0" fontId="15" fillId="2" borderId="17" xfId="0" applyNumberFormat="1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 wrapText="1"/>
    </xf>
    <xf numFmtId="0" fontId="0" fillId="0" borderId="17" xfId="0" applyFont="1" applyBorder="1" applyAlignment="1">
      <alignment vertical="center"/>
    </xf>
    <xf numFmtId="43" fontId="13" fillId="0" borderId="17" xfId="2" applyFont="1" applyFill="1" applyBorder="1" applyAlignment="1">
      <alignment vertical="center" wrapText="1"/>
    </xf>
    <xf numFmtId="0" fontId="0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/>
    </xf>
    <xf numFmtId="0" fontId="3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0" fillId="0" borderId="20" xfId="0" applyFont="1" applyBorder="1" applyAlignment="1">
      <alignment horizontal="center" vertical="center"/>
    </xf>
    <xf numFmtId="0" fontId="0" fillId="0" borderId="20" xfId="0" applyFont="1" applyFill="1" applyBorder="1" applyAlignment="1">
      <alignment horizontal="left" vertical="center"/>
    </xf>
    <xf numFmtId="0" fontId="0" fillId="0" borderId="17" xfId="0" applyFont="1" applyBorder="1" applyAlignment="1">
      <alignment horizontal="center" vertical="center"/>
    </xf>
    <xf numFmtId="0" fontId="0" fillId="0" borderId="17" xfId="0" applyFont="1" applyBorder="1" applyAlignment="1">
      <alignment horizontal="left" vertical="center"/>
    </xf>
    <xf numFmtId="0" fontId="0" fillId="0" borderId="17" xfId="1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36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3" fontId="0" fillId="0" borderId="17" xfId="0" applyNumberFormat="1" applyFont="1" applyFill="1" applyBorder="1" applyAlignment="1">
      <alignment horizontal="center" vertical="center" wrapText="1"/>
    </xf>
    <xf numFmtId="0" fontId="0" fillId="0" borderId="17" xfId="0" applyNumberFormat="1" applyFont="1" applyFill="1" applyBorder="1" applyAlignment="1">
      <alignment horizontal="center" vertical="center" wrapText="1"/>
    </xf>
    <xf numFmtId="168" fontId="21" fillId="0" borderId="17" xfId="0" applyNumberFormat="1" applyFont="1" applyFill="1" applyBorder="1" applyAlignment="1">
      <alignment horizontal="center" vertical="center" wrapText="1"/>
    </xf>
    <xf numFmtId="3" fontId="0" fillId="0" borderId="35" xfId="0" applyNumberFormat="1" applyFont="1" applyFill="1" applyBorder="1" applyAlignment="1">
      <alignment horizontal="center" vertical="center" wrapText="1"/>
    </xf>
    <xf numFmtId="3" fontId="0" fillId="0" borderId="28" xfId="0" applyNumberFormat="1" applyFont="1" applyFill="1" applyBorder="1" applyAlignment="1">
      <alignment horizontal="center" vertical="center" wrapText="1"/>
    </xf>
    <xf numFmtId="0" fontId="0" fillId="0" borderId="26" xfId="0" applyFont="1" applyFill="1" applyBorder="1" applyAlignment="1">
      <alignment horizontal="center" vertical="center" wrapText="1"/>
    </xf>
    <xf numFmtId="168" fontId="21" fillId="0" borderId="26" xfId="0" applyNumberFormat="1" applyFont="1" applyFill="1" applyBorder="1" applyAlignment="1">
      <alignment horizontal="center" vertical="center" wrapText="1"/>
    </xf>
    <xf numFmtId="3" fontId="0" fillId="0" borderId="27" xfId="0" applyNumberFormat="1" applyFont="1" applyFill="1" applyBorder="1" applyAlignment="1">
      <alignment horizontal="center" vertical="center" wrapText="1"/>
    </xf>
    <xf numFmtId="0" fontId="0" fillId="0" borderId="25" xfId="0" applyFont="1" applyFill="1" applyBorder="1" applyAlignment="1">
      <alignment horizontal="center" vertical="center" wrapText="1"/>
    </xf>
    <xf numFmtId="43" fontId="21" fillId="0" borderId="25" xfId="2" applyNumberFormat="1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43" fontId="21" fillId="0" borderId="17" xfId="2" applyNumberFormat="1" applyFont="1" applyFill="1" applyBorder="1" applyAlignment="1">
      <alignment vertical="center" wrapText="1"/>
    </xf>
    <xf numFmtId="43" fontId="21" fillId="0" borderId="17" xfId="0" applyNumberFormat="1" applyFont="1" applyFill="1" applyBorder="1" applyAlignment="1">
      <alignment vertical="center" wrapText="1"/>
    </xf>
    <xf numFmtId="169" fontId="21" fillId="0" borderId="25" xfId="0" applyNumberFormat="1" applyFont="1" applyFill="1" applyBorder="1" applyAlignment="1">
      <alignment horizontal="center" vertical="center" wrapText="1"/>
    </xf>
    <xf numFmtId="169" fontId="21" fillId="0" borderId="17" xfId="0" applyNumberFormat="1" applyFont="1" applyFill="1" applyBorder="1" applyAlignment="1">
      <alignment horizontal="center" vertical="center" wrapText="1"/>
    </xf>
    <xf numFmtId="165" fontId="21" fillId="0" borderId="17" xfId="0" applyNumberFormat="1" applyFont="1" applyFill="1" applyBorder="1" applyAlignment="1">
      <alignment horizontal="center" vertical="center" wrapText="1"/>
    </xf>
    <xf numFmtId="165" fontId="21" fillId="0" borderId="26" xfId="0" applyNumberFormat="1" applyFont="1" applyFill="1" applyBorder="1" applyAlignment="1">
      <alignment horizontal="center" vertical="center" wrapText="1"/>
    </xf>
    <xf numFmtId="168" fontId="21" fillId="0" borderId="33" xfId="0" applyNumberFormat="1" applyFont="1" applyFill="1" applyBorder="1" applyAlignment="1">
      <alignment horizontal="center" vertical="center" wrapText="1"/>
    </xf>
    <xf numFmtId="168" fontId="21" fillId="0" borderId="32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3" fontId="7" fillId="0" borderId="17" xfId="0" applyNumberFormat="1" applyFont="1" applyFill="1" applyBorder="1" applyAlignment="1">
      <alignment horizontal="center" vertical="center" wrapText="1"/>
    </xf>
    <xf numFmtId="49" fontId="7" fillId="0" borderId="17" xfId="0" applyNumberFormat="1" applyFont="1" applyFill="1" applyBorder="1" applyAlignment="1">
      <alignment horizontal="center" vertical="center" wrapText="1"/>
    </xf>
    <xf numFmtId="168" fontId="18" fillId="0" borderId="17" xfId="0" applyNumberFormat="1" applyFont="1" applyFill="1" applyBorder="1" applyAlignment="1">
      <alignment horizontal="center" vertical="center" wrapText="1"/>
    </xf>
    <xf numFmtId="164" fontId="18" fillId="0" borderId="17" xfId="0" applyNumberFormat="1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168" fontId="18" fillId="0" borderId="19" xfId="0" applyNumberFormat="1" applyFont="1" applyFill="1" applyBorder="1" applyAlignment="1">
      <alignment horizontal="center" vertical="center" wrapText="1"/>
    </xf>
    <xf numFmtId="164" fontId="18" fillId="0" borderId="19" xfId="0" applyNumberFormat="1" applyFont="1" applyFill="1" applyBorder="1" applyAlignment="1">
      <alignment horizontal="center" vertical="center" wrapText="1"/>
    </xf>
    <xf numFmtId="3" fontId="9" fillId="0" borderId="20" xfId="0" applyNumberFormat="1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left" vertical="center" wrapText="1"/>
    </xf>
    <xf numFmtId="0" fontId="15" fillId="0" borderId="20" xfId="0" applyFont="1" applyFill="1" applyBorder="1" applyAlignment="1">
      <alignment horizontal="center" vertical="center" wrapText="1"/>
    </xf>
    <xf numFmtId="169" fontId="18" fillId="0" borderId="17" xfId="0" applyNumberFormat="1" applyFont="1" applyFill="1" applyBorder="1" applyAlignment="1">
      <alignment horizontal="center" vertical="center" wrapText="1"/>
    </xf>
    <xf numFmtId="166" fontId="18" fillId="0" borderId="17" xfId="0" applyNumberFormat="1" applyFont="1" applyFill="1" applyBorder="1" applyAlignment="1">
      <alignment vertical="center" wrapText="1"/>
    </xf>
    <xf numFmtId="3" fontId="9" fillId="0" borderId="17" xfId="0" applyNumberFormat="1" applyFont="1" applyFill="1" applyBorder="1" applyAlignment="1">
      <alignment horizontal="center" vertical="center" wrapText="1"/>
    </xf>
    <xf numFmtId="166" fontId="18" fillId="0" borderId="17" xfId="0" applyNumberFormat="1" applyFont="1" applyFill="1" applyBorder="1" applyAlignment="1">
      <alignment horizontal="center" vertical="center" wrapText="1"/>
    </xf>
    <xf numFmtId="164" fontId="18" fillId="0" borderId="0" xfId="0" applyNumberFormat="1" applyFont="1" applyFill="1" applyBorder="1" applyAlignment="1">
      <alignment horizontal="center" vertical="center" wrapText="1"/>
    </xf>
    <xf numFmtId="166" fontId="18" fillId="0" borderId="0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3" fontId="0" fillId="0" borderId="41" xfId="0" applyNumberFormat="1" applyFont="1" applyFill="1" applyBorder="1" applyAlignment="1">
      <alignment horizontal="center" vertical="center" wrapText="1"/>
    </xf>
    <xf numFmtId="0" fontId="0" fillId="0" borderId="40" xfId="0" applyFont="1" applyFill="1" applyBorder="1" applyAlignment="1">
      <alignment horizontal="center" vertical="center" wrapText="1"/>
    </xf>
    <xf numFmtId="165" fontId="21" fillId="0" borderId="43" xfId="0" applyNumberFormat="1" applyFont="1" applyFill="1" applyBorder="1" applyAlignment="1">
      <alignment horizontal="center" vertical="center" wrapText="1"/>
    </xf>
    <xf numFmtId="168" fontId="21" fillId="0" borderId="43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vertical="justify"/>
    </xf>
    <xf numFmtId="0" fontId="6" fillId="0" borderId="0" xfId="0" applyFont="1"/>
    <xf numFmtId="0" fontId="0" fillId="0" borderId="17" xfId="0" applyFont="1" applyFill="1" applyBorder="1" applyAlignment="1">
      <alignment horizontal="left"/>
    </xf>
    <xf numFmtId="0" fontId="15" fillId="0" borderId="21" xfId="0" applyNumberFormat="1" applyFont="1" applyFill="1" applyBorder="1" applyAlignment="1">
      <alignment horizontal="center" vertical="top"/>
    </xf>
    <xf numFmtId="0" fontId="15" fillId="2" borderId="21" xfId="0" applyNumberFormat="1" applyFont="1" applyFill="1" applyBorder="1" applyAlignment="1">
      <alignment horizontal="center" vertical="top"/>
    </xf>
    <xf numFmtId="0" fontId="15" fillId="2" borderId="21" xfId="0" applyNumberFormat="1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66" fontId="21" fillId="0" borderId="20" xfId="0" applyNumberFormat="1" applyFont="1" applyFill="1" applyBorder="1" applyAlignment="1">
      <alignment horizontal="center" vertical="center" wrapText="1"/>
    </xf>
    <xf numFmtId="165" fontId="21" fillId="0" borderId="25" xfId="0" applyNumberFormat="1" applyFont="1" applyFill="1" applyBorder="1" applyAlignment="1">
      <alignment horizontal="center" vertical="center" wrapText="1"/>
    </xf>
    <xf numFmtId="166" fontId="21" fillId="0" borderId="44" xfId="0" applyNumberFormat="1" applyFont="1" applyFill="1" applyBorder="1" applyAlignment="1">
      <alignment horizontal="center" vertical="center" wrapText="1"/>
    </xf>
    <xf numFmtId="166" fontId="21" fillId="0" borderId="45" xfId="0" applyNumberFormat="1" applyFont="1" applyFill="1" applyBorder="1" applyAlignment="1">
      <alignment horizontal="center" vertical="center" wrapText="1"/>
    </xf>
    <xf numFmtId="166" fontId="21" fillId="0" borderId="46" xfId="0" applyNumberFormat="1" applyFont="1" applyFill="1" applyBorder="1" applyAlignment="1">
      <alignment horizontal="center" vertical="center" wrapText="1"/>
    </xf>
    <xf numFmtId="0" fontId="18" fillId="0" borderId="17" xfId="0" applyFont="1" applyFill="1" applyBorder="1" applyAlignment="1">
      <alignment horizontal="center" vertical="center" wrapText="1"/>
    </xf>
    <xf numFmtId="3" fontId="21" fillId="0" borderId="17" xfId="0" applyNumberFormat="1" applyFont="1" applyFill="1" applyBorder="1" applyAlignment="1">
      <alignment horizontal="center" vertical="center" wrapText="1"/>
    </xf>
    <xf numFmtId="3" fontId="21" fillId="0" borderId="26" xfId="0" applyNumberFormat="1" applyFont="1" applyFill="1" applyBorder="1" applyAlignment="1">
      <alignment horizontal="center" vertical="center" wrapText="1"/>
    </xf>
    <xf numFmtId="3" fontId="0" fillId="0" borderId="25" xfId="0" applyNumberFormat="1" applyFont="1" applyFill="1" applyBorder="1" applyAlignment="1">
      <alignment horizontal="center" vertical="center" wrapText="1"/>
    </xf>
    <xf numFmtId="3" fontId="0" fillId="0" borderId="40" xfId="0" applyNumberFormat="1" applyFont="1" applyFill="1" applyBorder="1" applyAlignment="1">
      <alignment horizontal="center" vertical="center" wrapText="1"/>
    </xf>
    <xf numFmtId="3" fontId="0" fillId="0" borderId="26" xfId="0" applyNumberFormat="1" applyFont="1" applyFill="1" applyBorder="1" applyAlignment="1">
      <alignment horizontal="center" vertical="center" wrapText="1"/>
    </xf>
    <xf numFmtId="0" fontId="15" fillId="0" borderId="17" xfId="0" applyNumberFormat="1" applyFont="1" applyFill="1" applyBorder="1" applyAlignment="1">
      <alignment horizontal="center" vertical="center"/>
    </xf>
    <xf numFmtId="0" fontId="15" fillId="0" borderId="17" xfId="0" applyNumberFormat="1" applyFont="1" applyFill="1" applyBorder="1" applyAlignment="1">
      <alignment horizontal="center" vertical="center" wrapText="1"/>
    </xf>
    <xf numFmtId="0" fontId="18" fillId="0" borderId="17" xfId="0" applyNumberFormat="1" applyFont="1" applyFill="1" applyBorder="1" applyAlignment="1">
      <alignment horizontal="center" vertical="center" wrapText="1"/>
    </xf>
    <xf numFmtId="0" fontId="18" fillId="0" borderId="18" xfId="0" applyNumberFormat="1" applyFont="1" applyFill="1" applyBorder="1" applyAlignment="1">
      <alignment horizontal="center" vertical="center"/>
    </xf>
    <xf numFmtId="0" fontId="15" fillId="0" borderId="18" xfId="0" applyNumberFormat="1" applyFont="1" applyFill="1" applyBorder="1" applyAlignment="1">
      <alignment horizontal="center" vertical="center"/>
    </xf>
    <xf numFmtId="3" fontId="15" fillId="0" borderId="18" xfId="0" applyNumberFormat="1" applyFont="1" applyFill="1" applyBorder="1" applyAlignment="1">
      <alignment horizontal="center" vertical="center"/>
    </xf>
    <xf numFmtId="3" fontId="15" fillId="0" borderId="17" xfId="0" applyNumberFormat="1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3" fontId="15" fillId="0" borderId="27" xfId="0" applyNumberFormat="1" applyFont="1" applyBorder="1" applyAlignment="1">
      <alignment horizontal="center" vertical="center" wrapText="1"/>
    </xf>
    <xf numFmtId="0" fontId="18" fillId="0" borderId="25" xfId="0" applyFont="1" applyFill="1" applyBorder="1" applyAlignment="1">
      <alignment horizontal="center" vertical="center" wrapText="1"/>
    </xf>
    <xf numFmtId="0" fontId="0" fillId="0" borderId="25" xfId="0" applyNumberFormat="1" applyFont="1" applyFill="1" applyBorder="1" applyAlignment="1">
      <alignment horizontal="center" vertical="center" wrapText="1"/>
    </xf>
    <xf numFmtId="0" fontId="15" fillId="0" borderId="25" xfId="0" applyFont="1" applyFill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3" fontId="15" fillId="0" borderId="35" xfId="0" applyNumberFormat="1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 wrapText="1"/>
    </xf>
    <xf numFmtId="164" fontId="21" fillId="0" borderId="45" xfId="0" applyNumberFormat="1" applyFont="1" applyFill="1" applyBorder="1" applyAlignment="1">
      <alignment horizontal="center" vertical="center" wrapText="1"/>
    </xf>
    <xf numFmtId="0" fontId="15" fillId="0" borderId="26" xfId="0" applyFont="1" applyFill="1" applyBorder="1" applyAlignment="1">
      <alignment horizontal="center" vertical="center" wrapText="1"/>
    </xf>
    <xf numFmtId="164" fontId="21" fillId="0" borderId="46" xfId="0" applyNumberFormat="1" applyFont="1" applyFill="1" applyBorder="1" applyAlignment="1">
      <alignment horizontal="center" vertical="center" wrapText="1"/>
    </xf>
    <xf numFmtId="43" fontId="21" fillId="0" borderId="26" xfId="0" applyNumberFormat="1" applyFont="1" applyFill="1" applyBorder="1" applyAlignment="1">
      <alignment vertical="center" wrapText="1"/>
    </xf>
    <xf numFmtId="165" fontId="21" fillId="0" borderId="32" xfId="0" applyNumberFormat="1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28" fillId="0" borderId="17" xfId="0" applyFont="1" applyFill="1" applyBorder="1" applyAlignment="1">
      <alignment horizontal="center" vertical="center" wrapText="1"/>
    </xf>
    <xf numFmtId="0" fontId="0" fillId="0" borderId="49" xfId="0" applyFont="1" applyFill="1" applyBorder="1" applyAlignment="1">
      <alignment horizontal="center" vertical="center" wrapText="1"/>
    </xf>
    <xf numFmtId="0" fontId="0" fillId="0" borderId="40" xfId="0" applyFont="1" applyFill="1" applyBorder="1" applyAlignment="1">
      <alignment horizontal="center" vertical="center" wrapText="1"/>
    </xf>
    <xf numFmtId="0" fontId="0" fillId="0" borderId="5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31" xfId="0" applyFont="1" applyFill="1" applyBorder="1" applyAlignment="1">
      <alignment horizontal="left" vertical="center" wrapText="1"/>
    </xf>
    <xf numFmtId="0" fontId="0" fillId="0" borderId="29" xfId="0" applyFont="1" applyFill="1" applyBorder="1" applyAlignment="1">
      <alignment horizontal="left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left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30" xfId="0" applyFont="1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0" fillId="0" borderId="9" xfId="0" applyFont="1" applyFill="1" applyBorder="1" applyAlignment="1">
      <alignment horizontal="left" vertical="center" wrapText="1"/>
    </xf>
    <xf numFmtId="0" fontId="0" fillId="0" borderId="10" xfId="0" applyFont="1" applyFill="1" applyBorder="1" applyAlignment="1">
      <alignment horizontal="left" vertical="center" wrapText="1"/>
    </xf>
    <xf numFmtId="3" fontId="0" fillId="0" borderId="8" xfId="0" applyNumberFormat="1" applyFont="1" applyFill="1" applyBorder="1" applyAlignment="1">
      <alignment horizontal="center" vertical="center" wrapText="1"/>
    </xf>
    <xf numFmtId="3" fontId="0" fillId="0" borderId="9" xfId="0" applyNumberFormat="1" applyFont="1" applyFill="1" applyBorder="1" applyAlignment="1">
      <alignment horizontal="center" vertical="center" wrapText="1"/>
    </xf>
    <xf numFmtId="3" fontId="0" fillId="0" borderId="10" xfId="0" applyNumberFormat="1" applyFont="1" applyFill="1" applyBorder="1" applyAlignment="1">
      <alignment horizontal="center" vertical="center" wrapText="1"/>
    </xf>
    <xf numFmtId="3" fontId="21" fillId="0" borderId="23" xfId="0" applyNumberFormat="1" applyFont="1" applyFill="1" applyBorder="1" applyAlignment="1">
      <alignment horizontal="center" vertical="center" wrapText="1"/>
    </xf>
    <xf numFmtId="3" fontId="21" fillId="0" borderId="34" xfId="0" applyNumberFormat="1" applyFont="1" applyFill="1" applyBorder="1" applyAlignment="1">
      <alignment horizontal="center" vertical="center" wrapText="1"/>
    </xf>
    <xf numFmtId="3" fontId="21" fillId="0" borderId="24" xfId="0" applyNumberFormat="1" applyFont="1" applyFill="1" applyBorder="1" applyAlignment="1">
      <alignment horizontal="center" vertical="center" wrapText="1"/>
    </xf>
    <xf numFmtId="3" fontId="0" fillId="0" borderId="37" xfId="0" applyNumberFormat="1" applyFont="1" applyFill="1" applyBorder="1" applyAlignment="1">
      <alignment horizontal="center" vertical="center" wrapText="1"/>
    </xf>
    <xf numFmtId="3" fontId="0" fillId="0" borderId="38" xfId="0" applyNumberFormat="1" applyFont="1" applyFill="1" applyBorder="1" applyAlignment="1">
      <alignment horizontal="center" vertical="center" wrapText="1"/>
    </xf>
    <xf numFmtId="3" fontId="0" fillId="0" borderId="39" xfId="0" applyNumberFormat="1" applyFont="1" applyFill="1" applyBorder="1" applyAlignment="1">
      <alignment horizontal="center" vertical="center" wrapText="1"/>
    </xf>
    <xf numFmtId="3" fontId="0" fillId="0" borderId="11" xfId="0" applyNumberFormat="1" applyFont="1" applyFill="1" applyBorder="1" applyAlignment="1">
      <alignment horizontal="center" vertical="center" wrapText="1"/>
    </xf>
    <xf numFmtId="3" fontId="0" fillId="0" borderId="12" xfId="0" applyNumberFormat="1" applyFont="1" applyFill="1" applyBorder="1" applyAlignment="1">
      <alignment horizontal="center" vertical="center" wrapText="1"/>
    </xf>
    <xf numFmtId="3" fontId="0" fillId="0" borderId="13" xfId="0" applyNumberFormat="1" applyFont="1" applyFill="1" applyBorder="1" applyAlignment="1">
      <alignment horizontal="center" vertical="center" wrapText="1"/>
    </xf>
    <xf numFmtId="165" fontId="0" fillId="0" borderId="8" xfId="0" applyNumberFormat="1" applyFont="1" applyFill="1" applyBorder="1" applyAlignment="1">
      <alignment horizontal="center" vertical="center" wrapText="1"/>
    </xf>
    <xf numFmtId="165" fontId="0" fillId="0" borderId="9" xfId="0" applyNumberFormat="1" applyFont="1" applyFill="1" applyBorder="1" applyAlignment="1">
      <alignment horizontal="center" vertical="center" wrapText="1"/>
    </xf>
    <xf numFmtId="165" fontId="0" fillId="0" borderId="10" xfId="0" applyNumberFormat="1" applyFont="1" applyFill="1" applyBorder="1" applyAlignment="1">
      <alignment horizontal="center" vertical="center" wrapText="1"/>
    </xf>
    <xf numFmtId="3" fontId="0" fillId="0" borderId="23" xfId="0" applyNumberFormat="1" applyFont="1" applyFill="1" applyBorder="1" applyAlignment="1">
      <alignment horizontal="left" vertical="center" wrapText="1"/>
    </xf>
    <xf numFmtId="3" fontId="0" fillId="0" borderId="34" xfId="0" applyNumberFormat="1" applyFont="1" applyFill="1" applyBorder="1" applyAlignment="1">
      <alignment horizontal="left" vertical="center" wrapText="1"/>
    </xf>
    <xf numFmtId="3" fontId="0" fillId="0" borderId="24" xfId="0" applyNumberFormat="1" applyFont="1" applyFill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top" wrapText="1"/>
    </xf>
    <xf numFmtId="0" fontId="3" fillId="0" borderId="42" xfId="0" applyFont="1" applyBorder="1" applyAlignment="1">
      <alignment horizontal="right" wrapText="1"/>
    </xf>
    <xf numFmtId="0" fontId="3" fillId="0" borderId="0" xfId="0" applyFont="1" applyBorder="1" applyAlignment="1">
      <alignment horizontal="right" wrapText="1"/>
    </xf>
    <xf numFmtId="0" fontId="3" fillId="0" borderId="47" xfId="0" applyFont="1" applyBorder="1" applyAlignment="1">
      <alignment horizontal="right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0" fillId="0" borderId="23" xfId="0" applyFont="1" applyFill="1" applyBorder="1" applyAlignment="1">
      <alignment horizontal="left" vertical="center" wrapText="1"/>
    </xf>
    <xf numFmtId="0" fontId="0" fillId="0" borderId="34" xfId="0" applyFont="1" applyFill="1" applyBorder="1" applyAlignment="1">
      <alignment horizontal="left" vertical="center" wrapText="1"/>
    </xf>
    <xf numFmtId="0" fontId="0" fillId="0" borderId="24" xfId="0" applyFont="1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3" fontId="0" fillId="0" borderId="23" xfId="0" applyNumberFormat="1" applyFont="1" applyFill="1" applyBorder="1" applyAlignment="1">
      <alignment horizontal="center" vertical="center" wrapText="1"/>
    </xf>
    <xf numFmtId="3" fontId="0" fillId="0" borderId="34" xfId="0" applyNumberFormat="1" applyFont="1" applyFill="1" applyBorder="1" applyAlignment="1">
      <alignment horizontal="center" vertical="center" wrapText="1"/>
    </xf>
    <xf numFmtId="3" fontId="0" fillId="0" borderId="24" xfId="0" applyNumberFormat="1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2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19" fillId="0" borderId="21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19" fillId="0" borderId="2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vertical="center" wrapText="1"/>
    </xf>
    <xf numFmtId="0" fontId="4" fillId="0" borderId="48" xfId="0" applyFont="1" applyFill="1" applyBorder="1" applyAlignment="1">
      <alignment horizontal="center" vertical="justify"/>
    </xf>
    <xf numFmtId="0" fontId="20" fillId="0" borderId="0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3" fontId="9" fillId="0" borderId="19" xfId="0" applyNumberFormat="1" applyFont="1" applyFill="1" applyBorder="1" applyAlignment="1">
      <alignment horizontal="center" vertical="center" wrapText="1"/>
    </xf>
    <xf numFmtId="3" fontId="9" fillId="0" borderId="20" xfId="0" applyNumberFormat="1" applyFont="1" applyFill="1" applyBorder="1" applyAlignment="1">
      <alignment horizontal="center" vertical="center" wrapText="1"/>
    </xf>
    <xf numFmtId="3" fontId="7" fillId="0" borderId="19" xfId="0" applyNumberFormat="1" applyFont="1" applyFill="1" applyBorder="1" applyAlignment="1">
      <alignment horizontal="center" vertical="center" wrapText="1"/>
    </xf>
    <xf numFmtId="3" fontId="7" fillId="0" borderId="20" xfId="0" applyNumberFormat="1" applyFont="1" applyFill="1" applyBorder="1" applyAlignment="1">
      <alignment horizontal="center" vertical="center" wrapText="1"/>
    </xf>
    <xf numFmtId="49" fontId="7" fillId="0" borderId="19" xfId="0" applyNumberFormat="1" applyFont="1" applyFill="1" applyBorder="1" applyAlignment="1">
      <alignment horizontal="center" vertical="center" wrapText="1"/>
    </xf>
    <xf numFmtId="49" fontId="7" fillId="0" borderId="20" xfId="0" applyNumberFormat="1" applyFont="1" applyFill="1" applyBorder="1" applyAlignment="1">
      <alignment horizontal="center" vertical="center" wrapText="1"/>
    </xf>
    <xf numFmtId="43" fontId="18" fillId="0" borderId="19" xfId="2" applyNumberFormat="1" applyFont="1" applyFill="1" applyBorder="1" applyAlignment="1">
      <alignment horizontal="center" vertical="center" wrapText="1"/>
    </xf>
    <xf numFmtId="43" fontId="18" fillId="0" borderId="20" xfId="2" applyNumberFormat="1" applyFont="1" applyFill="1" applyBorder="1" applyAlignment="1">
      <alignment horizontal="center" vertical="center" wrapText="1"/>
    </xf>
    <xf numFmtId="164" fontId="18" fillId="0" borderId="19" xfId="0" applyNumberFormat="1" applyFont="1" applyFill="1" applyBorder="1" applyAlignment="1">
      <alignment horizontal="center" vertical="center" wrapText="1"/>
    </xf>
    <xf numFmtId="164" fontId="18" fillId="0" borderId="20" xfId="0" applyNumberFormat="1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  <xf numFmtId="166" fontId="18" fillId="0" borderId="19" xfId="0" applyNumberFormat="1" applyFont="1" applyFill="1" applyBorder="1" applyAlignment="1">
      <alignment horizontal="center" vertical="center" wrapText="1"/>
    </xf>
    <xf numFmtId="166" fontId="18" fillId="0" borderId="20" xfId="0" applyNumberFormat="1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right" vertical="center" wrapText="1"/>
    </xf>
    <xf numFmtId="0" fontId="26" fillId="0" borderId="0" xfId="0" applyFont="1" applyAlignment="1">
      <alignment horizontal="left" vertical="top" wrapText="1"/>
    </xf>
  </cellXfs>
  <cellStyles count="3">
    <cellStyle name="Comma" xfId="2" builtinId="3"/>
    <cellStyle name="Normal" xfId="0" builtinId="0"/>
    <cellStyle name="Normal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PNG"/><Relationship Id="rId2" Type="http://schemas.openxmlformats.org/officeDocument/2006/relationships/image" Target="../media/image24.PNG"/><Relationship Id="rId1" Type="http://schemas.openxmlformats.org/officeDocument/2006/relationships/image" Target="../media/image23.PNG"/><Relationship Id="rId5" Type="http://schemas.openxmlformats.org/officeDocument/2006/relationships/image" Target="../media/image27.jpeg"/><Relationship Id="rId4" Type="http://schemas.openxmlformats.org/officeDocument/2006/relationships/image" Target="../media/image26.jpe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9897</xdr:colOff>
      <xdr:row>4</xdr:row>
      <xdr:rowOff>30926</xdr:rowOff>
    </xdr:from>
    <xdr:to>
      <xdr:col>3</xdr:col>
      <xdr:colOff>1</xdr:colOff>
      <xdr:row>5</xdr:row>
      <xdr:rowOff>23503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3715" y="4100699"/>
          <a:ext cx="2483922" cy="962395"/>
        </a:xfrm>
        <a:prstGeom prst="rect">
          <a:avLst/>
        </a:prstGeom>
      </xdr:spPr>
    </xdr:pic>
    <xdr:clientData/>
  </xdr:twoCellAnchor>
  <xdr:twoCellAnchor editAs="oneCell">
    <xdr:from>
      <xdr:col>1</xdr:col>
      <xdr:colOff>2380276</xdr:colOff>
      <xdr:row>5</xdr:row>
      <xdr:rowOff>56443</xdr:rowOff>
    </xdr:from>
    <xdr:to>
      <xdr:col>3</xdr:col>
      <xdr:colOff>3207</xdr:colOff>
      <xdr:row>6</xdr:row>
      <xdr:rowOff>1443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8332" y="4840110"/>
          <a:ext cx="2646486" cy="913375"/>
        </a:xfrm>
        <a:prstGeom prst="rect">
          <a:avLst/>
        </a:prstGeom>
      </xdr:spPr>
    </xdr:pic>
    <xdr:clientData/>
  </xdr:twoCellAnchor>
  <xdr:twoCellAnchor editAs="oneCell">
    <xdr:from>
      <xdr:col>2</xdr:col>
      <xdr:colOff>34637</xdr:colOff>
      <xdr:row>7</xdr:row>
      <xdr:rowOff>34401</xdr:rowOff>
    </xdr:from>
    <xdr:to>
      <xdr:col>3</xdr:col>
      <xdr:colOff>34637</xdr:colOff>
      <xdr:row>7</xdr:row>
      <xdr:rowOff>1264226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8455" y="6216992"/>
          <a:ext cx="2493818" cy="1229825"/>
        </a:xfrm>
        <a:prstGeom prst="rect">
          <a:avLst/>
        </a:prstGeom>
      </xdr:spPr>
    </xdr:pic>
    <xdr:clientData/>
  </xdr:twoCellAnchor>
  <xdr:twoCellAnchor editAs="oneCell">
    <xdr:from>
      <xdr:col>2</xdr:col>
      <xdr:colOff>177999</xdr:colOff>
      <xdr:row>2</xdr:row>
      <xdr:rowOff>230717</xdr:rowOff>
    </xdr:from>
    <xdr:to>
      <xdr:col>2</xdr:col>
      <xdr:colOff>2324100</xdr:colOff>
      <xdr:row>3</xdr:row>
      <xdr:rowOff>860425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1999" y="2002367"/>
          <a:ext cx="2146101" cy="1607608"/>
        </a:xfrm>
        <a:prstGeom prst="rect">
          <a:avLst/>
        </a:prstGeom>
      </xdr:spPr>
    </xdr:pic>
    <xdr:clientData/>
  </xdr:twoCellAnchor>
  <xdr:twoCellAnchor editAs="oneCell">
    <xdr:from>
      <xdr:col>2</xdr:col>
      <xdr:colOff>388057</xdr:colOff>
      <xdr:row>6</xdr:row>
      <xdr:rowOff>49390</xdr:rowOff>
    </xdr:from>
    <xdr:to>
      <xdr:col>2</xdr:col>
      <xdr:colOff>2391833</xdr:colOff>
      <xdr:row>7</xdr:row>
      <xdr:rowOff>28222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2057" y="5813779"/>
          <a:ext cx="2003776" cy="2003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zoomScale="55" zoomScaleNormal="55" zoomScaleSheetLayoutView="80" workbookViewId="0">
      <pane ySplit="2" topLeftCell="A9" activePane="bottomLeft" state="frozen"/>
      <selection pane="bottomLeft" activeCell="G40" sqref="G40:G42"/>
    </sheetView>
  </sheetViews>
  <sheetFormatPr defaultColWidth="9.33203125" defaultRowHeight="16.2" x14ac:dyDescent="0.3"/>
  <cols>
    <col min="1" max="1" width="5.5546875" style="100" customWidth="1"/>
    <col min="2" max="2" width="31.6640625" style="100" customWidth="1"/>
    <col min="3" max="3" width="19.33203125" style="100" customWidth="1"/>
    <col min="4" max="4" width="60.33203125" style="100" customWidth="1"/>
    <col min="5" max="5" width="18.33203125" style="100" customWidth="1"/>
    <col min="6" max="6" width="25.44140625" style="100" customWidth="1"/>
    <col min="7" max="7" width="17.5546875" style="100" customWidth="1"/>
    <col min="8" max="8" width="17.33203125" style="100" customWidth="1"/>
    <col min="9" max="9" width="19" style="100" customWidth="1"/>
    <col min="10" max="10" width="17.6640625" style="100" customWidth="1"/>
    <col min="11" max="16384" width="9.33203125" style="2"/>
  </cols>
  <sheetData>
    <row r="1" spans="1:12" ht="36" customHeight="1" thickBot="1" x14ac:dyDescent="0.35">
      <c r="A1" s="174" t="s">
        <v>142</v>
      </c>
      <c r="B1" s="174"/>
      <c r="C1" s="174"/>
      <c r="D1" s="174"/>
      <c r="E1" s="174"/>
      <c r="F1" s="174"/>
      <c r="G1" s="174"/>
      <c r="H1" s="174"/>
      <c r="I1" s="174"/>
      <c r="J1" s="71"/>
    </row>
    <row r="2" spans="1:12" ht="63" thickBot="1" x14ac:dyDescent="0.35">
      <c r="A2" s="72" t="s">
        <v>0</v>
      </c>
      <c r="B2" s="73" t="s">
        <v>16</v>
      </c>
      <c r="C2" s="73" t="s">
        <v>17</v>
      </c>
      <c r="D2" s="74" t="s">
        <v>18</v>
      </c>
      <c r="E2" s="75" t="s">
        <v>20</v>
      </c>
      <c r="F2" s="75" t="s">
        <v>61</v>
      </c>
      <c r="G2" s="75" t="s">
        <v>57</v>
      </c>
      <c r="H2" s="76" t="s">
        <v>114</v>
      </c>
      <c r="I2" s="77" t="s">
        <v>115</v>
      </c>
      <c r="J2" s="155" t="s">
        <v>22</v>
      </c>
    </row>
    <row r="3" spans="1:12" ht="23.7" customHeight="1" x14ac:dyDescent="0.3">
      <c r="A3" s="196">
        <v>1</v>
      </c>
      <c r="B3" s="187" t="s">
        <v>19</v>
      </c>
      <c r="C3" s="190" t="s">
        <v>1</v>
      </c>
      <c r="D3" s="193" t="s">
        <v>60</v>
      </c>
      <c r="E3" s="156">
        <v>1000</v>
      </c>
      <c r="F3" s="157">
        <v>3</v>
      </c>
      <c r="G3" s="158">
        <v>2</v>
      </c>
      <c r="H3" s="159"/>
      <c r="I3" s="159">
        <f>E3*F3*H3</f>
        <v>0</v>
      </c>
      <c r="J3" s="160"/>
    </row>
    <row r="4" spans="1:12" x14ac:dyDescent="0.3">
      <c r="A4" s="197"/>
      <c r="B4" s="188"/>
      <c r="C4" s="191"/>
      <c r="D4" s="194"/>
      <c r="E4" s="161">
        <v>3000</v>
      </c>
      <c r="F4" s="139">
        <v>2</v>
      </c>
      <c r="G4" s="81">
        <v>2</v>
      </c>
      <c r="H4" s="78"/>
      <c r="I4" s="78">
        <f t="shared" ref="I4:I43" si="0">E4*F4*H4</f>
        <v>0</v>
      </c>
      <c r="J4" s="162"/>
    </row>
    <row r="5" spans="1:12" s="1" customFormat="1" ht="20.7" customHeight="1" x14ac:dyDescent="0.3">
      <c r="A5" s="197"/>
      <c r="B5" s="188"/>
      <c r="C5" s="191"/>
      <c r="D5" s="194"/>
      <c r="E5" s="83">
        <v>10000</v>
      </c>
      <c r="F5" s="140">
        <v>8</v>
      </c>
      <c r="G5" s="81">
        <v>2</v>
      </c>
      <c r="H5" s="82"/>
      <c r="I5" s="78">
        <f t="shared" si="0"/>
        <v>0</v>
      </c>
      <c r="J5" s="163"/>
    </row>
    <row r="6" spans="1:12" s="1" customFormat="1" ht="20.7" customHeight="1" x14ac:dyDescent="0.3">
      <c r="A6" s="197"/>
      <c r="B6" s="188"/>
      <c r="C6" s="191"/>
      <c r="D6" s="194"/>
      <c r="E6" s="83">
        <v>20000</v>
      </c>
      <c r="F6" s="140">
        <v>3</v>
      </c>
      <c r="G6" s="81">
        <v>2</v>
      </c>
      <c r="H6" s="82"/>
      <c r="I6" s="78">
        <f t="shared" si="0"/>
        <v>0</v>
      </c>
      <c r="J6" s="163"/>
    </row>
    <row r="7" spans="1:12" s="1" customFormat="1" ht="20.7" customHeight="1" thickBot="1" x14ac:dyDescent="0.35">
      <c r="A7" s="198"/>
      <c r="B7" s="189"/>
      <c r="C7" s="192"/>
      <c r="D7" s="195"/>
      <c r="E7" s="84">
        <v>30000</v>
      </c>
      <c r="F7" s="141">
        <v>1</v>
      </c>
      <c r="G7" s="85">
        <v>2</v>
      </c>
      <c r="H7" s="86"/>
      <c r="I7" s="164">
        <f t="shared" si="0"/>
        <v>0</v>
      </c>
      <c r="J7" s="165"/>
    </row>
    <row r="8" spans="1:12" ht="15.75" customHeight="1" x14ac:dyDescent="0.3">
      <c r="A8" s="175">
        <v>2</v>
      </c>
      <c r="B8" s="177" t="s">
        <v>23</v>
      </c>
      <c r="C8" s="179" t="s">
        <v>2</v>
      </c>
      <c r="D8" s="181" t="s">
        <v>24</v>
      </c>
      <c r="E8" s="87">
        <v>500</v>
      </c>
      <c r="F8" s="142">
        <v>10</v>
      </c>
      <c r="G8" s="88">
        <v>2</v>
      </c>
      <c r="H8" s="89"/>
      <c r="I8" s="159">
        <f t="shared" si="0"/>
        <v>0</v>
      </c>
      <c r="J8" s="136"/>
    </row>
    <row r="9" spans="1:12" ht="15.75" customHeight="1" x14ac:dyDescent="0.3">
      <c r="A9" s="176"/>
      <c r="B9" s="178"/>
      <c r="C9" s="180"/>
      <c r="D9" s="182"/>
      <c r="E9" s="83">
        <v>2000</v>
      </c>
      <c r="F9" s="80">
        <v>4</v>
      </c>
      <c r="G9" s="90">
        <v>2</v>
      </c>
      <c r="H9" s="91"/>
      <c r="I9" s="78">
        <f t="shared" si="0"/>
        <v>0</v>
      </c>
      <c r="J9" s="163"/>
    </row>
    <row r="10" spans="1:12" ht="15.75" customHeight="1" x14ac:dyDescent="0.3">
      <c r="A10" s="176"/>
      <c r="B10" s="178"/>
      <c r="C10" s="180"/>
      <c r="D10" s="182"/>
      <c r="E10" s="83">
        <v>3000</v>
      </c>
      <c r="F10" s="80">
        <v>10</v>
      </c>
      <c r="G10" s="90">
        <v>2</v>
      </c>
      <c r="H10" s="92"/>
      <c r="I10" s="78">
        <f t="shared" si="0"/>
        <v>0</v>
      </c>
      <c r="J10" s="137"/>
      <c r="K10" s="14"/>
      <c r="L10" s="14"/>
    </row>
    <row r="11" spans="1:12" ht="15.75" customHeight="1" x14ac:dyDescent="0.3">
      <c r="A11" s="176"/>
      <c r="B11" s="178"/>
      <c r="C11" s="180"/>
      <c r="D11" s="182"/>
      <c r="E11" s="83">
        <v>5000</v>
      </c>
      <c r="F11" s="80">
        <v>5</v>
      </c>
      <c r="G11" s="90">
        <v>2</v>
      </c>
      <c r="H11" s="92"/>
      <c r="I11" s="78">
        <f t="shared" si="0"/>
        <v>0</v>
      </c>
      <c r="J11" s="163"/>
      <c r="K11" s="14"/>
      <c r="L11" s="14"/>
    </row>
    <row r="12" spans="1:12" ht="15.75" customHeight="1" x14ac:dyDescent="0.3">
      <c r="A12" s="176"/>
      <c r="B12" s="178"/>
      <c r="C12" s="180"/>
      <c r="D12" s="182"/>
      <c r="E12" s="83">
        <v>20000</v>
      </c>
      <c r="F12" s="80">
        <v>2</v>
      </c>
      <c r="G12" s="90">
        <v>3</v>
      </c>
      <c r="H12" s="92"/>
      <c r="I12" s="78">
        <f t="shared" si="0"/>
        <v>0</v>
      </c>
      <c r="J12" s="163"/>
    </row>
    <row r="13" spans="1:12" ht="15.75" customHeight="1" x14ac:dyDescent="0.3">
      <c r="A13" s="176"/>
      <c r="B13" s="178"/>
      <c r="C13" s="180"/>
      <c r="D13" s="182"/>
      <c r="E13" s="83">
        <v>50000</v>
      </c>
      <c r="F13" s="80">
        <v>5</v>
      </c>
      <c r="G13" s="90">
        <v>3</v>
      </c>
      <c r="H13" s="92"/>
      <c r="I13" s="78">
        <f t="shared" si="0"/>
        <v>0</v>
      </c>
      <c r="J13" s="163"/>
    </row>
    <row r="14" spans="1:12" ht="15.75" customHeight="1" thickBot="1" x14ac:dyDescent="0.35">
      <c r="A14" s="183"/>
      <c r="B14" s="184"/>
      <c r="C14" s="185"/>
      <c r="D14" s="186"/>
      <c r="E14" s="84">
        <v>100000</v>
      </c>
      <c r="F14" s="144">
        <v>2</v>
      </c>
      <c r="G14" s="85">
        <v>4</v>
      </c>
      <c r="H14" s="166"/>
      <c r="I14" s="164">
        <f t="shared" si="0"/>
        <v>0</v>
      </c>
      <c r="J14" s="138"/>
    </row>
    <row r="15" spans="1:12" ht="15.75" customHeight="1" x14ac:dyDescent="0.3">
      <c r="A15" s="175">
        <v>3</v>
      </c>
      <c r="B15" s="177" t="s">
        <v>96</v>
      </c>
      <c r="C15" s="179" t="s">
        <v>2</v>
      </c>
      <c r="D15" s="181" t="s">
        <v>25</v>
      </c>
      <c r="E15" s="87">
        <v>500</v>
      </c>
      <c r="F15" s="142">
        <v>10</v>
      </c>
      <c r="G15" s="88">
        <v>2</v>
      </c>
      <c r="H15" s="93"/>
      <c r="I15" s="159">
        <f t="shared" si="0"/>
        <v>0</v>
      </c>
      <c r="J15" s="136"/>
    </row>
    <row r="16" spans="1:12" ht="15.75" customHeight="1" x14ac:dyDescent="0.3">
      <c r="A16" s="176"/>
      <c r="B16" s="178"/>
      <c r="C16" s="180"/>
      <c r="D16" s="182"/>
      <c r="E16" s="83">
        <v>2000</v>
      </c>
      <c r="F16" s="80">
        <v>4</v>
      </c>
      <c r="G16" s="90">
        <v>2</v>
      </c>
      <c r="H16" s="94"/>
      <c r="I16" s="78">
        <f t="shared" si="0"/>
        <v>0</v>
      </c>
      <c r="J16" s="163"/>
    </row>
    <row r="17" spans="1:10" ht="15.75" customHeight="1" x14ac:dyDescent="0.3">
      <c r="A17" s="176"/>
      <c r="B17" s="178"/>
      <c r="C17" s="180"/>
      <c r="D17" s="182"/>
      <c r="E17" s="83">
        <v>3000</v>
      </c>
      <c r="F17" s="80">
        <v>10</v>
      </c>
      <c r="G17" s="90">
        <v>2</v>
      </c>
      <c r="H17" s="95"/>
      <c r="I17" s="78">
        <f t="shared" si="0"/>
        <v>0</v>
      </c>
      <c r="J17" s="163"/>
    </row>
    <row r="18" spans="1:10" ht="15.75" customHeight="1" x14ac:dyDescent="0.3">
      <c r="A18" s="176"/>
      <c r="B18" s="178"/>
      <c r="C18" s="180"/>
      <c r="D18" s="182"/>
      <c r="E18" s="83">
        <v>5000</v>
      </c>
      <c r="F18" s="80">
        <v>5</v>
      </c>
      <c r="G18" s="90">
        <v>3</v>
      </c>
      <c r="H18" s="95"/>
      <c r="I18" s="78">
        <f t="shared" si="0"/>
        <v>0</v>
      </c>
      <c r="J18" s="163"/>
    </row>
    <row r="19" spans="1:10" ht="15.75" customHeight="1" x14ac:dyDescent="0.3">
      <c r="A19" s="176"/>
      <c r="B19" s="178"/>
      <c r="C19" s="180"/>
      <c r="D19" s="182"/>
      <c r="E19" s="83">
        <v>20000</v>
      </c>
      <c r="F19" s="80">
        <v>2</v>
      </c>
      <c r="G19" s="90">
        <v>3</v>
      </c>
      <c r="H19" s="95"/>
      <c r="I19" s="78">
        <f t="shared" si="0"/>
        <v>0</v>
      </c>
      <c r="J19" s="163"/>
    </row>
    <row r="20" spans="1:10" ht="15.75" customHeight="1" x14ac:dyDescent="0.3">
      <c r="A20" s="176"/>
      <c r="B20" s="178"/>
      <c r="C20" s="180"/>
      <c r="D20" s="182"/>
      <c r="E20" s="83">
        <v>50000</v>
      </c>
      <c r="F20" s="80">
        <v>5</v>
      </c>
      <c r="G20" s="90">
        <v>4</v>
      </c>
      <c r="H20" s="95"/>
      <c r="I20" s="78">
        <f t="shared" si="0"/>
        <v>0</v>
      </c>
      <c r="J20" s="163"/>
    </row>
    <row r="21" spans="1:10" ht="15.75" customHeight="1" thickBot="1" x14ac:dyDescent="0.35">
      <c r="A21" s="176"/>
      <c r="B21" s="178"/>
      <c r="C21" s="180"/>
      <c r="D21" s="182"/>
      <c r="E21" s="84">
        <v>100000</v>
      </c>
      <c r="F21" s="144">
        <v>2</v>
      </c>
      <c r="G21" s="85">
        <v>4</v>
      </c>
      <c r="H21" s="96"/>
      <c r="I21" s="164">
        <f t="shared" si="0"/>
        <v>0</v>
      </c>
      <c r="J21" s="165"/>
    </row>
    <row r="22" spans="1:10" s="1" customFormat="1" ht="15.75" customHeight="1" x14ac:dyDescent="0.3">
      <c r="A22" s="213">
        <v>4</v>
      </c>
      <c r="B22" s="187" t="s">
        <v>26</v>
      </c>
      <c r="C22" s="219" t="s">
        <v>27</v>
      </c>
      <c r="D22" s="216" t="s">
        <v>43</v>
      </c>
      <c r="E22" s="87">
        <v>50</v>
      </c>
      <c r="F22" s="142">
        <v>1000</v>
      </c>
      <c r="G22" s="88">
        <v>1</v>
      </c>
      <c r="H22" s="135"/>
      <c r="I22" s="159">
        <f t="shared" si="0"/>
        <v>0</v>
      </c>
      <c r="J22" s="136"/>
    </row>
    <row r="23" spans="1:10" s="1" customFormat="1" ht="15.75" customHeight="1" x14ac:dyDescent="0.3">
      <c r="A23" s="214"/>
      <c r="B23" s="188"/>
      <c r="C23" s="220"/>
      <c r="D23" s="217"/>
      <c r="E23" s="83">
        <v>100</v>
      </c>
      <c r="F23" s="80">
        <v>500</v>
      </c>
      <c r="G23" s="90">
        <v>2</v>
      </c>
      <c r="H23" s="95"/>
      <c r="I23" s="78">
        <f t="shared" si="0"/>
        <v>0</v>
      </c>
      <c r="J23" s="137"/>
    </row>
    <row r="24" spans="1:10" s="1" customFormat="1" ht="15.75" customHeight="1" thickBot="1" x14ac:dyDescent="0.35">
      <c r="A24" s="215"/>
      <c r="B24" s="189"/>
      <c r="C24" s="221"/>
      <c r="D24" s="218"/>
      <c r="E24" s="84">
        <v>200</v>
      </c>
      <c r="F24" s="141">
        <v>20</v>
      </c>
      <c r="G24" s="85">
        <v>2</v>
      </c>
      <c r="H24" s="96"/>
      <c r="I24" s="164">
        <f t="shared" si="0"/>
        <v>0</v>
      </c>
      <c r="J24" s="138"/>
    </row>
    <row r="25" spans="1:10" s="1" customFormat="1" ht="16.5" customHeight="1" x14ac:dyDescent="0.3">
      <c r="A25" s="199">
        <v>5</v>
      </c>
      <c r="B25" s="187" t="s">
        <v>29</v>
      </c>
      <c r="C25" s="202" t="s">
        <v>28</v>
      </c>
      <c r="D25" s="222" t="s">
        <v>30</v>
      </c>
      <c r="E25" s="87">
        <f>E27/2</f>
        <v>200000</v>
      </c>
      <c r="F25" s="142">
        <v>2</v>
      </c>
      <c r="G25" s="88">
        <v>2</v>
      </c>
      <c r="H25" s="167"/>
      <c r="I25" s="159">
        <f t="shared" si="0"/>
        <v>0</v>
      </c>
      <c r="J25" s="136"/>
    </row>
    <row r="26" spans="1:10" s="1" customFormat="1" ht="16.5" customHeight="1" x14ac:dyDescent="0.3">
      <c r="A26" s="200"/>
      <c r="B26" s="188"/>
      <c r="C26" s="203"/>
      <c r="D26" s="223"/>
      <c r="E26" s="123">
        <v>300000</v>
      </c>
      <c r="F26" s="143">
        <v>2</v>
      </c>
      <c r="G26" s="124"/>
      <c r="H26" s="125"/>
      <c r="I26" s="78">
        <f t="shared" si="0"/>
        <v>0</v>
      </c>
      <c r="J26" s="137"/>
    </row>
    <row r="27" spans="1:10" ht="25.95" customHeight="1" thickBot="1" x14ac:dyDescent="0.35">
      <c r="A27" s="201"/>
      <c r="B27" s="189"/>
      <c r="C27" s="204"/>
      <c r="D27" s="224"/>
      <c r="E27" s="84">
        <v>400000</v>
      </c>
      <c r="F27" s="144">
        <v>2</v>
      </c>
      <c r="G27" s="85">
        <v>3</v>
      </c>
      <c r="H27" s="97"/>
      <c r="I27" s="164">
        <f t="shared" si="0"/>
        <v>0</v>
      </c>
      <c r="J27" s="138"/>
    </row>
    <row r="28" spans="1:10" ht="17.25" customHeight="1" x14ac:dyDescent="0.3">
      <c r="A28" s="199">
        <v>6</v>
      </c>
      <c r="B28" s="187" t="s">
        <v>39</v>
      </c>
      <c r="C28" s="202" t="s">
        <v>31</v>
      </c>
      <c r="D28" s="205" t="s">
        <v>32</v>
      </c>
      <c r="E28" s="87">
        <v>20000</v>
      </c>
      <c r="F28" s="142">
        <v>3</v>
      </c>
      <c r="G28" s="88">
        <v>2</v>
      </c>
      <c r="H28" s="98"/>
      <c r="I28" s="159">
        <f t="shared" si="0"/>
        <v>0</v>
      </c>
      <c r="J28" s="136"/>
    </row>
    <row r="29" spans="1:10" ht="17.25" customHeight="1" x14ac:dyDescent="0.3">
      <c r="A29" s="200"/>
      <c r="B29" s="188"/>
      <c r="C29" s="203"/>
      <c r="D29" s="206"/>
      <c r="E29" s="123">
        <v>40000</v>
      </c>
      <c r="F29" s="143">
        <v>3</v>
      </c>
      <c r="G29" s="124"/>
      <c r="H29" s="126"/>
      <c r="I29" s="78">
        <f t="shared" si="0"/>
        <v>0</v>
      </c>
      <c r="J29" s="137"/>
    </row>
    <row r="30" spans="1:10" ht="17.25" customHeight="1" thickBot="1" x14ac:dyDescent="0.35">
      <c r="A30" s="201"/>
      <c r="B30" s="189"/>
      <c r="C30" s="204"/>
      <c r="D30" s="207"/>
      <c r="E30" s="84">
        <v>200000</v>
      </c>
      <c r="F30" s="144">
        <v>1</v>
      </c>
      <c r="G30" s="85">
        <v>3</v>
      </c>
      <c r="H30" s="97"/>
      <c r="I30" s="164">
        <f t="shared" si="0"/>
        <v>0</v>
      </c>
      <c r="J30" s="138"/>
    </row>
    <row r="31" spans="1:10" ht="17.25" customHeight="1" x14ac:dyDescent="0.3">
      <c r="A31" s="199">
        <v>7</v>
      </c>
      <c r="B31" s="187" t="s">
        <v>33</v>
      </c>
      <c r="C31" s="202" t="s">
        <v>34</v>
      </c>
      <c r="D31" s="205" t="s">
        <v>32</v>
      </c>
      <c r="E31" s="87">
        <v>20000</v>
      </c>
      <c r="F31" s="142">
        <v>2</v>
      </c>
      <c r="G31" s="88">
        <v>2</v>
      </c>
      <c r="H31" s="98"/>
      <c r="I31" s="159">
        <f t="shared" si="0"/>
        <v>0</v>
      </c>
      <c r="J31" s="136"/>
    </row>
    <row r="32" spans="1:10" ht="17.25" customHeight="1" x14ac:dyDescent="0.3">
      <c r="A32" s="200"/>
      <c r="B32" s="188"/>
      <c r="C32" s="203"/>
      <c r="D32" s="206"/>
      <c r="E32" s="123">
        <v>40000</v>
      </c>
      <c r="F32" s="143">
        <v>2</v>
      </c>
      <c r="G32" s="124"/>
      <c r="H32" s="126"/>
      <c r="I32" s="78">
        <f t="shared" si="0"/>
        <v>0</v>
      </c>
      <c r="J32" s="137"/>
    </row>
    <row r="33" spans="1:12" ht="17.25" customHeight="1" thickBot="1" x14ac:dyDescent="0.35">
      <c r="A33" s="201"/>
      <c r="B33" s="189"/>
      <c r="C33" s="204"/>
      <c r="D33" s="207"/>
      <c r="E33" s="84">
        <v>60000</v>
      </c>
      <c r="F33" s="144">
        <v>2</v>
      </c>
      <c r="G33" s="85">
        <v>3</v>
      </c>
      <c r="H33" s="97"/>
      <c r="I33" s="164">
        <f t="shared" si="0"/>
        <v>0</v>
      </c>
      <c r="J33" s="138"/>
    </row>
    <row r="34" spans="1:12" ht="16.5" customHeight="1" x14ac:dyDescent="0.3">
      <c r="A34" s="199">
        <v>8</v>
      </c>
      <c r="B34" s="187" t="s">
        <v>38</v>
      </c>
      <c r="C34" s="202" t="s">
        <v>34</v>
      </c>
      <c r="D34" s="205" t="s">
        <v>40</v>
      </c>
      <c r="E34" s="87">
        <v>5000</v>
      </c>
      <c r="F34" s="142">
        <v>2</v>
      </c>
      <c r="G34" s="88">
        <v>2</v>
      </c>
      <c r="H34" s="98"/>
      <c r="I34" s="159">
        <f t="shared" si="0"/>
        <v>0</v>
      </c>
      <c r="J34" s="136"/>
    </row>
    <row r="35" spans="1:12" ht="16.5" customHeight="1" x14ac:dyDescent="0.3">
      <c r="A35" s="200"/>
      <c r="B35" s="188"/>
      <c r="C35" s="203"/>
      <c r="D35" s="206"/>
      <c r="E35" s="123">
        <v>10000</v>
      </c>
      <c r="F35" s="143">
        <v>2</v>
      </c>
      <c r="G35" s="124"/>
      <c r="H35" s="126"/>
      <c r="I35" s="78">
        <f t="shared" si="0"/>
        <v>0</v>
      </c>
      <c r="J35" s="137"/>
    </row>
    <row r="36" spans="1:12" ht="16.5" customHeight="1" thickBot="1" x14ac:dyDescent="0.35">
      <c r="A36" s="201"/>
      <c r="B36" s="189"/>
      <c r="C36" s="204"/>
      <c r="D36" s="207"/>
      <c r="E36" s="84">
        <v>15000</v>
      </c>
      <c r="F36" s="144">
        <v>2</v>
      </c>
      <c r="G36" s="85">
        <v>3</v>
      </c>
      <c r="H36" s="97"/>
      <c r="I36" s="164">
        <f t="shared" si="0"/>
        <v>0</v>
      </c>
      <c r="J36" s="138"/>
    </row>
    <row r="37" spans="1:12" ht="16.5" customHeight="1" x14ac:dyDescent="0.3">
      <c r="A37" s="199">
        <v>9</v>
      </c>
      <c r="B37" s="187" t="s">
        <v>35</v>
      </c>
      <c r="C37" s="202" t="s">
        <v>36</v>
      </c>
      <c r="D37" s="205" t="s">
        <v>32</v>
      </c>
      <c r="E37" s="87">
        <f>E39/2</f>
        <v>125000</v>
      </c>
      <c r="F37" s="142">
        <v>2</v>
      </c>
      <c r="G37" s="88">
        <v>2</v>
      </c>
      <c r="H37" s="98"/>
      <c r="I37" s="159">
        <f t="shared" si="0"/>
        <v>0</v>
      </c>
      <c r="J37" s="136"/>
    </row>
    <row r="38" spans="1:12" ht="16.5" customHeight="1" x14ac:dyDescent="0.3">
      <c r="A38" s="200"/>
      <c r="B38" s="188"/>
      <c r="C38" s="203"/>
      <c r="D38" s="206"/>
      <c r="E38" s="123">
        <v>150000</v>
      </c>
      <c r="F38" s="143">
        <v>2</v>
      </c>
      <c r="G38" s="124"/>
      <c r="H38" s="126"/>
      <c r="I38" s="78">
        <f t="shared" si="0"/>
        <v>0</v>
      </c>
      <c r="J38" s="137"/>
    </row>
    <row r="39" spans="1:12" ht="17.25" customHeight="1" thickBot="1" x14ac:dyDescent="0.35">
      <c r="A39" s="201"/>
      <c r="B39" s="189"/>
      <c r="C39" s="204"/>
      <c r="D39" s="207"/>
      <c r="E39" s="84">
        <v>250000</v>
      </c>
      <c r="F39" s="144">
        <v>2</v>
      </c>
      <c r="G39" s="85">
        <v>3</v>
      </c>
      <c r="H39" s="97"/>
      <c r="I39" s="164">
        <f t="shared" si="0"/>
        <v>0</v>
      </c>
      <c r="J39" s="138"/>
    </row>
    <row r="40" spans="1:12" ht="17.25" customHeight="1" x14ac:dyDescent="0.3">
      <c r="A40" s="199">
        <v>10</v>
      </c>
      <c r="B40" s="187" t="s">
        <v>129</v>
      </c>
      <c r="C40" s="202" t="s">
        <v>37</v>
      </c>
      <c r="D40" s="205" t="s">
        <v>41</v>
      </c>
      <c r="E40" s="87">
        <v>50000</v>
      </c>
      <c r="F40" s="142">
        <v>6</v>
      </c>
      <c r="G40" s="171" t="s">
        <v>143</v>
      </c>
      <c r="H40" s="98"/>
      <c r="I40" s="159">
        <f t="shared" si="0"/>
        <v>0</v>
      </c>
      <c r="J40" s="136"/>
    </row>
    <row r="41" spans="1:12" ht="39.6" customHeight="1" x14ac:dyDescent="0.3">
      <c r="A41" s="200"/>
      <c r="B41" s="188"/>
      <c r="C41" s="203"/>
      <c r="D41" s="206"/>
      <c r="E41" s="123">
        <v>55000</v>
      </c>
      <c r="F41" s="143">
        <v>6</v>
      </c>
      <c r="G41" s="172"/>
      <c r="H41" s="126"/>
      <c r="I41" s="78">
        <f t="shared" si="0"/>
        <v>0</v>
      </c>
      <c r="J41" s="137"/>
    </row>
    <row r="42" spans="1:12" ht="29.4" customHeight="1" thickBot="1" x14ac:dyDescent="0.35">
      <c r="A42" s="201"/>
      <c r="B42" s="189"/>
      <c r="C42" s="204"/>
      <c r="D42" s="207"/>
      <c r="E42" s="84">
        <v>60000</v>
      </c>
      <c r="F42" s="144">
        <v>2</v>
      </c>
      <c r="G42" s="173"/>
      <c r="H42" s="97"/>
      <c r="I42" s="164">
        <f t="shared" si="0"/>
        <v>0</v>
      </c>
      <c r="J42" s="138"/>
      <c r="K42" s="1"/>
    </row>
    <row r="43" spans="1:12" s="8" customFormat="1" ht="33" customHeight="1" x14ac:dyDescent="0.4">
      <c r="A43" s="210" t="s">
        <v>55</v>
      </c>
      <c r="B43" s="210"/>
      <c r="C43" s="210"/>
      <c r="D43" s="210"/>
      <c r="E43" s="211"/>
      <c r="F43" s="211"/>
      <c r="G43" s="211"/>
      <c r="H43" s="212"/>
      <c r="I43" s="168">
        <f t="shared" si="0"/>
        <v>0</v>
      </c>
      <c r="J43" s="134"/>
    </row>
    <row r="44" spans="1:12" s="8" customFormat="1" ht="24" customHeight="1" x14ac:dyDescent="0.4">
      <c r="A44" s="209" t="s">
        <v>42</v>
      </c>
      <c r="B44" s="209"/>
      <c r="C44" s="209"/>
      <c r="D44" s="209"/>
      <c r="E44" s="209"/>
      <c r="F44" s="209"/>
      <c r="G44" s="209"/>
      <c r="H44" s="209"/>
      <c r="I44" s="99"/>
      <c r="J44" s="99"/>
    </row>
    <row r="45" spans="1:12" ht="25.5" customHeight="1" x14ac:dyDescent="0.3">
      <c r="A45" s="208" t="s">
        <v>132</v>
      </c>
      <c r="B45" s="208"/>
      <c r="C45" s="208"/>
      <c r="D45" s="208"/>
      <c r="E45" s="101"/>
      <c r="F45" s="101"/>
      <c r="G45" s="101"/>
      <c r="H45" s="101"/>
      <c r="L45" s="9"/>
    </row>
    <row r="46" spans="1:12" ht="51" customHeight="1" x14ac:dyDescent="0.3">
      <c r="B46" s="208"/>
      <c r="C46" s="208"/>
      <c r="D46" s="208"/>
      <c r="E46" s="208"/>
      <c r="F46" s="208"/>
    </row>
    <row r="47" spans="1:12" x14ac:dyDescent="0.3">
      <c r="B47" s="101"/>
      <c r="G47" s="102"/>
    </row>
  </sheetData>
  <mergeCells count="46">
    <mergeCell ref="C31:C33"/>
    <mergeCell ref="D31:D33"/>
    <mergeCell ref="A34:A36"/>
    <mergeCell ref="B34:B36"/>
    <mergeCell ref="C34:C36"/>
    <mergeCell ref="D34:D36"/>
    <mergeCell ref="B22:B24"/>
    <mergeCell ref="A22:A24"/>
    <mergeCell ref="D22:D24"/>
    <mergeCell ref="C22:C24"/>
    <mergeCell ref="B25:B27"/>
    <mergeCell ref="A25:A27"/>
    <mergeCell ref="C25:C27"/>
    <mergeCell ref="D25:D27"/>
    <mergeCell ref="C28:C30"/>
    <mergeCell ref="D28:D30"/>
    <mergeCell ref="B46:F46"/>
    <mergeCell ref="A37:A39"/>
    <mergeCell ref="B37:B39"/>
    <mergeCell ref="C37:C39"/>
    <mergeCell ref="D37:D39"/>
    <mergeCell ref="A40:A42"/>
    <mergeCell ref="B40:B42"/>
    <mergeCell ref="C40:C42"/>
    <mergeCell ref="D40:D42"/>
    <mergeCell ref="A44:H44"/>
    <mergeCell ref="A43:H43"/>
    <mergeCell ref="A45:D45"/>
    <mergeCell ref="A31:A33"/>
    <mergeCell ref="B31:B33"/>
    <mergeCell ref="G40:G42"/>
    <mergeCell ref="A1:I1"/>
    <mergeCell ref="A15:A21"/>
    <mergeCell ref="B15:B21"/>
    <mergeCell ref="C15:C21"/>
    <mergeCell ref="D15:D21"/>
    <mergeCell ref="A8:A14"/>
    <mergeCell ref="B8:B14"/>
    <mergeCell ref="C8:C14"/>
    <mergeCell ref="D8:D14"/>
    <mergeCell ref="B3:B7"/>
    <mergeCell ref="C3:C7"/>
    <mergeCell ref="D3:D7"/>
    <mergeCell ref="A3:A7"/>
    <mergeCell ref="A28:A30"/>
    <mergeCell ref="B28:B30"/>
  </mergeCells>
  <pageMargins left="0.7" right="0.7" top="0.75" bottom="0.75" header="0.3" footer="0.3"/>
  <pageSetup scale="4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54"/>
  <sheetViews>
    <sheetView tabSelected="1" zoomScale="85" zoomScaleNormal="85" workbookViewId="0">
      <pane ySplit="3" topLeftCell="A29" activePane="bottomLeft" state="frozen"/>
      <selection pane="bottomLeft" activeCell="M5" sqref="M5"/>
    </sheetView>
  </sheetViews>
  <sheetFormatPr defaultColWidth="9.33203125" defaultRowHeight="12" x14ac:dyDescent="0.25"/>
  <cols>
    <col min="1" max="1" width="3.33203125" style="5" bestFit="1" customWidth="1"/>
    <col min="2" max="2" width="30" style="3" customWidth="1"/>
    <col min="3" max="3" width="35.44140625" style="4" customWidth="1"/>
    <col min="4" max="4" width="17.33203125" style="4" customWidth="1"/>
    <col min="5" max="5" width="19.6640625" style="23" customWidth="1"/>
    <col min="6" max="6" width="13.33203125" style="3" bestFit="1" customWidth="1"/>
    <col min="7" max="7" width="11.44140625" style="3" bestFit="1" customWidth="1"/>
    <col min="8" max="8" width="13" style="3" customWidth="1"/>
    <col min="9" max="9" width="20.44140625" style="3" bestFit="1" customWidth="1"/>
    <col min="10" max="10" width="15" style="3" customWidth="1"/>
    <col min="11" max="11" width="15.6640625" style="3" customWidth="1"/>
    <col min="12" max="12" width="12.6640625" style="3" customWidth="1"/>
    <col min="13" max="13" width="35" style="3" customWidth="1"/>
    <col min="14" max="16384" width="9.33203125" style="3"/>
  </cols>
  <sheetData>
    <row r="1" spans="1:13" ht="14.7" customHeight="1" x14ac:dyDescent="0.3">
      <c r="A1" s="226" t="s">
        <v>58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</row>
    <row r="2" spans="1:13" ht="13.5" customHeight="1" x14ac:dyDescent="0.25">
      <c r="A2" s="29"/>
      <c r="B2" s="29"/>
      <c r="C2" s="30"/>
      <c r="D2" s="236"/>
      <c r="E2" s="236"/>
      <c r="F2" s="236"/>
      <c r="G2" s="236"/>
      <c r="H2" s="236"/>
      <c r="I2" s="29"/>
      <c r="J2" s="29"/>
      <c r="K2" s="31"/>
      <c r="L2" s="31"/>
    </row>
    <row r="3" spans="1:13" s="5" customFormat="1" ht="40.5" customHeight="1" x14ac:dyDescent="0.3">
      <c r="A3" s="32" t="s">
        <v>0</v>
      </c>
      <c r="B3" s="32" t="s">
        <v>89</v>
      </c>
      <c r="C3" s="32" t="s">
        <v>18</v>
      </c>
      <c r="D3" s="32" t="s">
        <v>52</v>
      </c>
      <c r="E3" s="33" t="s">
        <v>90</v>
      </c>
      <c r="F3" s="33" t="s">
        <v>64</v>
      </c>
      <c r="G3" s="33" t="s">
        <v>91</v>
      </c>
      <c r="H3" s="33" t="s">
        <v>92</v>
      </c>
      <c r="I3" s="34" t="s">
        <v>94</v>
      </c>
      <c r="J3" s="34" t="s">
        <v>95</v>
      </c>
      <c r="K3" s="33" t="s">
        <v>93</v>
      </c>
      <c r="L3" s="32" t="s">
        <v>22</v>
      </c>
    </row>
    <row r="4" spans="1:13" s="5" customFormat="1" ht="30.6" customHeight="1" x14ac:dyDescent="0.25">
      <c r="A4" s="32">
        <v>1</v>
      </c>
      <c r="B4" s="35" t="s">
        <v>15</v>
      </c>
      <c r="C4" s="25" t="s">
        <v>74</v>
      </c>
      <c r="D4" s="32"/>
      <c r="E4" s="78">
        <v>2000</v>
      </c>
      <c r="F4" s="79" t="s">
        <v>62</v>
      </c>
      <c r="G4" s="133" t="s">
        <v>128</v>
      </c>
      <c r="H4" s="32"/>
      <c r="I4" s="32"/>
      <c r="J4" s="32"/>
      <c r="K4" s="36"/>
      <c r="L4" s="36"/>
    </row>
    <row r="5" spans="1:13" s="5" customFormat="1" ht="32.1" customHeight="1" x14ac:dyDescent="0.25">
      <c r="A5" s="32">
        <v>2</v>
      </c>
      <c r="B5" s="35" t="s">
        <v>83</v>
      </c>
      <c r="C5" s="37" t="s">
        <v>86</v>
      </c>
      <c r="D5" s="37"/>
      <c r="E5" s="78">
        <v>1000</v>
      </c>
      <c r="F5" s="79" t="s">
        <v>62</v>
      </c>
      <c r="G5" s="133" t="s">
        <v>111</v>
      </c>
      <c r="H5" s="32"/>
      <c r="I5" s="32"/>
      <c r="J5" s="32"/>
      <c r="K5" s="36"/>
      <c r="L5" s="36"/>
    </row>
    <row r="6" spans="1:13" s="5" customFormat="1" ht="19.5" customHeight="1" x14ac:dyDescent="0.25">
      <c r="A6" s="32">
        <v>3</v>
      </c>
      <c r="B6" s="35" t="s">
        <v>84</v>
      </c>
      <c r="C6" s="35" t="s">
        <v>87</v>
      </c>
      <c r="D6" s="37"/>
      <c r="E6" s="78">
        <v>1300</v>
      </c>
      <c r="F6" s="79" t="s">
        <v>62</v>
      </c>
      <c r="G6" s="133" t="s">
        <v>111</v>
      </c>
      <c r="H6" s="32"/>
      <c r="I6" s="32"/>
      <c r="J6" s="32"/>
      <c r="K6" s="36"/>
      <c r="L6" s="36"/>
    </row>
    <row r="7" spans="1:13" s="5" customFormat="1" ht="29.25" customHeight="1" x14ac:dyDescent="0.25">
      <c r="A7" s="32">
        <v>4</v>
      </c>
      <c r="B7" s="70" t="s">
        <v>85</v>
      </c>
      <c r="C7" s="35" t="s">
        <v>88</v>
      </c>
      <c r="D7" s="38"/>
      <c r="E7" s="78">
        <v>2000</v>
      </c>
      <c r="F7" s="79" t="s">
        <v>62</v>
      </c>
      <c r="G7" s="133" t="s">
        <v>111</v>
      </c>
      <c r="H7" s="32"/>
      <c r="I7" s="32"/>
      <c r="J7" s="32"/>
      <c r="K7" s="36"/>
      <c r="L7" s="36"/>
    </row>
    <row r="8" spans="1:13" s="6" customFormat="1" ht="28.5" customHeight="1" x14ac:dyDescent="0.25">
      <c r="A8" s="32">
        <v>5</v>
      </c>
      <c r="B8" s="39" t="s">
        <v>65</v>
      </c>
      <c r="C8" s="40" t="s">
        <v>72</v>
      </c>
      <c r="D8" s="41"/>
      <c r="E8" s="145">
        <v>50</v>
      </c>
      <c r="F8" s="130" t="s">
        <v>63</v>
      </c>
      <c r="G8" s="133" t="s">
        <v>111</v>
      </c>
      <c r="H8" s="42"/>
      <c r="I8" s="42"/>
      <c r="J8" s="43"/>
      <c r="K8" s="44"/>
      <c r="L8" s="44"/>
    </row>
    <row r="9" spans="1:13" s="6" customFormat="1" ht="45" customHeight="1" x14ac:dyDescent="0.25">
      <c r="A9" s="32">
        <v>6</v>
      </c>
      <c r="B9" s="35" t="s">
        <v>66</v>
      </c>
      <c r="C9" s="35" t="s">
        <v>68</v>
      </c>
      <c r="D9" s="45"/>
      <c r="E9" s="46">
        <v>400</v>
      </c>
      <c r="F9" s="130" t="s">
        <v>63</v>
      </c>
      <c r="G9" s="133" t="s">
        <v>111</v>
      </c>
      <c r="H9" s="42"/>
      <c r="I9" s="42"/>
      <c r="J9" s="43"/>
      <c r="K9" s="44"/>
      <c r="L9" s="44"/>
    </row>
    <row r="10" spans="1:13" s="6" customFormat="1" ht="43.5" customHeight="1" x14ac:dyDescent="0.25">
      <c r="A10" s="32">
        <v>7</v>
      </c>
      <c r="B10" s="35" t="s">
        <v>75</v>
      </c>
      <c r="C10" s="40" t="s">
        <v>76</v>
      </c>
      <c r="D10" s="45"/>
      <c r="E10" s="46">
        <v>400</v>
      </c>
      <c r="F10" s="130" t="s">
        <v>63</v>
      </c>
      <c r="G10" s="133" t="s">
        <v>111</v>
      </c>
      <c r="H10" s="42"/>
      <c r="I10" s="42"/>
      <c r="J10" s="43"/>
      <c r="K10" s="44"/>
      <c r="L10" s="44"/>
    </row>
    <row r="11" spans="1:13" s="6" customFormat="1" ht="28.5" customHeight="1" x14ac:dyDescent="0.25">
      <c r="A11" s="32">
        <v>8</v>
      </c>
      <c r="B11" s="35" t="s">
        <v>77</v>
      </c>
      <c r="C11" s="17" t="s">
        <v>81</v>
      </c>
      <c r="D11" s="17"/>
      <c r="E11" s="46"/>
      <c r="F11" s="46" t="s">
        <v>62</v>
      </c>
      <c r="G11" s="133" t="s">
        <v>111</v>
      </c>
      <c r="H11" s="42"/>
      <c r="I11" s="42"/>
      <c r="J11" s="43"/>
      <c r="K11" s="44"/>
      <c r="L11" s="44"/>
    </row>
    <row r="12" spans="1:13" s="6" customFormat="1" ht="27.75" customHeight="1" x14ac:dyDescent="0.25">
      <c r="A12" s="32">
        <v>9</v>
      </c>
      <c r="B12" s="35" t="s">
        <v>69</v>
      </c>
      <c r="C12" s="17" t="s">
        <v>73</v>
      </c>
      <c r="D12" s="17"/>
      <c r="E12" s="46"/>
      <c r="F12" s="46" t="s">
        <v>62</v>
      </c>
      <c r="G12" s="133" t="s">
        <v>111</v>
      </c>
      <c r="H12" s="42"/>
      <c r="I12" s="42"/>
      <c r="J12" s="43"/>
      <c r="K12" s="44"/>
      <c r="L12" s="44"/>
    </row>
    <row r="13" spans="1:13" s="6" customFormat="1" ht="74.099999999999994" customHeight="1" x14ac:dyDescent="0.25">
      <c r="A13" s="32">
        <v>10</v>
      </c>
      <c r="B13" s="35" t="s">
        <v>78</v>
      </c>
      <c r="C13" s="17" t="s">
        <v>110</v>
      </c>
      <c r="D13" s="17"/>
      <c r="E13" s="78">
        <v>150</v>
      </c>
      <c r="F13" s="79" t="s">
        <v>62</v>
      </c>
      <c r="G13" s="133" t="s">
        <v>111</v>
      </c>
      <c r="H13" s="42"/>
      <c r="I13" s="42"/>
      <c r="J13" s="43"/>
      <c r="K13" s="44"/>
      <c r="L13" s="44"/>
    </row>
    <row r="14" spans="1:13" s="19" customFormat="1" ht="31.5" customHeight="1" x14ac:dyDescent="0.25">
      <c r="A14" s="28">
        <v>11</v>
      </c>
      <c r="B14" s="27" t="s">
        <v>70</v>
      </c>
      <c r="C14" s="20" t="s">
        <v>136</v>
      </c>
      <c r="D14" s="47"/>
      <c r="E14" s="46">
        <v>300</v>
      </c>
      <c r="F14" s="131" t="s">
        <v>63</v>
      </c>
      <c r="G14" s="133" t="s">
        <v>111</v>
      </c>
      <c r="H14" s="48"/>
      <c r="I14" s="48"/>
      <c r="J14" s="49"/>
      <c r="K14" s="50"/>
      <c r="L14" s="50"/>
      <c r="M14" s="6"/>
    </row>
    <row r="15" spans="1:13" s="19" customFormat="1" ht="35.1" customHeight="1" x14ac:dyDescent="0.25">
      <c r="A15" s="28">
        <v>13</v>
      </c>
      <c r="B15" s="27" t="s">
        <v>71</v>
      </c>
      <c r="C15" s="20" t="s">
        <v>82</v>
      </c>
      <c r="D15" s="20"/>
      <c r="E15" s="146">
        <v>300</v>
      </c>
      <c r="F15" s="131" t="s">
        <v>63</v>
      </c>
      <c r="G15" s="133" t="s">
        <v>111</v>
      </c>
      <c r="H15" s="48"/>
      <c r="I15" s="48"/>
      <c r="J15" s="49"/>
      <c r="K15" s="50"/>
      <c r="L15" s="50"/>
      <c r="M15" s="6"/>
    </row>
    <row r="16" spans="1:13" s="19" customFormat="1" ht="35.1" customHeight="1" x14ac:dyDescent="0.25">
      <c r="A16" s="51">
        <v>14</v>
      </c>
      <c r="B16" s="52" t="s">
        <v>97</v>
      </c>
      <c r="C16" s="26" t="s">
        <v>98</v>
      </c>
      <c r="D16" s="53"/>
      <c r="E16" s="147">
        <v>1000</v>
      </c>
      <c r="F16" s="131" t="s">
        <v>63</v>
      </c>
      <c r="G16" s="133" t="s">
        <v>111</v>
      </c>
      <c r="H16" s="48"/>
      <c r="I16" s="48"/>
      <c r="J16" s="49"/>
      <c r="K16" s="50"/>
      <c r="L16" s="50"/>
      <c r="M16" s="6"/>
    </row>
    <row r="17" spans="1:13" s="19" customFormat="1" ht="26.25" customHeight="1" x14ac:dyDescent="0.25">
      <c r="A17" s="28">
        <v>15</v>
      </c>
      <c r="B17" s="27" t="s">
        <v>67</v>
      </c>
      <c r="C17" s="21" t="s">
        <v>99</v>
      </c>
      <c r="D17" s="20"/>
      <c r="E17" s="146">
        <v>300</v>
      </c>
      <c r="F17" s="131" t="s">
        <v>63</v>
      </c>
      <c r="G17" s="133" t="s">
        <v>111</v>
      </c>
      <c r="H17" s="48"/>
      <c r="I17" s="48"/>
      <c r="J17" s="49"/>
      <c r="K17" s="50"/>
      <c r="L17" s="50"/>
      <c r="M17" s="18"/>
    </row>
    <row r="18" spans="1:13" s="19" customFormat="1" ht="49.5" customHeight="1" x14ac:dyDescent="0.25">
      <c r="A18" s="28">
        <v>16</v>
      </c>
      <c r="B18" s="27" t="s">
        <v>79</v>
      </c>
      <c r="C18" s="22" t="s">
        <v>100</v>
      </c>
      <c r="D18" s="20"/>
      <c r="E18" s="146">
        <v>300</v>
      </c>
      <c r="F18" s="132" t="s">
        <v>63</v>
      </c>
      <c r="G18" s="133" t="s">
        <v>111</v>
      </c>
      <c r="H18" s="48"/>
      <c r="I18" s="48"/>
      <c r="J18" s="49"/>
      <c r="K18" s="50"/>
      <c r="L18" s="50"/>
      <c r="M18" s="18"/>
    </row>
    <row r="19" spans="1:13" s="19" customFormat="1" ht="36.75" customHeight="1" x14ac:dyDescent="0.25">
      <c r="A19" s="28">
        <v>17</v>
      </c>
      <c r="B19" s="27" t="s">
        <v>80</v>
      </c>
      <c r="C19" s="22" t="s">
        <v>101</v>
      </c>
      <c r="D19" s="20"/>
      <c r="E19" s="146">
        <v>300</v>
      </c>
      <c r="F19" s="131" t="s">
        <v>63</v>
      </c>
      <c r="G19" s="133" t="s">
        <v>111</v>
      </c>
      <c r="H19" s="48"/>
      <c r="I19" s="48"/>
      <c r="J19" s="49"/>
      <c r="K19" s="50"/>
      <c r="L19" s="50"/>
      <c r="M19" s="18"/>
    </row>
    <row r="20" spans="1:13" s="19" customFormat="1" ht="28.5" customHeight="1" x14ac:dyDescent="0.25">
      <c r="A20" s="28">
        <v>21</v>
      </c>
      <c r="B20" s="27" t="s">
        <v>102</v>
      </c>
      <c r="C20" s="27" t="s">
        <v>106</v>
      </c>
      <c r="D20" s="20"/>
      <c r="E20" s="145">
        <v>400</v>
      </c>
      <c r="F20" s="46" t="s">
        <v>62</v>
      </c>
      <c r="G20" s="133" t="s">
        <v>111</v>
      </c>
      <c r="H20" s="48"/>
      <c r="I20" s="48"/>
      <c r="J20" s="49"/>
      <c r="K20" s="50"/>
      <c r="L20" s="50"/>
      <c r="M20" s="18"/>
    </row>
    <row r="21" spans="1:13" s="19" customFormat="1" ht="28.5" customHeight="1" x14ac:dyDescent="0.25">
      <c r="A21" s="28">
        <v>22</v>
      </c>
      <c r="B21" s="27" t="s">
        <v>103</v>
      </c>
      <c r="C21" s="27" t="s">
        <v>137</v>
      </c>
      <c r="D21" s="20"/>
      <c r="E21" s="148">
        <v>10</v>
      </c>
      <c r="F21" s="54" t="s">
        <v>63</v>
      </c>
      <c r="G21" s="133" t="s">
        <v>111</v>
      </c>
      <c r="H21" s="48"/>
      <c r="I21" s="48"/>
      <c r="J21" s="49"/>
      <c r="K21" s="50"/>
      <c r="L21" s="50"/>
      <c r="M21" s="6"/>
    </row>
    <row r="22" spans="1:13" s="19" customFormat="1" ht="28.5" customHeight="1" x14ac:dyDescent="0.25">
      <c r="A22" s="28">
        <v>23</v>
      </c>
      <c r="B22" s="27" t="s">
        <v>104</v>
      </c>
      <c r="C22" s="27" t="s">
        <v>107</v>
      </c>
      <c r="D22" s="20"/>
      <c r="E22" s="148">
        <v>20</v>
      </c>
      <c r="F22" s="54" t="s">
        <v>63</v>
      </c>
      <c r="G22" s="133" t="s">
        <v>111</v>
      </c>
      <c r="H22" s="48"/>
      <c r="I22" s="48"/>
      <c r="J22" s="49"/>
      <c r="K22" s="50"/>
      <c r="L22" s="50"/>
      <c r="M22" s="6"/>
    </row>
    <row r="23" spans="1:13" s="19" customFormat="1" ht="57" customHeight="1" x14ac:dyDescent="0.25">
      <c r="A23" s="28">
        <v>24</v>
      </c>
      <c r="B23" s="27" t="s">
        <v>109</v>
      </c>
      <c r="C23" s="27" t="s">
        <v>112</v>
      </c>
      <c r="D23" s="20"/>
      <c r="E23" s="148">
        <v>100</v>
      </c>
      <c r="F23" s="54" t="s">
        <v>63</v>
      </c>
      <c r="G23" s="133" t="s">
        <v>111</v>
      </c>
      <c r="H23" s="48"/>
      <c r="I23" s="48"/>
      <c r="J23" s="49"/>
      <c r="K23" s="50"/>
      <c r="L23" s="50"/>
      <c r="M23" s="6"/>
    </row>
    <row r="24" spans="1:13" s="19" customFormat="1" ht="35.25" customHeight="1" x14ac:dyDescent="0.25">
      <c r="A24" s="28">
        <v>25</v>
      </c>
      <c r="B24" s="27" t="s">
        <v>108</v>
      </c>
      <c r="C24" s="27" t="s">
        <v>113</v>
      </c>
      <c r="D24" s="20"/>
      <c r="E24" s="149">
        <v>100</v>
      </c>
      <c r="F24" s="54" t="s">
        <v>63</v>
      </c>
      <c r="G24" s="133" t="s">
        <v>111</v>
      </c>
      <c r="H24" s="48"/>
      <c r="I24" s="48"/>
      <c r="J24" s="49"/>
      <c r="K24" s="50"/>
      <c r="L24" s="50"/>
      <c r="M24" s="6"/>
    </row>
    <row r="25" spans="1:13" s="19" customFormat="1" ht="28.5" customHeight="1" x14ac:dyDescent="0.25">
      <c r="A25" s="28">
        <v>26</v>
      </c>
      <c r="B25" s="27" t="s">
        <v>105</v>
      </c>
      <c r="C25" s="27" t="s">
        <v>140</v>
      </c>
      <c r="D25" s="20"/>
      <c r="E25" s="150">
        <v>50000</v>
      </c>
      <c r="F25" s="54" t="s">
        <v>63</v>
      </c>
      <c r="G25" s="133" t="s">
        <v>111</v>
      </c>
      <c r="H25" s="48"/>
      <c r="I25" s="48"/>
      <c r="J25" s="49"/>
      <c r="K25" s="50"/>
      <c r="L25" s="50"/>
      <c r="M25" s="18"/>
    </row>
    <row r="26" spans="1:13" s="19" customFormat="1" ht="28.5" customHeight="1" x14ac:dyDescent="0.25">
      <c r="A26" s="28">
        <v>27</v>
      </c>
      <c r="B26" s="27" t="s">
        <v>120</v>
      </c>
      <c r="C26" s="27" t="s">
        <v>138</v>
      </c>
      <c r="D26" s="20"/>
      <c r="E26" s="151">
        <v>500</v>
      </c>
      <c r="F26" s="54" t="s">
        <v>63</v>
      </c>
      <c r="G26" s="133" t="s">
        <v>111</v>
      </c>
      <c r="H26" s="48"/>
      <c r="I26" s="48"/>
      <c r="J26" s="49"/>
      <c r="K26" s="50"/>
      <c r="L26" s="50"/>
      <c r="M26" s="18"/>
    </row>
    <row r="27" spans="1:13" s="19" customFormat="1" ht="28.95" customHeight="1" x14ac:dyDescent="0.25">
      <c r="A27" s="28">
        <v>28</v>
      </c>
      <c r="B27" s="27" t="s">
        <v>130</v>
      </c>
      <c r="C27" s="27"/>
      <c r="D27" s="20"/>
      <c r="E27" s="151">
        <v>200</v>
      </c>
      <c r="F27" s="46" t="s">
        <v>62</v>
      </c>
      <c r="G27" s="152" t="s">
        <v>111</v>
      </c>
      <c r="H27" s="48"/>
      <c r="I27" s="48"/>
      <c r="J27" s="49"/>
      <c r="K27" s="50"/>
      <c r="L27" s="50"/>
      <c r="M27" s="18"/>
    </row>
    <row r="28" spans="1:13" s="19" customFormat="1" ht="28.95" customHeight="1" x14ac:dyDescent="0.25">
      <c r="A28" s="28">
        <v>29</v>
      </c>
      <c r="B28" s="27" t="s">
        <v>133</v>
      </c>
      <c r="C28" s="20" t="s">
        <v>135</v>
      </c>
      <c r="D28" s="20"/>
      <c r="E28" s="151">
        <v>15</v>
      </c>
      <c r="F28" s="146" t="s">
        <v>63</v>
      </c>
      <c r="G28" s="169" t="s">
        <v>134</v>
      </c>
      <c r="H28" s="48"/>
      <c r="I28" s="48"/>
      <c r="J28" s="49"/>
      <c r="K28" s="50"/>
      <c r="L28" s="50"/>
      <c r="M28" s="18"/>
    </row>
    <row r="29" spans="1:13" s="19" customFormat="1" ht="28.95" customHeight="1" x14ac:dyDescent="0.25">
      <c r="A29" s="28">
        <v>30</v>
      </c>
      <c r="B29" s="27" t="s">
        <v>139</v>
      </c>
      <c r="C29" s="20"/>
      <c r="D29" s="20"/>
      <c r="E29" s="151">
        <v>260</v>
      </c>
      <c r="F29" s="46" t="s">
        <v>62</v>
      </c>
      <c r="G29" s="169" t="s">
        <v>134</v>
      </c>
      <c r="H29" s="48"/>
      <c r="I29" s="48"/>
      <c r="J29" s="49"/>
      <c r="K29" s="50"/>
      <c r="L29" s="50"/>
      <c r="M29" s="18"/>
    </row>
    <row r="30" spans="1:13" s="6" customFormat="1" ht="17.7" customHeight="1" x14ac:dyDescent="0.25">
      <c r="A30" s="55"/>
      <c r="B30" s="56"/>
      <c r="C30" s="230" t="s">
        <v>59</v>
      </c>
      <c r="D30" s="231"/>
      <c r="E30" s="231"/>
      <c r="F30" s="231"/>
      <c r="G30" s="231"/>
      <c r="H30" s="231"/>
      <c r="I30" s="231"/>
      <c r="J30" s="232"/>
      <c r="K30" s="57">
        <f>SUM(K4:K7)</f>
        <v>0</v>
      </c>
      <c r="L30" s="44"/>
    </row>
    <row r="31" spans="1:13" ht="14.7" customHeight="1" x14ac:dyDescent="0.25">
      <c r="B31" s="58"/>
      <c r="K31" s="7"/>
    </row>
    <row r="32" spans="1:13" ht="45.75" customHeight="1" x14ac:dyDescent="0.25">
      <c r="B32" s="233" t="s">
        <v>123</v>
      </c>
      <c r="C32" s="233"/>
      <c r="D32" s="233"/>
      <c r="K32" s="7"/>
    </row>
    <row r="34" spans="1:4" ht="15" customHeight="1" x14ac:dyDescent="0.25">
      <c r="A34" s="227" t="s">
        <v>121</v>
      </c>
      <c r="B34" s="228"/>
      <c r="C34" s="229"/>
      <c r="D34" s="59"/>
    </row>
    <row r="35" spans="1:4" ht="14.7" customHeight="1" x14ac:dyDescent="0.3">
      <c r="A35" s="60" t="s">
        <v>0</v>
      </c>
      <c r="B35" s="61" t="s">
        <v>6</v>
      </c>
      <c r="C35" s="62" t="s">
        <v>3</v>
      </c>
      <c r="D35" s="63"/>
    </row>
    <row r="36" spans="1:4" ht="14.7" customHeight="1" x14ac:dyDescent="0.3">
      <c r="A36" s="64">
        <v>1</v>
      </c>
      <c r="B36" s="65" t="s">
        <v>4</v>
      </c>
      <c r="C36" s="24"/>
      <c r="D36" s="15"/>
    </row>
    <row r="37" spans="1:4" ht="14.7" customHeight="1" x14ac:dyDescent="0.3">
      <c r="A37" s="66">
        <v>2</v>
      </c>
      <c r="B37" s="67" t="s">
        <v>5</v>
      </c>
      <c r="C37" s="129"/>
      <c r="D37" s="15"/>
    </row>
    <row r="38" spans="1:4" ht="14.7" customHeight="1" x14ac:dyDescent="0.3">
      <c r="A38" s="66">
        <v>3</v>
      </c>
      <c r="B38" s="67" t="s">
        <v>13</v>
      </c>
      <c r="C38" s="129"/>
      <c r="D38" s="15"/>
    </row>
    <row r="39" spans="1:4" ht="14.7" customHeight="1" x14ac:dyDescent="0.3">
      <c r="A39" s="66">
        <v>4</v>
      </c>
      <c r="B39" s="67" t="s">
        <v>7</v>
      </c>
      <c r="C39" s="13"/>
      <c r="D39" s="15"/>
    </row>
    <row r="40" spans="1:4" ht="14.7" customHeight="1" x14ac:dyDescent="0.3">
      <c r="A40" s="66">
        <v>5</v>
      </c>
      <c r="B40" s="67" t="s">
        <v>8</v>
      </c>
      <c r="C40" s="13"/>
      <c r="D40" s="15"/>
    </row>
    <row r="41" spans="1:4" ht="14.7" customHeight="1" x14ac:dyDescent="0.3">
      <c r="A41" s="66">
        <v>6</v>
      </c>
      <c r="B41" s="67" t="s">
        <v>9</v>
      </c>
      <c r="C41" s="13"/>
      <c r="D41" s="16"/>
    </row>
    <row r="42" spans="1:4" ht="14.7" customHeight="1" x14ac:dyDescent="0.3">
      <c r="A42" s="66">
        <v>7</v>
      </c>
      <c r="B42" s="67" t="s">
        <v>10</v>
      </c>
      <c r="C42" s="13"/>
      <c r="D42" s="16"/>
    </row>
    <row r="43" spans="1:4" ht="14.7" customHeight="1" x14ac:dyDescent="0.3">
      <c r="A43" s="66">
        <v>8</v>
      </c>
      <c r="B43" s="67" t="s">
        <v>14</v>
      </c>
      <c r="C43" s="13"/>
      <c r="D43" s="16"/>
    </row>
    <row r="44" spans="1:4" ht="14.7" customHeight="1" x14ac:dyDescent="0.3">
      <c r="A44" s="66">
        <v>9</v>
      </c>
      <c r="B44" s="68" t="s">
        <v>11</v>
      </c>
      <c r="C44" s="13"/>
      <c r="D44" s="16"/>
    </row>
    <row r="45" spans="1:4" ht="14.7" customHeight="1" x14ac:dyDescent="0.3">
      <c r="A45" s="66">
        <v>10</v>
      </c>
      <c r="B45" s="68" t="s">
        <v>12</v>
      </c>
      <c r="C45" s="13"/>
      <c r="D45" s="16"/>
    </row>
    <row r="47" spans="1:4" x14ac:dyDescent="0.25">
      <c r="B47" s="128" t="s">
        <v>122</v>
      </c>
      <c r="C47" s="127"/>
    </row>
    <row r="48" spans="1:4" x14ac:dyDescent="0.25">
      <c r="B48" s="234" t="s">
        <v>124</v>
      </c>
      <c r="C48" s="234"/>
      <c r="D48" s="234"/>
    </row>
    <row r="49" spans="1:5" ht="33.75" customHeight="1" x14ac:dyDescent="0.25">
      <c r="B49" s="235" t="s">
        <v>126</v>
      </c>
      <c r="C49" s="235"/>
      <c r="D49" s="235"/>
      <c r="E49" s="235"/>
    </row>
    <row r="50" spans="1:5" x14ac:dyDescent="0.25">
      <c r="B50" s="234" t="s">
        <v>127</v>
      </c>
      <c r="C50" s="234"/>
      <c r="D50" s="234"/>
      <c r="E50" s="234"/>
    </row>
    <row r="52" spans="1:5" ht="17.25" customHeight="1" x14ac:dyDescent="0.25">
      <c r="A52" s="225" t="s">
        <v>125</v>
      </c>
      <c r="B52" s="225"/>
      <c r="C52" s="225"/>
      <c r="D52" s="69"/>
    </row>
    <row r="53" spans="1:5" ht="14.25" customHeight="1" x14ac:dyDescent="0.25">
      <c r="A53" s="225"/>
      <c r="B53" s="225"/>
      <c r="C53" s="225"/>
      <c r="D53" s="69"/>
    </row>
    <row r="54" spans="1:5" ht="16.2" customHeight="1" x14ac:dyDescent="0.25">
      <c r="A54" s="225"/>
      <c r="B54" s="225"/>
      <c r="C54" s="225"/>
      <c r="D54" s="69"/>
    </row>
  </sheetData>
  <mergeCells count="9">
    <mergeCell ref="A52:C54"/>
    <mergeCell ref="A1:K1"/>
    <mergeCell ref="A34:C34"/>
    <mergeCell ref="C30:J30"/>
    <mergeCell ref="B32:D32"/>
    <mergeCell ref="B48:D48"/>
    <mergeCell ref="B49:E49"/>
    <mergeCell ref="B50:E50"/>
    <mergeCell ref="D2:H2"/>
  </mergeCells>
  <pageMargins left="0.7" right="0.7" top="0.75" bottom="0.75" header="0.3" footer="0.3"/>
  <pageSetup scale="44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zoomScale="55" zoomScaleNormal="55" zoomScaleSheetLayoutView="80" workbookViewId="0">
      <pane ySplit="2" topLeftCell="A3" activePane="bottomLeft" state="frozen"/>
      <selection pane="bottomLeft" activeCell="C2" sqref="C2"/>
    </sheetView>
  </sheetViews>
  <sheetFormatPr defaultColWidth="9.33203125" defaultRowHeight="16.2" x14ac:dyDescent="0.3"/>
  <cols>
    <col min="1" max="1" width="5.5546875" style="100" customWidth="1"/>
    <col min="2" max="2" width="34.44140625" style="100" customWidth="1"/>
    <col min="3" max="3" width="37.44140625" style="100" customWidth="1"/>
    <col min="4" max="4" width="66.5546875" style="100" customWidth="1"/>
    <col min="5" max="10" width="25.6640625" style="100" customWidth="1"/>
    <col min="11" max="16384" width="9.33203125" style="2"/>
  </cols>
  <sheetData>
    <row r="1" spans="1:10" ht="36" customHeight="1" x14ac:dyDescent="0.3">
      <c r="A1" s="237" t="s">
        <v>56</v>
      </c>
      <c r="B1" s="237"/>
      <c r="C1" s="237"/>
      <c r="D1" s="237"/>
      <c r="E1" s="237"/>
      <c r="F1" s="237"/>
      <c r="G1" s="237"/>
      <c r="H1" s="237"/>
      <c r="I1" s="237"/>
      <c r="J1" s="71"/>
    </row>
    <row r="2" spans="1:10" ht="103.5" customHeight="1" x14ac:dyDescent="0.3">
      <c r="A2" s="103" t="s">
        <v>0</v>
      </c>
      <c r="B2" s="103" t="s">
        <v>16</v>
      </c>
      <c r="C2" s="103" t="s">
        <v>52</v>
      </c>
      <c r="D2" s="103" t="s">
        <v>18</v>
      </c>
      <c r="E2" s="103" t="s">
        <v>50</v>
      </c>
      <c r="F2" s="103" t="s">
        <v>47</v>
      </c>
      <c r="G2" s="103" t="s">
        <v>21</v>
      </c>
      <c r="H2" s="104" t="s">
        <v>116</v>
      </c>
      <c r="I2" s="104" t="s">
        <v>117</v>
      </c>
      <c r="J2" s="103" t="s">
        <v>22</v>
      </c>
    </row>
    <row r="3" spans="1:10" s="1" customFormat="1" ht="77.099999999999994" customHeight="1" x14ac:dyDescent="0.3">
      <c r="A3" s="239">
        <v>1</v>
      </c>
      <c r="B3" s="238" t="s">
        <v>44</v>
      </c>
      <c r="C3" s="249"/>
      <c r="D3" s="170" t="s">
        <v>141</v>
      </c>
      <c r="E3" s="105">
        <v>50</v>
      </c>
      <c r="F3" s="105">
        <v>500</v>
      </c>
      <c r="G3" s="106" t="s">
        <v>49</v>
      </c>
      <c r="H3" s="107"/>
      <c r="I3" s="108">
        <f>F3*H3</f>
        <v>0</v>
      </c>
      <c r="J3" s="108"/>
    </row>
    <row r="4" spans="1:10" s="1" customFormat="1" ht="94.5" customHeight="1" x14ac:dyDescent="0.3">
      <c r="A4" s="240"/>
      <c r="B4" s="238"/>
      <c r="C4" s="250"/>
      <c r="D4" s="109" t="s">
        <v>119</v>
      </c>
      <c r="E4" s="105">
        <v>50</v>
      </c>
      <c r="F4" s="105">
        <v>500</v>
      </c>
      <c r="G4" s="106" t="s">
        <v>49</v>
      </c>
      <c r="H4" s="110"/>
      <c r="I4" s="111">
        <f>F4*H4</f>
        <v>0</v>
      </c>
      <c r="J4" s="111"/>
    </row>
    <row r="5" spans="1:10" ht="77.099999999999994" customHeight="1" x14ac:dyDescent="0.3">
      <c r="A5" s="239">
        <v>2</v>
      </c>
      <c r="B5" s="238" t="s">
        <v>45</v>
      </c>
      <c r="C5" s="78"/>
      <c r="D5" s="254" t="s">
        <v>53</v>
      </c>
      <c r="E5" s="241">
        <v>100</v>
      </c>
      <c r="F5" s="241">
        <v>500</v>
      </c>
      <c r="G5" s="243" t="s">
        <v>48</v>
      </c>
      <c r="H5" s="245"/>
      <c r="I5" s="247">
        <f>F5*H5</f>
        <v>0</v>
      </c>
      <c r="J5" s="252"/>
    </row>
    <row r="6" spans="1:10" ht="77.099999999999994" customHeight="1" x14ac:dyDescent="0.3">
      <c r="A6" s="240"/>
      <c r="B6" s="238"/>
      <c r="C6" s="78"/>
      <c r="D6" s="255"/>
      <c r="E6" s="242"/>
      <c r="F6" s="242"/>
      <c r="G6" s="244"/>
      <c r="H6" s="246"/>
      <c r="I6" s="248"/>
      <c r="J6" s="253"/>
    </row>
    <row r="7" spans="1:10" ht="159.75" customHeight="1" x14ac:dyDescent="0.3">
      <c r="A7" s="112">
        <v>3</v>
      </c>
      <c r="B7" s="113" t="s">
        <v>54</v>
      </c>
      <c r="C7" s="114"/>
      <c r="D7" s="104" t="s">
        <v>118</v>
      </c>
      <c r="E7" s="105">
        <v>50</v>
      </c>
      <c r="F7" s="105">
        <v>500</v>
      </c>
      <c r="G7" s="106" t="s">
        <v>48</v>
      </c>
      <c r="H7" s="115"/>
      <c r="I7" s="108"/>
      <c r="J7" s="116"/>
    </row>
    <row r="8" spans="1:10" ht="100.2" customHeight="1" x14ac:dyDescent="0.3">
      <c r="A8" s="117">
        <v>4</v>
      </c>
      <c r="B8" s="113" t="s">
        <v>46</v>
      </c>
      <c r="C8" s="78"/>
      <c r="D8" s="103" t="s">
        <v>51</v>
      </c>
      <c r="E8" s="105">
        <v>100</v>
      </c>
      <c r="F8" s="105">
        <v>5000</v>
      </c>
      <c r="G8" s="106" t="s">
        <v>48</v>
      </c>
      <c r="H8" s="115"/>
      <c r="I8" s="108">
        <f>F8*H8</f>
        <v>0</v>
      </c>
      <c r="J8" s="118"/>
    </row>
    <row r="9" spans="1:10" s="10" customFormat="1" ht="33" customHeight="1" x14ac:dyDescent="0.4">
      <c r="A9" s="256" t="s">
        <v>55</v>
      </c>
      <c r="B9" s="256"/>
      <c r="C9" s="256"/>
      <c r="D9" s="256"/>
      <c r="E9" s="256"/>
      <c r="F9" s="256"/>
      <c r="G9" s="256"/>
      <c r="H9" s="256"/>
      <c r="I9" s="108">
        <f t="shared" ref="I9" si="0">H9*F9</f>
        <v>0</v>
      </c>
      <c r="J9" s="118"/>
    </row>
    <row r="10" spans="1:10" s="11" customFormat="1" ht="33" customHeight="1" x14ac:dyDescent="0.4">
      <c r="A10" s="12"/>
      <c r="B10" s="12"/>
      <c r="C10" s="12"/>
      <c r="D10" s="12"/>
      <c r="E10" s="12"/>
      <c r="F10" s="12"/>
      <c r="G10" s="12"/>
      <c r="H10" s="12"/>
      <c r="I10" s="119"/>
      <c r="J10" s="120"/>
    </row>
    <row r="11" spans="1:10" s="10" customFormat="1" ht="24" customHeight="1" x14ac:dyDescent="0.4">
      <c r="A11" s="257" t="s">
        <v>42</v>
      </c>
      <c r="B11" s="257"/>
      <c r="C11" s="257"/>
      <c r="D11" s="257"/>
      <c r="E11" s="257"/>
      <c r="F11" s="257"/>
      <c r="G11" s="257"/>
      <c r="H11" s="257"/>
      <c r="I11" s="99"/>
      <c r="J11" s="99"/>
    </row>
    <row r="12" spans="1:10" ht="19.5" customHeight="1" x14ac:dyDescent="0.3">
      <c r="A12" s="251" t="s">
        <v>131</v>
      </c>
      <c r="B12" s="251"/>
      <c r="C12" s="251"/>
      <c r="D12" s="251"/>
      <c r="E12" s="153"/>
      <c r="F12" s="153"/>
      <c r="G12" s="154"/>
      <c r="H12" s="153"/>
    </row>
    <row r="15" spans="1:10" ht="18" x14ac:dyDescent="0.3">
      <c r="B15" s="121"/>
      <c r="C15" s="122"/>
    </row>
    <row r="16" spans="1:10" ht="18" x14ac:dyDescent="0.3">
      <c r="C16" s="121"/>
    </row>
    <row r="17" spans="3:3" ht="18" x14ac:dyDescent="0.3">
      <c r="C17" s="121"/>
    </row>
    <row r="18" spans="3:3" ht="18" x14ac:dyDescent="0.3">
      <c r="C18" s="121"/>
    </row>
  </sheetData>
  <mergeCells count="16">
    <mergeCell ref="A12:D12"/>
    <mergeCell ref="J5:J6"/>
    <mergeCell ref="D5:D6"/>
    <mergeCell ref="A9:H9"/>
    <mergeCell ref="A11:H11"/>
    <mergeCell ref="A1:I1"/>
    <mergeCell ref="B5:B6"/>
    <mergeCell ref="A5:A6"/>
    <mergeCell ref="E5:E6"/>
    <mergeCell ref="F5:F6"/>
    <mergeCell ref="G5:G6"/>
    <mergeCell ref="H5:H6"/>
    <mergeCell ref="I5:I6"/>
    <mergeCell ref="B3:B4"/>
    <mergeCell ref="A3:A4"/>
    <mergeCell ref="C3:C4"/>
  </mergeCells>
  <pageMargins left="0.7" right="0.7" top="0.75" bottom="0.75" header="0.3" footer="0.3"/>
  <pageSetup scale="4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ლოტი #1</vt:lpstr>
      <vt:lpstr>ლოტი #2</vt:lpstr>
      <vt:lpstr>ლოტი #3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2026-04-14T09:02:22Z</dcterms:modified>
</cp:coreProperties>
</file>