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tchrikishvili\OneDrive - Georgian Water and Power Ltd\Desktop\მიმდინარე შესყიდვები\მრიცხველები\გარდაბნის პროექტი\გარდაბანი ახალი\"/>
    </mc:Choice>
  </mc:AlternateContent>
  <xr:revisionPtr revIDLastSave="0" documentId="13_ncr:1_{AC1C7478-CF57-4F39-863B-904755E445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პოლიპროპილენი" sheetId="1" r:id="rId1"/>
    <sheet name="პოლიეთილენი" sheetId="2" r:id="rId2"/>
    <sheet name="რკინა" sheetId="5" r:id="rId3"/>
    <sheet name="მიწის სამუშაოები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F3" i="6"/>
  <c r="F30" i="6" l="1"/>
  <c r="F31" i="6" s="1"/>
  <c r="F32" i="6" s="1"/>
  <c r="G18" i="5" l="1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9" i="5" l="1"/>
  <c r="G20" i="5" s="1"/>
  <c r="G21" i="5" s="1"/>
  <c r="G165" i="2" l="1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66" i="2" l="1"/>
  <c r="G167" i="2" s="1"/>
  <c r="G168" i="2" s="1"/>
  <c r="G140" i="2" l="1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41" i="2" l="1"/>
  <c r="G142" i="2" s="1"/>
  <c r="G143" i="2" s="1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17" i="2" l="1"/>
  <c r="G118" i="2" s="1"/>
  <c r="G119" i="2" s="1"/>
  <c r="G95" i="2" l="1"/>
  <c r="G94" i="2"/>
  <c r="G93" i="2"/>
  <c r="G92" i="2"/>
  <c r="G91" i="2"/>
  <c r="G90" i="2"/>
  <c r="G89" i="2"/>
  <c r="G88" i="2"/>
  <c r="G87" i="2"/>
  <c r="G86" i="2"/>
  <c r="G85" i="2"/>
  <c r="G84" i="2"/>
  <c r="G83" i="2"/>
  <c r="G96" i="2" l="1"/>
  <c r="G97" i="2" s="1"/>
  <c r="G98" i="2" s="1"/>
  <c r="G74" i="2" l="1"/>
  <c r="G73" i="2"/>
  <c r="G72" i="2"/>
  <c r="G71" i="2"/>
  <c r="G70" i="2"/>
  <c r="G69" i="2"/>
  <c r="G68" i="2"/>
  <c r="G67" i="2"/>
  <c r="G66" i="2"/>
  <c r="G65" i="2"/>
  <c r="G64" i="2"/>
  <c r="G63" i="2"/>
  <c r="G62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75" i="2" l="1"/>
  <c r="G76" i="2" s="1"/>
  <c r="G77" i="2" s="1"/>
  <c r="G56" i="2"/>
  <c r="G57" i="2" s="1"/>
  <c r="G58" i="2" s="1"/>
  <c r="G34" i="2" l="1"/>
  <c r="G33" i="2"/>
  <c r="G32" i="2"/>
  <c r="G31" i="2"/>
  <c r="G30" i="2"/>
  <c r="G29" i="2"/>
  <c r="G28" i="2"/>
  <c r="G27" i="2"/>
  <c r="G26" i="2"/>
  <c r="G25" i="2"/>
  <c r="G24" i="2"/>
  <c r="G23" i="2"/>
  <c r="G22" i="2"/>
  <c r="G15" i="2"/>
  <c r="G14" i="2"/>
  <c r="G13" i="2"/>
  <c r="G12" i="2"/>
  <c r="G11" i="2"/>
  <c r="G10" i="2"/>
  <c r="G9" i="2"/>
  <c r="G8" i="2"/>
  <c r="G7" i="2"/>
  <c r="G6" i="2"/>
  <c r="G5" i="2"/>
  <c r="G16" i="2" l="1"/>
  <c r="G17" i="2" s="1"/>
  <c r="G18" i="2" s="1"/>
  <c r="G35" i="2"/>
  <c r="G36" i="2" l="1"/>
  <c r="G37" i="2" s="1"/>
  <c r="G136" i="1" l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37" i="1" l="1"/>
  <c r="G138" i="1"/>
  <c r="G139" i="1" s="1"/>
  <c r="G112" i="1" l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113" i="1" l="1"/>
  <c r="G114" i="1" l="1"/>
  <c r="G115" i="1" s="1"/>
  <c r="G90" i="1"/>
  <c r="G89" i="1"/>
  <c r="G88" i="1"/>
  <c r="G87" i="1"/>
  <c r="G86" i="1"/>
  <c r="G85" i="1"/>
  <c r="G84" i="1"/>
  <c r="G83" i="1"/>
  <c r="G82" i="1"/>
  <c r="G81" i="1"/>
  <c r="G80" i="1"/>
  <c r="G79" i="1"/>
  <c r="G91" i="1" l="1"/>
  <c r="G92" i="1" s="1"/>
  <c r="G93" i="1" s="1"/>
  <c r="G70" i="1" l="1"/>
  <c r="G69" i="1"/>
  <c r="G68" i="1"/>
  <c r="G67" i="1"/>
  <c r="G66" i="1"/>
  <c r="G65" i="1"/>
  <c r="G64" i="1"/>
  <c r="G63" i="1"/>
  <c r="G62" i="1"/>
  <c r="G61" i="1"/>
  <c r="G60" i="1"/>
  <c r="G59" i="1"/>
  <c r="G52" i="1"/>
  <c r="G51" i="1"/>
  <c r="G50" i="1"/>
  <c r="G49" i="1"/>
  <c r="G48" i="1"/>
  <c r="G47" i="1"/>
  <c r="G46" i="1"/>
  <c r="G45" i="1"/>
  <c r="G44" i="1"/>
  <c r="G43" i="1"/>
  <c r="G42" i="1"/>
  <c r="G41" i="1"/>
  <c r="G71" i="1" l="1"/>
  <c r="G72" i="1" s="1"/>
  <c r="G73" i="1" s="1"/>
  <c r="G53" i="1"/>
  <c r="G54" i="1" s="1"/>
  <c r="G55" i="1" s="1"/>
  <c r="G32" i="1" l="1"/>
  <c r="G31" i="1"/>
  <c r="G30" i="1"/>
  <c r="G29" i="1"/>
  <c r="G28" i="1"/>
  <c r="G27" i="1"/>
  <c r="G26" i="1"/>
  <c r="G25" i="1"/>
  <c r="G24" i="1"/>
  <c r="G23" i="1"/>
  <c r="G22" i="1"/>
  <c r="G21" i="1"/>
  <c r="G14" i="1"/>
  <c r="G13" i="1"/>
  <c r="G12" i="1"/>
  <c r="G11" i="1"/>
  <c r="G10" i="1"/>
  <c r="G9" i="1"/>
  <c r="G8" i="1"/>
  <c r="G7" i="1"/>
  <c r="G6" i="1"/>
  <c r="G5" i="1"/>
  <c r="G4" i="1"/>
  <c r="G33" i="1" l="1"/>
  <c r="G34" i="1" s="1"/>
  <c r="G35" i="1" s="1"/>
  <c r="G15" i="1"/>
  <c r="G16" i="1" s="1"/>
  <c r="G17" i="1" s="1"/>
</calcChain>
</file>

<file path=xl/sharedStrings.xml><?xml version="1.0" encoding="utf-8"?>
<sst xmlns="http://schemas.openxmlformats.org/spreadsheetml/2006/main" count="1002" uniqueCount="176">
  <si>
    <t>Meter diameter</t>
  </si>
  <si>
    <t>Pipe diameter</t>
  </si>
  <si>
    <t>D=15 mm</t>
  </si>
  <si>
    <t>D=20 mm PPR</t>
  </si>
  <si>
    <t>პროექტის კოდი</t>
  </si>
  <si>
    <t>N</t>
  </si>
  <si>
    <t xml:space="preserve">სამუშაოს დასახელება </t>
  </si>
  <si>
    <t>განზ. ერთ.</t>
  </si>
  <si>
    <t>რაოდენობა</t>
  </si>
  <si>
    <t>მ</t>
  </si>
  <si>
    <t>ც</t>
  </si>
  <si>
    <t>სფერული ვენტილის შეძენა და მოწყობა</t>
  </si>
  <si>
    <t>წყალმზომის  შეძენა და მოწყობა</t>
  </si>
  <si>
    <t>წყალმზომი Diehl Aries DN 15 რადიო გადამცემით RC 868 I R4</t>
  </si>
  <si>
    <t>ფილტრის შეძენა და მოწყობა</t>
  </si>
  <si>
    <t>პირდაპირი ხარჯების ჯამი</t>
  </si>
  <si>
    <t>დღგ.</t>
  </si>
  <si>
    <t>სულ ხარჯთაღრიცხვით</t>
  </si>
  <si>
    <t>დამაკავშირებელი ჭახრაკის შეძენა და მოწყობა</t>
  </si>
  <si>
    <t>ტ</t>
  </si>
  <si>
    <t>D=20 mm</t>
  </si>
  <si>
    <t>D=25 mm PPR</t>
  </si>
  <si>
    <t xml:space="preserve">წყალსადენის PPRმილის შეძენა, მონტაჟი-ჰიდრავლიკური გამოცდით </t>
  </si>
  <si>
    <t>D=25 mm</t>
  </si>
  <si>
    <t>D=32 mm PPR</t>
  </si>
  <si>
    <t>D=32 mm</t>
  </si>
  <si>
    <t>D=40 mm</t>
  </si>
  <si>
    <t>D=50 mm PPR</t>
  </si>
  <si>
    <t>D=40mm</t>
  </si>
  <si>
    <t>D=50 mm</t>
  </si>
  <si>
    <t>D=40 mm PPR</t>
  </si>
  <si>
    <t>უკუსარქველის შეძენა-მოწყობა</t>
  </si>
  <si>
    <t>წყალმზომის   მოწყობა</t>
  </si>
  <si>
    <t>ფასონური ნაწილების შეძენა და მოწყობა</t>
  </si>
  <si>
    <t>კომპ.</t>
  </si>
  <si>
    <t>თუჯის ჩარჩო ხუფი  65 სმ</t>
  </si>
  <si>
    <t>ფოლადის მილის დ=57X3 მმ შეძენა, მონტაჟი,  ჰიდრავლიკური გამოცდით</t>
  </si>
  <si>
    <t>ტრანშეის კონტურებში არსებული ასფალტობეტონის საფარის ჩახერხვა 10 სმ სიღრმეზე ფრეზით შემდგომ კონტურების შესწორება</t>
  </si>
  <si>
    <t>ასფალტობეტონის საფარის მოხსნა სისქით 10 სმ სანგრევი ჩაქუჩით გვერძე დაყრით</t>
  </si>
  <si>
    <t>მოსაპირკეთებელი ფილების  მოხსნა და გვერდით დასაწყობება</t>
  </si>
  <si>
    <t xml:space="preserve">მოსაპირკეთებელი ფილების მოწყობა გვერდზე დასაწყობებული ფილებით </t>
  </si>
  <si>
    <t xml:space="preserve">V კატ. გრუნტის დამუშავება (თხრილში) ექსკავატორით ერთციცხვიანი 0,5 მ3 დატვირთვა ავ/თვითმცლელზე  </t>
  </si>
  <si>
    <t>სულ პირდაპირი ხარჯები</t>
  </si>
  <si>
    <t xml:space="preserve">დ.ღ.გ.   </t>
  </si>
  <si>
    <t>სულ ხარჯთაღიცხვით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</si>
  <si>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</si>
  <si>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IV კატ. გვერდზე დაყრილი ხელით დამუშავებული გრუნტის დატვირთვა ხელით ურიკაზე</t>
  </si>
  <si>
    <t>IV კატ. გრუნტის დამუშავება (თხრილში) ხელით, გვერდზე დაყრით</t>
  </si>
  <si>
    <t>ჭის ქვეშ ღორღის ბალიშის (ფრაქცია 0-40 მმ) მოწყობა 10 სმ დატკეპვნით</t>
  </si>
  <si>
    <t xml:space="preserve">წყალსადენის PPR მილის შეძენა, მონტაჟი-ჰიდრავლიკური გამოცდით </t>
  </si>
  <si>
    <t>პოლიპროპილენის მუხლი DN 20/90  შეძენა და მოწყობა</t>
  </si>
  <si>
    <t>პოლიეთილენის  ჭა 500/400/300  მოწყობა</t>
  </si>
  <si>
    <t>პოლიეთილენის  ჭის ქვეშ  ხრეშის მოწყობა</t>
  </si>
  <si>
    <t>წყალმზომის  კვანძის შეფუთვა  ფოლგიანი ბინაბამბით</t>
  </si>
  <si>
    <t>8-1</t>
  </si>
  <si>
    <t>პოლიპროპილენის წყალმზომის შტუცერის დ=20 მმ შეძენა და მოწყობა</t>
  </si>
  <si>
    <t>ფილტრის DN 20  შეძენა და მოწყობა</t>
  </si>
  <si>
    <t>კომპოზიტური ჭის   (485X485X415) მმ  მოწყობა</t>
  </si>
  <si>
    <t>წყალმზომის DN 15  შეძენა და მოწყობა</t>
  </si>
  <si>
    <t>წყალმზომის კვანძის DN 15 დემონტაჟი და დასაწობება 10 კმ-ზე</t>
  </si>
  <si>
    <t>სფერული ვენტილის DN 25 შეძენა-მოწყობა</t>
  </si>
  <si>
    <t>წყალმზომის  Diehl Auriga DN 20 რადიო გადამცემით RC 868 I R4 მოწყობა</t>
  </si>
  <si>
    <t>პოლიპროპილენის წყალმზომის შტუცერის DN 25   შეძენა-მოწყობა</t>
  </si>
  <si>
    <t>წყალმზომის კვანძის DN 20 დემონტაჟი და დასაწობება 10 კმ-ზე</t>
  </si>
  <si>
    <t>კომპოზიტური ჭით</t>
  </si>
  <si>
    <t>კომპოზიტური ჭა 485/485/415 მმ შეძენა-მოწყობა</t>
  </si>
  <si>
    <t>უკუსარქველის DN 25 შეძენა-მოწყობა</t>
  </si>
  <si>
    <t>პოლიპროპილენის ფილტრის DN 25  შეძენა-მოწყობა</t>
  </si>
  <si>
    <t>სფერული ვენტილის DN 32 შეძენა-მოწყობა</t>
  </si>
  <si>
    <t>წყალმზომის  Diehl Auriga DN 25 რადიო გადამცემით RC 868 I R4 მოწყობა</t>
  </si>
  <si>
    <t>პოლიპროპილენის წყალმზომის შტუცერის DN 32   შეძენა-მოწყობა</t>
  </si>
  <si>
    <t>წყალმზომის კვანძის DN 25 დემონტაჟი და დასაწობება 10 კმ-ზე</t>
  </si>
  <si>
    <t>პოლიპროპილენის მუხლი DN 40/90 შეძენა და მოწყობა</t>
  </si>
  <si>
    <t>პოლიპროპილენის ქურო DN 40  გ/ხ  შეძენა და მოწყობა</t>
  </si>
  <si>
    <t>პოლიეთილენის  ჭა 750/600/400  მოწყობა</t>
  </si>
  <si>
    <t>წყალმზომი Diehl Auriga DN 32  რადიო გადამცემით RC 868 I R4</t>
  </si>
  <si>
    <t>თითბერის წყალმზომის შტუცერის DN32 შეძენა და მოწყობა</t>
  </si>
  <si>
    <t>წყალმზომი Diehl Auriga DN 40 რადიო გადამცემით RC 868 I R4</t>
  </si>
  <si>
    <t>თითბერის წყალმზომის შტუცერის DN40 შეძენა და მოწყობა</t>
  </si>
  <si>
    <t>ჭის ქვეშ  ხრეშის მოწყობა</t>
  </si>
  <si>
    <t xml:space="preserve">წყალსადენის რკ/ბ ანაკრები  ჭის  D=1.0 მ   H=0.5 მ (1 კომპ) მონტაჟი, რკ/ბ მრგვალი ძირის ფილით, რკ/ბ რგოლი, რკ/ბ გადახურვის ფილა,  ბეტონი მარკით B22.5 (M-300), თუჯის მრგვალი ჩარჩო-ხუფით (დატვირთვა 40 ტ),  B22.5 (M-300)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       </t>
  </si>
  <si>
    <t>11.1</t>
  </si>
  <si>
    <t>ჩობალის შეძენა და მოწყობა d=80 მმ (1 ცალი)</t>
  </si>
  <si>
    <t xml:space="preserve">ჭის კედლების იზოლაცია ბითუმით ორჯერ    </t>
  </si>
  <si>
    <t>წყალმზომის კვანძის DN 40 დემონტაჟი და დასაწობება 10 კმ-ზე</t>
  </si>
  <si>
    <t>პოლიეთილენის ელექტრო ქურო DN 20 მმ SDR 11 PN 16 GF  შეძენა და მოწყობა</t>
  </si>
  <si>
    <t>გადამყვანის პოლ/ფოლ DN 20/15 გ/ხ  შეძენა და მოწყობა</t>
  </si>
  <si>
    <t>პოლიეთილენის  ჭის  500/400/300  შეძენა მოწყობა მოწყობა</t>
  </si>
  <si>
    <t>ლატუნის შტუცერის შეძენა-მოწყობა</t>
  </si>
  <si>
    <t>პოლიეთილენის ელექტრო ქურო DN 20 მმ SDR 11 PN 16 GF შეძენა და მოწყობა</t>
  </si>
  <si>
    <t>გადამყვანი პოლ/ფოლ DN 20/15 გ/ხ  შეძენა და მოწყობა</t>
  </si>
  <si>
    <t>პოლიეთილენის ჭა 500/400/300 მმ შეძენა- მოწყობა</t>
  </si>
  <si>
    <t>თითბერის უკუსარქველის DN 20 შეძენა-მოწყობა</t>
  </si>
  <si>
    <t>სფერული ვენტილის DN 20 შეძენა-მოწყობა</t>
  </si>
  <si>
    <t>თითბერის უკუსარქველი DN 20 შეძენა-მოწყობა</t>
  </si>
  <si>
    <t>თითბერის უკუსარქველის DN 25 შეძენა-მოწყობა</t>
  </si>
  <si>
    <t>სფერული ვენტილის DN 25 შ/ხრ შეძენა-მოწყობა</t>
  </si>
  <si>
    <t>პოლიპროპილენის წყალმზომის შტუცერის DN 25 მმ შეძენა-მოწყობა</t>
  </si>
  <si>
    <t>პოლიეთილენის ელექტრო ქურო DN 40 მმ SDR 11 PN 16 GF  შეძენა და მოწყობა</t>
  </si>
  <si>
    <t>გადამყვანი პოლ/ფოლ DN 40/32 გ/ხ   შეძენა და მოწყობა</t>
  </si>
  <si>
    <t>პოლიეთილენის ელექტრო ქურო DN 50 მმ SDR 11 PN 16 GF  შეძენა და მოწყობა</t>
  </si>
  <si>
    <t>გადამყვანი პოლ/ფოლ DN 50/40 გ/ხ  შეძენა და მოწყობა</t>
  </si>
  <si>
    <t xml:space="preserve"> ჭის ქვეშ  ხრეშის მოწყობა</t>
  </si>
  <si>
    <t xml:space="preserve">ჭის კედლების იზოლაცია ბითუმით ორჯერ   </t>
  </si>
  <si>
    <t>d63 polieT</t>
  </si>
  <si>
    <t>პოლიეთილენის ელექტრო ქურო DN 63 მმ SDR 11 PN 16 NTGს შეძენა და მოწყობა</t>
  </si>
  <si>
    <t>გადამყვანი პოლ/ფოლ DN 63/50  გ/ხ  შეძენა და მოწყობა</t>
  </si>
  <si>
    <t>წყალმზომი მრავალჭავლიანი DN-50</t>
  </si>
  <si>
    <t>თითბერის წყალმზომის შტუცერის DN50 შეძენა და მოწყობა</t>
  </si>
  <si>
    <t xml:space="preserve">წყალსადენის რკ/ბ ანაკრები  ჭის  D=1.0 მ   H=0.5 მ მონტაჟი, რკ/ბ მრგვალი ძირის ფილით, რკ/ბ რგოლი, რკ/ბ გადახურვის ფილა,  ბეტონი მარკით B22.5 (M-300), თუჯის მრგვალი ჩარჩო-ხუფით (დატვირთვა 40 ტ),  B22.5 (M-300)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       </t>
  </si>
  <si>
    <t>კომპ</t>
  </si>
  <si>
    <t xml:space="preserve">ჩობალის შეძენა და მოწყობა d=80 მმ </t>
  </si>
  <si>
    <t>წყალმზომის კვანძის DN 50 დემონტაჟი და დასაწობება 10 კმ-ზე</t>
  </si>
  <si>
    <t>D=50 mm ფოლადი</t>
  </si>
  <si>
    <t xml:space="preserve">ურდულის შეძენა და მონტაჟი დ=50 მმ </t>
  </si>
  <si>
    <t>წყალმზომი ტურბინული ტიპის DN 50 Diehl WOLTMAN</t>
  </si>
  <si>
    <t xml:space="preserve">უკუსარქველის შეძენა და მონტაჟი დ=50 მმ </t>
  </si>
  <si>
    <t>ფოლადის მილტუჩას შეძენა და მოწყობა</t>
  </si>
  <si>
    <t>10.1</t>
  </si>
  <si>
    <t>ავტოთვითმცლელით გატანა 15 კმ</t>
  </si>
  <si>
    <t>ბეტონის საფარის მოხსნა სისქით 10 სმ სანგრევი ჩაქუჩით</t>
  </si>
  <si>
    <t xml:space="preserve">დემონტირებული ბორდიურების 0.7x0.1x0.3 მ მონტაჟი  არსებულის გამოყენებით  </t>
  </si>
  <si>
    <t>IV კატ. გრუნტის დამუშავება (თხრილში) ხელით დატვირთვა ხელით ავ/თვითმცლელებზე</t>
  </si>
  <si>
    <t>VI  კატ. გრუნტის დამუშავება კოდალით (თხრილში)</t>
  </si>
  <si>
    <t>VI კატ. გრუნტის  დამუშავება ხელით  პნევმო ჩაქუჩით,  (თხრილში), გვერდზე დაყრით</t>
  </si>
  <si>
    <t xml:space="preserve">კლდოვანი გრუნტის დამუშავება პნევმატური ჩაქუჩებით  </t>
  </si>
  <si>
    <t xml:space="preserve">ქვიშის (ფრაქცია 0.5-5 მმ) ჩაყრა თხრილში ხელით და მექანიზმის გამოყენებით მილის ქვეშ 15 სმ   მილის ზემოდან 30 სმ მსუბუქი დატკეპნით (K=0.98-1.25) გადაადგილება 50 მ-ზე სამშენებლო ობიექტზე                                                           </t>
  </si>
  <si>
    <t xml:space="preserve">ბეტონის საფარის  მოწყობა 15 სმ   ბეტონის მარკა M-350 (В-25)    </t>
  </si>
  <si>
    <t xml:space="preserve">არსებული ბორდიურების დემონტაჟი გვერდზე დაწყობით   0.7x0.1x0.3 მ მ </t>
  </si>
  <si>
    <t xml:space="preserve">თხრილის შევსება  (ბალასტი) ქვიშა-ხრეშოვანი ნარევით (ფრაქცია 0-80 მმ; 0-120 მმ;)  მექანიზმით, დატკეპნით               </t>
  </si>
  <si>
    <r>
      <t>მ</t>
    </r>
    <r>
      <rPr>
        <vertAlign val="superscript"/>
        <sz val="10"/>
        <rFont val="Sylfaen"/>
        <family val="1"/>
      </rPr>
      <t>3</t>
    </r>
  </si>
  <si>
    <r>
      <t>მ</t>
    </r>
    <r>
      <rPr>
        <vertAlign val="superscript"/>
        <sz val="10"/>
        <rFont val="Sylfaen"/>
        <family val="1"/>
      </rPr>
      <t>2</t>
    </r>
  </si>
  <si>
    <r>
      <t>გვერძე დაყრილი ასფალტობეტონის ნატეხების დატვირთვა ექსკავატორით ერთციცხვიანი 0,5 მ</t>
    </r>
    <r>
      <rPr>
        <vertAlign val="superscript"/>
        <sz val="10"/>
        <rFont val="Sylfaen"/>
        <family val="1"/>
      </rPr>
      <t>3</t>
    </r>
    <r>
      <rPr>
        <sz val="10"/>
        <rFont val="Sylfaen"/>
        <family val="1"/>
      </rPr>
      <t>დატვირთვა ავ/თვითმცლელებზე</t>
    </r>
  </si>
  <si>
    <r>
      <t>ბეტონის ნატეხების დატვირთვა ექსკავატორით ერთციცხვიანი   0,5 მ</t>
    </r>
    <r>
      <rPr>
        <vertAlign val="superscript"/>
        <sz val="10"/>
        <rFont val="Sylfaen"/>
        <family val="1"/>
      </rPr>
      <t>3</t>
    </r>
    <r>
      <rPr>
        <sz val="10"/>
        <rFont val="Sylfaen"/>
        <family val="1"/>
      </rPr>
      <t xml:space="preserve">  ავტ/თვითმცლელზე              </t>
    </r>
  </si>
  <si>
    <r>
      <t>IV კატ. გრუნტის დამუშავება (თხრილში) ექსკავატორით ერთციცხვიანი 0,5 მ</t>
    </r>
    <r>
      <rPr>
        <vertAlign val="superscript"/>
        <sz val="10"/>
        <rFont val="Sylfaen"/>
        <family val="1"/>
      </rPr>
      <t>3</t>
    </r>
    <r>
      <rPr>
        <sz val="10"/>
        <rFont val="Sylfaen"/>
        <family val="1"/>
      </rPr>
      <t xml:space="preserve"> დატვირთვა ავ/თვითმცლელზე  </t>
    </r>
  </si>
  <si>
    <r>
      <t>ასფალტობეტონის საფარის მოხსნა სისქით 10 სმ ექსკავატორით    ჩამჩის მოცულობით 0.5 მ</t>
    </r>
    <r>
      <rPr>
        <vertAlign val="superscript"/>
        <sz val="10"/>
        <rFont val="Sylfaen"/>
        <family val="1"/>
      </rPr>
      <t xml:space="preserve">3 </t>
    </r>
    <r>
      <rPr>
        <sz val="10"/>
        <rFont val="Sylfaen"/>
        <family val="1"/>
      </rPr>
      <t xml:space="preserve"> ა/მ დატვირთვით</t>
    </r>
  </si>
  <si>
    <r>
      <t>კოდალით დამუშავებული   გრუნტის დამუშავება ერთციცხვიანი ექსკავატორით  0.5 მ</t>
    </r>
    <r>
      <rPr>
        <vertAlign val="superscript"/>
        <sz val="10"/>
        <rFont val="Sylfaen"/>
        <family val="1"/>
      </rPr>
      <t xml:space="preserve">3 </t>
    </r>
    <r>
      <rPr>
        <sz val="10"/>
        <rFont val="Sylfaen"/>
        <family val="1"/>
      </rPr>
      <t xml:space="preserve"> ავ/თვითმც დატვირთვით</t>
    </r>
  </si>
  <si>
    <t>ერთეულის ფასი (ლარი)</t>
  </si>
  <si>
    <t>ჯამური ღირებულება (ლარი)</t>
  </si>
  <si>
    <t xml:space="preserve">პრეტენდეტის მიერ წარმოდგენილი - ერთეულის ფასი (ლარი) </t>
  </si>
  <si>
    <t>პრეტენდეტის მიერ წარმოდგენილი - ჯამური ღირებულება (ლარი)</t>
  </si>
  <si>
    <t>წყალმზომი Diehl Auriga DN 20 რადიო გადამცემით RC 868 I R4 შეძენა</t>
  </si>
  <si>
    <t>წყალმზომი Diehl Auriga DN 25 რადიო გადამცემით RC 868 I R4 შეძენა</t>
  </si>
  <si>
    <t>D=20 polieT</t>
  </si>
  <si>
    <t>წყალმზომის  ლატუნის შტუცერი DN20   შეძენა-მოწყობა</t>
  </si>
  <si>
    <t>თითბერის წყლის ფილტრი DN 20  შეძენა და მოწყობა</t>
  </si>
  <si>
    <t>გადამყვანი პოლ/ფოლ DN 25/20 გ/ხ  შეძენა-მოწყობა</t>
  </si>
  <si>
    <t>პოლიეთილენის ელექტრო ქურო DN 25 შეძენა-მოწყობა</t>
  </si>
  <si>
    <t>D=32 polieT</t>
  </si>
  <si>
    <t>წყალმზომი Diehl Auriga DN 25  რადიო გადამცემით RC 868 I R4 შეძენა</t>
  </si>
  <si>
    <t xml:space="preserve">წყალსადენის PPR DN 25 PN 16 მილის შეძენა-მონტაჟი ჰიდრავლიკური გამოცდით </t>
  </si>
  <si>
    <t>პოლიპროპილენის მუხლი DN 25/90 შეძენა-მოწყობა</t>
  </si>
  <si>
    <t>პოლიეთილენის ჭა 500/400/300 მმ  შეძენა-მოწყობა</t>
  </si>
  <si>
    <t>პოლიპროპილენის უკუსარქველის DN 25   შეძენა-მოწყობა</t>
  </si>
  <si>
    <t>პოლიპროპილენის წყლის ფილტრის DN 25 შეძენა-მოწყობა</t>
  </si>
  <si>
    <t>პოლიპროპილენის მუხლი DN 25/90  შეძენა-მოწყობა</t>
  </si>
  <si>
    <t xml:space="preserve">წყალსადენის PPR DN 25 PN 16 მილის  შეძენა-მონტაჟი ჰიდრავლიკური გამოცდით </t>
  </si>
  <si>
    <t xml:space="preserve">წყალსადენის PPR DN 32 PN 16 მილის შეძენა-მონტაჟი ჰიდრავლიკური გამოცდით </t>
  </si>
  <si>
    <t>პოლიეთილენის ჭა 750/600/400 მმ შეძენა-მოწყობა</t>
  </si>
  <si>
    <t>პოლიპროპილენის მუხლი DN 32/90 შ/ხ შეძენა-მოწყობა</t>
  </si>
  <si>
    <t>პოლიპროპილენის უკუსარქველის DN 32 შეძენა-მოწყობა</t>
  </si>
  <si>
    <t>პოლიპროპილენის წყლის ფილტრის DN 32  შეძენა-მოწყობა</t>
  </si>
  <si>
    <t>D=25 polieT</t>
  </si>
  <si>
    <t>გადამყვანი პოლ/ფოლ DN 25/20 გ/ხ შეძენა-მოწყობა</t>
  </si>
  <si>
    <t>წყალმზომი Diehl Auriga DN 20  რადიო გადამცემით RC 868 I R4 შეძენა</t>
  </si>
  <si>
    <t>წყალმზომის  ლატუნის შტუცერი DN20 შეძენა-მოწყობა</t>
  </si>
  <si>
    <t>თითბერის წყლის ფილტრი DN 20 შეძენა-მოწყობა</t>
  </si>
  <si>
    <t>დამაკავშირებელი ჭახრაკის ორმხრივი ხრახნით  DN 20 შეძენა-მოწყობა</t>
  </si>
  <si>
    <t>პოლიეთილენის ელექტრო ქურო DN 32  შეძენა-მოწყობა</t>
  </si>
  <si>
    <t>გადამყვანი პოლ/ფოლ DN 32/25 გ/ხ  შეძენა-მოწყობა</t>
  </si>
  <si>
    <t>თითბერის წყლის ფილტრი DN 25  შეძენა და მოწყობა</t>
  </si>
  <si>
    <t>დამაკავშირებელი ჭახრაკის ორმხრივი ხრახნით DN 25 შეძენა-მოწყობა</t>
  </si>
  <si>
    <t>D=50polieT</t>
  </si>
  <si>
    <t>D=40 polieT</t>
  </si>
  <si>
    <t xml:space="preserve">პრეტენდენტის მიერ წარმოდგენილი - ერთეულის ფასი (ლარი) </t>
  </si>
  <si>
    <t>პრეტენდენტის მიერ წარმოდგენილი - ჯამური ღირებულება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</si>
</sst>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7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  <font>
      <sz val="12"/>
      <name val="Sylfaen"/>
      <family val="1"/>
    </font>
    <font>
      <sz val="10"/>
      <name val="Arial"/>
      <family val="2"/>
      <charset val="204"/>
    </font>
    <font>
      <vertAlign val="superscript"/>
      <sz val="10"/>
      <name val="Sylfaen"/>
      <family val="1"/>
    </font>
    <font>
      <b/>
      <sz val="10"/>
      <color theme="1"/>
      <name val="Sylfaen"/>
      <family val="1"/>
    </font>
    <font>
      <sz val="10"/>
      <color rgb="FFFF0000"/>
      <name val="Sylfaen"/>
      <family val="1"/>
    </font>
    <font>
      <sz val="10"/>
      <color indexed="8"/>
      <name val="Sylfaen"/>
      <family val="1"/>
    </font>
    <font>
      <b/>
      <sz val="10"/>
      <color rgb="FFFF0000"/>
      <name val="Sylfaen"/>
      <family val="1"/>
    </font>
    <font>
      <sz val="11"/>
      <color rgb="FFFF0000"/>
      <name val="Calibri"/>
      <family val="2"/>
      <scheme val="minor"/>
    </font>
    <font>
      <sz val="12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9">
    <xf numFmtId="0" fontId="0" fillId="0" borderId="0" xfId="0"/>
    <xf numFmtId="2" fontId="0" fillId="0" borderId="0" xfId="0" applyNumberFormat="1"/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4" fontId="9" fillId="0" borderId="2" xfId="1" applyFont="1" applyFill="1" applyBorder="1"/>
    <xf numFmtId="0" fontId="5" fillId="0" borderId="0" xfId="0" applyFont="1"/>
    <xf numFmtId="164" fontId="9" fillId="0" borderId="0" xfId="1" applyFont="1" applyFill="1"/>
    <xf numFmtId="164" fontId="9" fillId="0" borderId="3" xfId="1" applyFont="1" applyFill="1" applyBorder="1"/>
    <xf numFmtId="0" fontId="5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64" fontId="9" fillId="3" borderId="3" xfId="1" applyFont="1" applyFill="1" applyBorder="1"/>
    <xf numFmtId="2" fontId="5" fillId="0" borderId="0" xfId="0" applyNumberFormat="1" applyFont="1"/>
    <xf numFmtId="164" fontId="9" fillId="0" borderId="2" xfId="1" applyFont="1" applyFill="1" applyBorder="1" applyAlignment="1">
      <alignment horizontal="center"/>
    </xf>
    <xf numFmtId="164" fontId="9" fillId="0" borderId="0" xfId="1" applyFont="1" applyFill="1" applyAlignment="1">
      <alignment horizontal="center"/>
    </xf>
    <xf numFmtId="164" fontId="9" fillId="0" borderId="3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164" fontId="9" fillId="2" borderId="0" xfId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5" fontId="3" fillId="3" borderId="1" xfId="2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 applyProtection="1">
      <alignment horizontal="center" vertical="center"/>
      <protection locked="0"/>
    </xf>
    <xf numFmtId="2" fontId="3" fillId="3" borderId="0" xfId="0" applyNumberFormat="1" applyFont="1" applyFill="1" applyAlignment="1">
      <alignment horizontal="center" vertical="center"/>
    </xf>
    <xf numFmtId="0" fontId="3" fillId="3" borderId="1" xfId="2" applyFont="1" applyFill="1" applyBorder="1" applyAlignment="1" applyProtection="1">
      <alignment vertical="center" wrapText="1"/>
      <protection locked="0"/>
    </xf>
    <xf numFmtId="2" fontId="3" fillId="3" borderId="1" xfId="2" applyNumberFormat="1" applyFont="1" applyFill="1" applyBorder="1" applyAlignment="1" applyProtection="1">
      <alignment horizontal="center" vertical="center"/>
      <protection locked="0"/>
    </xf>
    <xf numFmtId="2" fontId="3" fillId="3" borderId="1" xfId="2" applyNumberFormat="1" applyFont="1" applyFill="1" applyBorder="1" applyAlignment="1">
      <alignment horizontal="center" vertical="center"/>
    </xf>
    <xf numFmtId="0" fontId="3" fillId="3" borderId="0" xfId="2" applyFont="1" applyFill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1" fontId="3" fillId="3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left" vertical="center" wrapText="1"/>
    </xf>
    <xf numFmtId="0" fontId="3" fillId="3" borderId="0" xfId="2" applyFont="1" applyFill="1" applyAlignment="1">
      <alignment vertical="center"/>
    </xf>
    <xf numFmtId="0" fontId="3" fillId="0" borderId="0" xfId="6" applyFont="1" applyAlignment="1">
      <alignment vertical="center"/>
    </xf>
    <xf numFmtId="2" fontId="3" fillId="0" borderId="0" xfId="6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3" fillId="3" borderId="0" xfId="2" applyFont="1" applyFill="1"/>
    <xf numFmtId="0" fontId="4" fillId="4" borderId="1" xfId="0" applyFont="1" applyFill="1" applyBorder="1" applyAlignment="1">
      <alignment horizontal="center" vertical="center" wrapText="1"/>
    </xf>
    <xf numFmtId="49" fontId="4" fillId="4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3" fillId="0" borderId="1" xfId="2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center" vertical="center" wrapText="1"/>
    </xf>
    <xf numFmtId="2" fontId="4" fillId="4" borderId="1" xfId="2" applyNumberFormat="1" applyFont="1" applyFill="1" applyBorder="1" applyAlignment="1">
      <alignment horizontal="center" vertical="center" wrapText="1"/>
    </xf>
    <xf numFmtId="2" fontId="12" fillId="4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167" fontId="5" fillId="0" borderId="1" xfId="0" applyNumberFormat="1" applyFont="1" applyBorder="1"/>
    <xf numFmtId="0" fontId="4" fillId="0" borderId="0" xfId="0" applyFont="1" applyAlignment="1">
      <alignment vertical="center" wrapText="1"/>
    </xf>
    <xf numFmtId="164" fontId="9" fillId="2" borderId="4" xfId="1" applyFont="1" applyFill="1" applyBorder="1" applyAlignment="1">
      <alignment horizontal="center"/>
    </xf>
    <xf numFmtId="164" fontId="9" fillId="3" borderId="4" xfId="1" applyFont="1" applyFill="1" applyBorder="1"/>
    <xf numFmtId="164" fontId="9" fillId="0" borderId="4" xfId="1" applyFont="1" applyFill="1" applyBorder="1" applyAlignment="1">
      <alignment horizontal="center"/>
    </xf>
    <xf numFmtId="164" fontId="9" fillId="0" borderId="4" xfId="1" applyFont="1" applyFill="1" applyBorder="1"/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65" fontId="10" fillId="0" borderId="1" xfId="3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165" fontId="10" fillId="3" borderId="1" xfId="3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/>
    <xf numFmtId="0" fontId="10" fillId="3" borderId="0" xfId="0" applyFont="1" applyFill="1"/>
    <xf numFmtId="0" fontId="10" fillId="0" borderId="1" xfId="0" applyFont="1" applyBorder="1" applyAlignment="1">
      <alignment horizontal="center"/>
    </xf>
    <xf numFmtId="49" fontId="10" fillId="3" borderId="1" xfId="0" applyNumberFormat="1" applyFont="1" applyFill="1" applyBorder="1" applyAlignment="1" applyProtection="1">
      <alignment horizontal="center" vertical="center"/>
      <protection locked="0"/>
    </xf>
    <xf numFmtId="165" fontId="10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2" fontId="5" fillId="0" borderId="1" xfId="0" applyNumberFormat="1" applyFont="1" applyBorder="1" applyAlignment="1">
      <alignment horizontal="left" vertical="center"/>
    </xf>
    <xf numFmtId="2" fontId="5" fillId="0" borderId="1" xfId="0" applyNumberFormat="1" applyFont="1" applyBorder="1"/>
    <xf numFmtId="0" fontId="3" fillId="3" borderId="0" xfId="0" applyFont="1" applyFill="1" applyAlignment="1">
      <alignment horizontal="center" vertical="center"/>
    </xf>
    <xf numFmtId="164" fontId="9" fillId="2" borderId="0" xfId="1" applyFont="1" applyFill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9" fillId="3" borderId="0" xfId="1" applyFont="1" applyFill="1" applyBorder="1" applyAlignment="1">
      <alignment horizontal="center" vertical="center"/>
    </xf>
    <xf numFmtId="164" fontId="9" fillId="2" borderId="3" xfId="1" applyFont="1" applyFill="1" applyBorder="1" applyAlignment="1">
      <alignment horizontal="center" vertical="center"/>
    </xf>
    <xf numFmtId="164" fontId="9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2" fontId="3" fillId="3" borderId="1" xfId="1" applyNumberFormat="1" applyFont="1" applyFill="1" applyBorder="1" applyAlignment="1" applyProtection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0" fillId="3" borderId="1" xfId="3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/>
    </xf>
    <xf numFmtId="0" fontId="13" fillId="0" borderId="0" xfId="0" applyFont="1"/>
    <xf numFmtId="0" fontId="10" fillId="3" borderId="1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4" fillId="4" borderId="1" xfId="2" applyFont="1" applyFill="1" applyBorder="1" applyAlignment="1">
      <alignment vertical="center" wrapText="1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2" applyNumberFormat="1" applyFont="1" applyFill="1" applyBorder="1" applyAlignment="1" applyProtection="1">
      <alignment horizontal="center" vertical="center"/>
      <protection locked="0"/>
    </xf>
    <xf numFmtId="2" fontId="3" fillId="0" borderId="1" xfId="2" applyNumberFormat="1" applyFont="1" applyBorder="1" applyAlignment="1" applyProtection="1">
      <alignment horizontal="center" vertical="center"/>
      <protection locked="0"/>
    </xf>
    <xf numFmtId="1" fontId="3" fillId="3" borderId="1" xfId="2" applyNumberFormat="1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 applyProtection="1">
      <alignment horizontal="center" vertical="center"/>
      <protection locked="0"/>
    </xf>
    <xf numFmtId="0" fontId="4" fillId="3" borderId="1" xfId="2" applyFont="1" applyFill="1" applyBorder="1" applyAlignment="1" applyProtection="1">
      <alignment vertical="center" wrapText="1"/>
      <protection locked="0"/>
    </xf>
    <xf numFmtId="164" fontId="4" fillId="3" borderId="1" xfId="8" applyFont="1" applyFill="1" applyBorder="1" applyAlignment="1" applyProtection="1">
      <alignment horizontal="center" vertical="center"/>
    </xf>
    <xf numFmtId="164" fontId="4" fillId="3" borderId="1" xfId="8" applyFont="1" applyFill="1" applyBorder="1" applyAlignment="1">
      <alignment vertical="center"/>
    </xf>
    <xf numFmtId="49" fontId="4" fillId="3" borderId="1" xfId="6" applyNumberFormat="1" applyFont="1" applyFill="1" applyBorder="1" applyAlignment="1">
      <alignment horizontal="center" vertical="center"/>
    </xf>
    <xf numFmtId="9" fontId="3" fillId="3" borderId="1" xfId="6" applyNumberFormat="1" applyFont="1" applyFill="1" applyBorder="1" applyAlignment="1">
      <alignment horizontal="center" vertical="center"/>
    </xf>
    <xf numFmtId="0" fontId="4" fillId="3" borderId="1" xfId="6" applyFont="1" applyFill="1" applyBorder="1" applyAlignment="1">
      <alignment horizontal="center" vertical="center"/>
    </xf>
    <xf numFmtId="164" fontId="3" fillId="3" borderId="1" xfId="8" applyFont="1" applyFill="1" applyBorder="1" applyAlignment="1" applyProtection="1">
      <alignment horizontal="center" vertical="center"/>
    </xf>
    <xf numFmtId="2" fontId="3" fillId="3" borderId="1" xfId="6" applyNumberFormat="1" applyFont="1" applyFill="1" applyBorder="1" applyAlignment="1">
      <alignment horizontal="left" vertical="center"/>
    </xf>
    <xf numFmtId="0" fontId="4" fillId="3" borderId="1" xfId="7" applyFont="1" applyFill="1" applyBorder="1" applyAlignment="1">
      <alignment horizontal="left" vertical="center" wrapText="1"/>
    </xf>
    <xf numFmtId="0" fontId="3" fillId="3" borderId="1" xfId="2" applyNumberFormat="1" applyFont="1" applyFill="1" applyBorder="1" applyAlignment="1">
      <alignment horizontal="center" vertical="center"/>
    </xf>
    <xf numFmtId="49" fontId="4" fillId="3" borderId="1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1" fontId="4" fillId="3" borderId="1" xfId="2" applyNumberFormat="1" applyFont="1" applyFill="1" applyBorder="1" applyAlignment="1">
      <alignment horizontal="center" vertical="center"/>
    </xf>
    <xf numFmtId="0" fontId="4" fillId="3" borderId="1" xfId="2" applyNumberFormat="1" applyFont="1" applyFill="1" applyBorder="1" applyAlignment="1">
      <alignment horizontal="center" vertical="center"/>
    </xf>
    <xf numFmtId="164" fontId="4" fillId="3" borderId="1" xfId="8" applyFont="1" applyFill="1" applyBorder="1" applyAlignment="1" applyProtection="1">
      <alignment vertical="center"/>
    </xf>
    <xf numFmtId="164" fontId="3" fillId="3" borderId="1" xfId="8" applyFont="1" applyFill="1" applyBorder="1" applyAlignment="1" applyProtection="1">
      <alignment vertical="center"/>
    </xf>
    <xf numFmtId="0" fontId="4" fillId="4" borderId="1" xfId="2" applyNumberFormat="1" applyFont="1" applyFill="1" applyBorder="1" applyAlignment="1">
      <alignment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4" fillId="3" borderId="1" xfId="6" applyNumberFormat="1" applyFont="1" applyFill="1" applyBorder="1" applyAlignment="1">
      <alignment horizontal="center" vertical="center"/>
    </xf>
    <xf numFmtId="0" fontId="5" fillId="0" borderId="0" xfId="0" applyNumberFormat="1" applyFont="1"/>
  </cellXfs>
  <cellStyles count="12">
    <cellStyle name="Comma" xfId="8" builtinId="3"/>
    <cellStyle name="Comma 2" xfId="1" xr:uid="{00000000-0005-0000-0000-000000000000}"/>
    <cellStyle name="Comma 2 2" xfId="3" xr:uid="{00000000-0005-0000-0000-000001000000}"/>
    <cellStyle name="Comma 2 2 2" xfId="4" xr:uid="{00000000-0005-0000-0000-000002000000}"/>
    <cellStyle name="Comma 2 2 2 2" xfId="10" xr:uid="{C3826068-986C-4F94-906A-3D589AF22336}"/>
    <cellStyle name="Comma 2 2 3" xfId="5" xr:uid="{00000000-0005-0000-0000-000003000000}"/>
    <cellStyle name="Comma 2 2 3 2" xfId="11" xr:uid="{B2B5686F-D0C8-405D-93EB-661A35CA3787}"/>
    <cellStyle name="Comma 2 2 4" xfId="9" xr:uid="{DBF749DF-FAD1-48C7-AE82-A234E13A3D28}"/>
    <cellStyle name="Normal" xfId="0" builtinId="0"/>
    <cellStyle name="Normal 2" xfId="2" xr:uid="{00000000-0005-0000-0000-000005000000}"/>
    <cellStyle name="Normal 2 9" xfId="6" xr:uid="{00000000-0005-0000-0000-000006000000}"/>
    <cellStyle name="Обычный_Лист1" xfId="7" xr:uid="{00000000-0005-0000-0000-000007000000}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Q146"/>
  <sheetViews>
    <sheetView tabSelected="1" topLeftCell="A113" zoomScaleNormal="100" workbookViewId="0">
      <selection activeCell="H120" sqref="H120:I120"/>
    </sheetView>
  </sheetViews>
  <sheetFormatPr defaultColWidth="8.88671875" defaultRowHeight="13.8" x14ac:dyDescent="0.3"/>
  <cols>
    <col min="1" max="1" width="16.33203125" style="71" customWidth="1"/>
    <col min="2" max="2" width="9.109375" style="71" customWidth="1"/>
    <col min="3" max="3" width="80.33203125" style="80" customWidth="1"/>
    <col min="4" max="4" width="13.109375" style="71" customWidth="1"/>
    <col min="5" max="5" width="15" style="71" customWidth="1"/>
    <col min="6" max="6" width="15.88671875" style="79" customWidth="1"/>
    <col min="7" max="7" width="16" style="79" customWidth="1"/>
    <col min="8" max="8" width="26.109375" style="71" customWidth="1"/>
    <col min="9" max="9" width="27.44140625" style="71" customWidth="1"/>
    <col min="10" max="16384" width="8.88671875" style="71"/>
  </cols>
  <sheetData>
    <row r="1" spans="1:9" s="5" customFormat="1" ht="14.4" thickBot="1" x14ac:dyDescent="0.35">
      <c r="A1" s="13" t="s">
        <v>0</v>
      </c>
      <c r="B1" s="4" t="s">
        <v>1</v>
      </c>
    </row>
    <row r="2" spans="1:9" s="5" customFormat="1" x14ac:dyDescent="0.3">
      <c r="A2" s="14" t="s">
        <v>2</v>
      </c>
      <c r="B2" s="6" t="s">
        <v>3</v>
      </c>
    </row>
    <row r="3" spans="1:9" s="5" customFormat="1" ht="41.4" x14ac:dyDescent="0.3">
      <c r="A3" s="46" t="s">
        <v>4</v>
      </c>
      <c r="B3" s="47" t="s">
        <v>5</v>
      </c>
      <c r="C3" s="87" t="s">
        <v>6</v>
      </c>
      <c r="D3" s="87" t="s">
        <v>7</v>
      </c>
      <c r="E3" s="87" t="s">
        <v>8</v>
      </c>
      <c r="F3" s="88" t="s">
        <v>137</v>
      </c>
      <c r="G3" s="88" t="s">
        <v>138</v>
      </c>
      <c r="H3" s="89" t="s">
        <v>174</v>
      </c>
      <c r="I3" s="89" t="s">
        <v>175</v>
      </c>
    </row>
    <row r="4" spans="1:9" s="5" customFormat="1" x14ac:dyDescent="0.3">
      <c r="A4" s="18" t="s">
        <v>2</v>
      </c>
      <c r="B4" s="48">
        <v>1</v>
      </c>
      <c r="C4" s="60" t="s">
        <v>49</v>
      </c>
      <c r="D4" s="48" t="s">
        <v>9</v>
      </c>
      <c r="E4" s="55">
        <v>1</v>
      </c>
      <c r="F4" s="61">
        <v>2.4464818600000036</v>
      </c>
      <c r="G4" s="61">
        <f>E4*F4</f>
        <v>2.4464818600000036</v>
      </c>
      <c r="H4" s="90"/>
      <c r="I4" s="90"/>
    </row>
    <row r="5" spans="1:9" s="5" customFormat="1" x14ac:dyDescent="0.3">
      <c r="A5" s="18" t="s">
        <v>2</v>
      </c>
      <c r="B5" s="48">
        <v>2</v>
      </c>
      <c r="C5" s="60" t="s">
        <v>50</v>
      </c>
      <c r="D5" s="48" t="s">
        <v>10</v>
      </c>
      <c r="E5" s="55">
        <v>1</v>
      </c>
      <c r="F5" s="61">
        <v>6.8341935456310718</v>
      </c>
      <c r="G5" s="61">
        <f>E5*F5</f>
        <v>6.8341935456310718</v>
      </c>
      <c r="H5" s="90"/>
      <c r="I5" s="90"/>
    </row>
    <row r="6" spans="1:9" s="5" customFormat="1" x14ac:dyDescent="0.3">
      <c r="A6" s="18" t="s">
        <v>2</v>
      </c>
      <c r="B6" s="48">
        <v>3</v>
      </c>
      <c r="C6" s="60" t="s">
        <v>51</v>
      </c>
      <c r="D6" s="48" t="s">
        <v>10</v>
      </c>
      <c r="E6" s="55">
        <v>1</v>
      </c>
      <c r="F6" s="61">
        <v>36.423521311392406</v>
      </c>
      <c r="G6" s="61">
        <f t="shared" ref="G6:G14" si="0">E6*F6</f>
        <v>36.423521311392406</v>
      </c>
      <c r="H6" s="90"/>
      <c r="I6" s="90"/>
    </row>
    <row r="7" spans="1:9" s="5" customFormat="1" ht="15" x14ac:dyDescent="0.3">
      <c r="A7" s="18" t="s">
        <v>2</v>
      </c>
      <c r="B7" s="48">
        <v>4</v>
      </c>
      <c r="C7" s="60" t="s">
        <v>52</v>
      </c>
      <c r="D7" s="48" t="s">
        <v>130</v>
      </c>
      <c r="E7" s="55">
        <v>1</v>
      </c>
      <c r="F7" s="61">
        <v>53.850631999999997</v>
      </c>
      <c r="G7" s="61">
        <f t="shared" si="0"/>
        <v>53.850631999999997</v>
      </c>
      <c r="H7" s="90"/>
      <c r="I7" s="90"/>
    </row>
    <row r="8" spans="1:9" s="5" customFormat="1" ht="15" x14ac:dyDescent="0.3">
      <c r="A8" s="18" t="s">
        <v>2</v>
      </c>
      <c r="B8" s="48">
        <v>5</v>
      </c>
      <c r="C8" s="60" t="s">
        <v>53</v>
      </c>
      <c r="D8" s="48" t="s">
        <v>131</v>
      </c>
      <c r="E8" s="55">
        <v>1</v>
      </c>
      <c r="F8" s="61">
        <v>25.213628000000007</v>
      </c>
      <c r="G8" s="61">
        <f t="shared" si="0"/>
        <v>25.213628000000007</v>
      </c>
      <c r="H8" s="90"/>
      <c r="I8" s="90"/>
    </row>
    <row r="9" spans="1:9" s="5" customFormat="1" x14ac:dyDescent="0.3">
      <c r="A9" s="18" t="s">
        <v>2</v>
      </c>
      <c r="B9" s="10">
        <v>6</v>
      </c>
      <c r="C9" s="19" t="s">
        <v>31</v>
      </c>
      <c r="D9" s="10" t="s">
        <v>10</v>
      </c>
      <c r="E9" s="20">
        <v>1</v>
      </c>
      <c r="F9" s="59">
        <v>19.278961143234913</v>
      </c>
      <c r="G9" s="61">
        <f t="shared" si="0"/>
        <v>19.278961143234913</v>
      </c>
      <c r="H9" s="90"/>
      <c r="I9" s="90"/>
    </row>
    <row r="10" spans="1:9" s="5" customFormat="1" x14ac:dyDescent="0.3">
      <c r="A10" s="18" t="s">
        <v>2</v>
      </c>
      <c r="B10" s="48">
        <v>7</v>
      </c>
      <c r="C10" s="60" t="s">
        <v>11</v>
      </c>
      <c r="D10" s="48" t="s">
        <v>10</v>
      </c>
      <c r="E10" s="55">
        <v>1</v>
      </c>
      <c r="F10" s="61">
        <v>17.248901925423734</v>
      </c>
      <c r="G10" s="61">
        <f t="shared" si="0"/>
        <v>17.248901925423734</v>
      </c>
      <c r="H10" s="90"/>
      <c r="I10" s="90"/>
    </row>
    <row r="11" spans="1:9" s="5" customFormat="1" x14ac:dyDescent="0.3">
      <c r="A11" s="18" t="s">
        <v>2</v>
      </c>
      <c r="B11" s="48">
        <v>8</v>
      </c>
      <c r="C11" s="60" t="s">
        <v>32</v>
      </c>
      <c r="D11" s="48" t="s">
        <v>10</v>
      </c>
      <c r="E11" s="55">
        <v>1</v>
      </c>
      <c r="F11" s="61">
        <v>40.687152000000005</v>
      </c>
      <c r="G11" s="61">
        <f t="shared" si="0"/>
        <v>40.687152000000005</v>
      </c>
      <c r="H11" s="90"/>
      <c r="I11" s="90"/>
    </row>
    <row r="12" spans="1:9" s="104" customFormat="1" x14ac:dyDescent="0.3">
      <c r="A12" s="106" t="s">
        <v>2</v>
      </c>
      <c r="B12" s="98" t="s">
        <v>54</v>
      </c>
      <c r="C12" s="63" t="s">
        <v>13</v>
      </c>
      <c r="D12" s="65" t="s">
        <v>10</v>
      </c>
      <c r="E12" s="99">
        <v>1</v>
      </c>
      <c r="F12" s="66">
        <v>0</v>
      </c>
      <c r="G12" s="66">
        <f t="shared" si="0"/>
        <v>0</v>
      </c>
      <c r="H12" s="103"/>
      <c r="I12" s="103"/>
    </row>
    <row r="13" spans="1:9" s="5" customFormat="1" x14ac:dyDescent="0.3">
      <c r="A13" s="18" t="s">
        <v>2</v>
      </c>
      <c r="B13" s="48">
        <v>9</v>
      </c>
      <c r="C13" s="60" t="s">
        <v>55</v>
      </c>
      <c r="D13" s="48" t="s">
        <v>10</v>
      </c>
      <c r="E13" s="55">
        <v>1</v>
      </c>
      <c r="F13" s="61">
        <v>7.9153543374741089</v>
      </c>
      <c r="G13" s="61">
        <f t="shared" si="0"/>
        <v>7.9153543374741089</v>
      </c>
      <c r="H13" s="90"/>
      <c r="I13" s="90"/>
    </row>
    <row r="14" spans="1:9" s="5" customFormat="1" x14ac:dyDescent="0.3">
      <c r="A14" s="18" t="s">
        <v>2</v>
      </c>
      <c r="B14" s="48">
        <v>10</v>
      </c>
      <c r="C14" s="60" t="s">
        <v>56</v>
      </c>
      <c r="D14" s="48" t="s">
        <v>10</v>
      </c>
      <c r="E14" s="55">
        <v>1</v>
      </c>
      <c r="F14" s="61">
        <v>18.153279721422386</v>
      </c>
      <c r="G14" s="61">
        <f t="shared" si="0"/>
        <v>18.153279721422386</v>
      </c>
      <c r="H14" s="90"/>
      <c r="I14" s="90"/>
    </row>
    <row r="15" spans="1:9" s="5" customFormat="1" x14ac:dyDescent="0.3">
      <c r="A15" s="18" t="s">
        <v>2</v>
      </c>
      <c r="B15" s="49"/>
      <c r="C15" s="56" t="s">
        <v>15</v>
      </c>
      <c r="D15" s="49"/>
      <c r="E15" s="61"/>
      <c r="F15" s="61"/>
      <c r="G15" s="54">
        <f>SUM(G4:G14)</f>
        <v>228.05210584457859</v>
      </c>
      <c r="H15" s="90"/>
      <c r="I15" s="90"/>
    </row>
    <row r="16" spans="1:9" s="5" customFormat="1" x14ac:dyDescent="0.3">
      <c r="A16" s="18" t="s">
        <v>2</v>
      </c>
      <c r="B16" s="51"/>
      <c r="C16" s="9" t="s">
        <v>16</v>
      </c>
      <c r="D16" s="53">
        <v>0.18</v>
      </c>
      <c r="E16" s="59"/>
      <c r="F16" s="59"/>
      <c r="G16" s="59">
        <f>G15*D16</f>
        <v>41.049379052024143</v>
      </c>
      <c r="H16" s="90"/>
      <c r="I16" s="90"/>
    </row>
    <row r="17" spans="1:9" s="5" customFormat="1" x14ac:dyDescent="0.3">
      <c r="A17" s="18" t="s">
        <v>2</v>
      </c>
      <c r="B17" s="51"/>
      <c r="C17" s="50" t="s">
        <v>17</v>
      </c>
      <c r="D17" s="51"/>
      <c r="E17" s="59"/>
      <c r="F17" s="59"/>
      <c r="G17" s="52">
        <f>SUM(G15:G16)</f>
        <v>269.10148489660276</v>
      </c>
      <c r="H17" s="90"/>
      <c r="I17" s="90"/>
    </row>
    <row r="19" spans="1:9" x14ac:dyDescent="0.3">
      <c r="C19" s="80" t="s">
        <v>64</v>
      </c>
    </row>
    <row r="20" spans="1:9" s="5" customFormat="1" ht="41.4" x14ac:dyDescent="0.3">
      <c r="A20" s="46" t="s">
        <v>4</v>
      </c>
      <c r="B20" s="47" t="s">
        <v>5</v>
      </c>
      <c r="C20" s="87" t="s">
        <v>6</v>
      </c>
      <c r="D20" s="87" t="s">
        <v>7</v>
      </c>
      <c r="E20" s="87" t="s">
        <v>8</v>
      </c>
      <c r="F20" s="88" t="s">
        <v>137</v>
      </c>
      <c r="G20" s="88" t="s">
        <v>138</v>
      </c>
      <c r="H20" s="89" t="s">
        <v>174</v>
      </c>
      <c r="I20" s="89" t="s">
        <v>175</v>
      </c>
    </row>
    <row r="21" spans="1:9" s="5" customFormat="1" x14ac:dyDescent="0.3">
      <c r="A21" s="18" t="s">
        <v>2</v>
      </c>
      <c r="B21" s="48">
        <v>1</v>
      </c>
      <c r="C21" s="60" t="s">
        <v>49</v>
      </c>
      <c r="D21" s="48" t="s">
        <v>9</v>
      </c>
      <c r="E21" s="55">
        <v>1</v>
      </c>
      <c r="F21" s="61">
        <v>2.4464818600000036</v>
      </c>
      <c r="G21" s="61">
        <f>E21*F21</f>
        <v>2.4464818600000036</v>
      </c>
      <c r="H21" s="90"/>
      <c r="I21" s="91"/>
    </row>
    <row r="22" spans="1:9" s="5" customFormat="1" x14ac:dyDescent="0.3">
      <c r="A22" s="18" t="s">
        <v>2</v>
      </c>
      <c r="B22" s="48">
        <v>2</v>
      </c>
      <c r="C22" s="60" t="s">
        <v>50</v>
      </c>
      <c r="D22" s="48" t="s">
        <v>10</v>
      </c>
      <c r="E22" s="55">
        <v>1</v>
      </c>
      <c r="F22" s="61">
        <v>6.2132991864077693</v>
      </c>
      <c r="G22" s="61">
        <f>E22*F22</f>
        <v>6.2132991864077693</v>
      </c>
      <c r="H22" s="90"/>
      <c r="I22" s="90"/>
    </row>
    <row r="23" spans="1:9" s="5" customFormat="1" x14ac:dyDescent="0.3">
      <c r="A23" s="18" t="s">
        <v>2</v>
      </c>
      <c r="B23" s="48">
        <v>3</v>
      </c>
      <c r="C23" s="60" t="s">
        <v>57</v>
      </c>
      <c r="D23" s="48" t="s">
        <v>10</v>
      </c>
      <c r="E23" s="55">
        <v>1</v>
      </c>
      <c r="F23" s="61">
        <v>280.78956290000002</v>
      </c>
      <c r="G23" s="61">
        <f t="shared" ref="G23:G32" si="1">E23*F23</f>
        <v>280.78956290000002</v>
      </c>
      <c r="H23" s="90"/>
      <c r="I23" s="90"/>
    </row>
    <row r="24" spans="1:9" s="5" customFormat="1" ht="15" x14ac:dyDescent="0.3">
      <c r="A24" s="18" t="s">
        <v>2</v>
      </c>
      <c r="B24" s="48">
        <v>4</v>
      </c>
      <c r="C24" s="60" t="s">
        <v>52</v>
      </c>
      <c r="D24" s="48" t="s">
        <v>130</v>
      </c>
      <c r="E24" s="55">
        <v>1</v>
      </c>
      <c r="F24" s="61">
        <v>53.850631999999997</v>
      </c>
      <c r="G24" s="61">
        <f t="shared" si="1"/>
        <v>53.850631999999997</v>
      </c>
      <c r="H24" s="90"/>
      <c r="I24" s="90"/>
    </row>
    <row r="25" spans="1:9" s="5" customFormat="1" ht="15" x14ac:dyDescent="0.3">
      <c r="A25" s="18" t="s">
        <v>2</v>
      </c>
      <c r="B25" s="48">
        <v>5</v>
      </c>
      <c r="C25" s="60" t="s">
        <v>53</v>
      </c>
      <c r="D25" s="48" t="s">
        <v>131</v>
      </c>
      <c r="E25" s="55">
        <v>1</v>
      </c>
      <c r="F25" s="61">
        <v>25.213628000000007</v>
      </c>
      <c r="G25" s="61">
        <f t="shared" si="1"/>
        <v>25.213628000000007</v>
      </c>
      <c r="H25" s="90"/>
      <c r="I25" s="90"/>
    </row>
    <row r="26" spans="1:9" s="5" customFormat="1" x14ac:dyDescent="0.3">
      <c r="A26" s="18" t="s">
        <v>2</v>
      </c>
      <c r="B26" s="48">
        <v>6</v>
      </c>
      <c r="C26" s="19" t="s">
        <v>31</v>
      </c>
      <c r="D26" s="10" t="s">
        <v>10</v>
      </c>
      <c r="E26" s="20">
        <v>1</v>
      </c>
      <c r="F26" s="61">
        <v>19.278961143234913</v>
      </c>
      <c r="G26" s="61">
        <f t="shared" si="1"/>
        <v>19.278961143234913</v>
      </c>
      <c r="H26" s="90"/>
      <c r="I26" s="90"/>
    </row>
    <row r="27" spans="1:9" s="5" customFormat="1" x14ac:dyDescent="0.3">
      <c r="A27" s="18" t="s">
        <v>2</v>
      </c>
      <c r="B27" s="48">
        <v>7</v>
      </c>
      <c r="C27" s="60" t="s">
        <v>11</v>
      </c>
      <c r="D27" s="48" t="s">
        <v>10</v>
      </c>
      <c r="E27" s="55">
        <v>1</v>
      </c>
      <c r="F27" s="61">
        <v>17.248901925423734</v>
      </c>
      <c r="G27" s="61">
        <f t="shared" si="1"/>
        <v>17.248901925423734</v>
      </c>
      <c r="H27" s="90"/>
      <c r="I27" s="90"/>
    </row>
    <row r="28" spans="1:9" s="5" customFormat="1" x14ac:dyDescent="0.3">
      <c r="A28" s="18" t="s">
        <v>2</v>
      </c>
      <c r="B28" s="48">
        <v>8</v>
      </c>
      <c r="C28" s="60" t="s">
        <v>58</v>
      </c>
      <c r="D28" s="48" t="s">
        <v>10</v>
      </c>
      <c r="E28" s="55">
        <v>1</v>
      </c>
      <c r="F28" s="61">
        <v>40.687152000000005</v>
      </c>
      <c r="G28" s="61">
        <f t="shared" si="1"/>
        <v>40.687152000000005</v>
      </c>
      <c r="H28" s="90"/>
      <c r="I28" s="90"/>
    </row>
    <row r="29" spans="1:9" s="104" customFormat="1" x14ac:dyDescent="0.3">
      <c r="A29" s="106" t="s">
        <v>2</v>
      </c>
      <c r="B29" s="98" t="s">
        <v>54</v>
      </c>
      <c r="C29" s="63" t="s">
        <v>13</v>
      </c>
      <c r="D29" s="65" t="s">
        <v>10</v>
      </c>
      <c r="E29" s="99">
        <v>1</v>
      </c>
      <c r="F29" s="66">
        <v>0</v>
      </c>
      <c r="G29" s="66">
        <f t="shared" si="1"/>
        <v>0</v>
      </c>
      <c r="H29" s="103"/>
      <c r="I29" s="103"/>
    </row>
    <row r="30" spans="1:9" s="5" customFormat="1" x14ac:dyDescent="0.3">
      <c r="A30" s="18" t="s">
        <v>2</v>
      </c>
      <c r="B30" s="48">
        <v>9</v>
      </c>
      <c r="C30" s="60" t="s">
        <v>55</v>
      </c>
      <c r="D30" s="48" t="s">
        <v>10</v>
      </c>
      <c r="E30" s="55">
        <v>1</v>
      </c>
      <c r="F30" s="61">
        <v>7.9153543374741089</v>
      </c>
      <c r="G30" s="61">
        <f t="shared" si="1"/>
        <v>7.9153543374741089</v>
      </c>
      <c r="H30" s="90"/>
      <c r="I30" s="90"/>
    </row>
    <row r="31" spans="1:9" s="5" customFormat="1" x14ac:dyDescent="0.3">
      <c r="A31" s="18" t="s">
        <v>2</v>
      </c>
      <c r="B31" s="48">
        <v>10</v>
      </c>
      <c r="C31" s="60" t="s">
        <v>56</v>
      </c>
      <c r="D31" s="48" t="s">
        <v>10</v>
      </c>
      <c r="E31" s="55">
        <v>1</v>
      </c>
      <c r="F31" s="61">
        <v>18.153279721422386</v>
      </c>
      <c r="G31" s="61">
        <f t="shared" si="1"/>
        <v>18.153279721422386</v>
      </c>
      <c r="H31" s="90"/>
      <c r="I31" s="90"/>
    </row>
    <row r="32" spans="1:9" s="5" customFormat="1" x14ac:dyDescent="0.3">
      <c r="A32" s="18" t="s">
        <v>2</v>
      </c>
      <c r="B32" s="48">
        <v>11</v>
      </c>
      <c r="C32" s="60" t="s">
        <v>59</v>
      </c>
      <c r="D32" s="48" t="s">
        <v>10</v>
      </c>
      <c r="E32" s="55">
        <v>1</v>
      </c>
      <c r="F32" s="61">
        <v>50.352086400000019</v>
      </c>
      <c r="G32" s="61">
        <f t="shared" si="1"/>
        <v>50.352086400000019</v>
      </c>
      <c r="H32" s="90"/>
      <c r="I32" s="90"/>
    </row>
    <row r="33" spans="1:43" s="5" customFormat="1" x14ac:dyDescent="0.3">
      <c r="A33" s="18" t="s">
        <v>2</v>
      </c>
      <c r="B33" s="49"/>
      <c r="C33" s="56" t="s">
        <v>15</v>
      </c>
      <c r="D33" s="49"/>
      <c r="E33" s="61"/>
      <c r="F33" s="61"/>
      <c r="G33" s="54">
        <f>SUM(G21:G32)</f>
        <v>522.1493394739631</v>
      </c>
      <c r="H33" s="90"/>
      <c r="I33" s="90"/>
    </row>
    <row r="34" spans="1:43" s="5" customFormat="1" x14ac:dyDescent="0.3">
      <c r="A34" s="18" t="s">
        <v>2</v>
      </c>
      <c r="B34" s="51"/>
      <c r="C34" s="9" t="s">
        <v>16</v>
      </c>
      <c r="D34" s="53">
        <v>0.18</v>
      </c>
      <c r="E34" s="59"/>
      <c r="F34" s="59"/>
      <c r="G34" s="59">
        <f>G33*D34</f>
        <v>93.986881105313358</v>
      </c>
      <c r="H34" s="90"/>
      <c r="I34" s="90"/>
    </row>
    <row r="35" spans="1:43" s="5" customFormat="1" x14ac:dyDescent="0.3">
      <c r="A35" s="18" t="s">
        <v>2</v>
      </c>
      <c r="B35" s="51"/>
      <c r="C35" s="50" t="s">
        <v>17</v>
      </c>
      <c r="D35" s="51"/>
      <c r="E35" s="59"/>
      <c r="F35" s="59"/>
      <c r="G35" s="52">
        <f>SUM(G33:G34)</f>
        <v>616.13622057927648</v>
      </c>
      <c r="H35" s="90"/>
      <c r="I35" s="90"/>
    </row>
    <row r="38" spans="1:43" s="5" customFormat="1" x14ac:dyDescent="0.3">
      <c r="A38" s="95" t="s">
        <v>0</v>
      </c>
      <c r="B38" s="96" t="s">
        <v>1</v>
      </c>
    </row>
    <row r="39" spans="1:43" s="5" customFormat="1" x14ac:dyDescent="0.3">
      <c r="A39" s="15" t="s">
        <v>20</v>
      </c>
      <c r="B39" s="7" t="s">
        <v>21</v>
      </c>
    </row>
    <row r="40" spans="1:43" s="5" customFormat="1" ht="41.4" x14ac:dyDescent="0.3">
      <c r="A40" s="46" t="s">
        <v>4</v>
      </c>
      <c r="B40" s="47" t="s">
        <v>5</v>
      </c>
      <c r="C40" s="87" t="s">
        <v>6</v>
      </c>
      <c r="D40" s="87" t="s">
        <v>7</v>
      </c>
      <c r="E40" s="87" t="s">
        <v>8</v>
      </c>
      <c r="F40" s="88" t="s">
        <v>137</v>
      </c>
      <c r="G40" s="88" t="s">
        <v>138</v>
      </c>
      <c r="H40" s="89" t="s">
        <v>174</v>
      </c>
      <c r="I40" s="89" t="s">
        <v>175</v>
      </c>
    </row>
    <row r="41" spans="1:43" s="8" customFormat="1" x14ac:dyDescent="0.3">
      <c r="A41" s="21" t="s">
        <v>20</v>
      </c>
      <c r="B41" s="10">
        <v>1</v>
      </c>
      <c r="C41" s="19" t="s">
        <v>150</v>
      </c>
      <c r="D41" s="10" t="s">
        <v>9</v>
      </c>
      <c r="E41" s="20">
        <v>1</v>
      </c>
      <c r="F41" s="59">
        <v>2.578555534784996</v>
      </c>
      <c r="G41" s="59">
        <f>E41*F41</f>
        <v>2.578555534784996</v>
      </c>
      <c r="H41" s="90"/>
      <c r="I41" s="90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s="8" customFormat="1" x14ac:dyDescent="0.3">
      <c r="A42" s="21" t="s">
        <v>20</v>
      </c>
      <c r="B42" s="10">
        <v>2</v>
      </c>
      <c r="C42" s="19" t="s">
        <v>151</v>
      </c>
      <c r="D42" s="10" t="s">
        <v>10</v>
      </c>
      <c r="E42" s="20">
        <v>1</v>
      </c>
      <c r="F42" s="59">
        <v>7.8928434588235303</v>
      </c>
      <c r="G42" s="59">
        <f t="shared" ref="G42:G52" si="2">E42*F42</f>
        <v>7.8928434588235303</v>
      </c>
      <c r="H42" s="90"/>
      <c r="I42" s="90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s="8" customFormat="1" x14ac:dyDescent="0.3">
      <c r="A43" s="21" t="s">
        <v>20</v>
      </c>
      <c r="B43" s="10">
        <v>3</v>
      </c>
      <c r="C43" s="19" t="s">
        <v>152</v>
      </c>
      <c r="D43" s="10" t="s">
        <v>10</v>
      </c>
      <c r="E43" s="20">
        <v>1</v>
      </c>
      <c r="F43" s="59">
        <v>36.423521311392406</v>
      </c>
      <c r="G43" s="59">
        <f t="shared" si="2"/>
        <v>36.423521311392406</v>
      </c>
      <c r="H43" s="90"/>
      <c r="I43" s="90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s="8" customFormat="1" ht="15" x14ac:dyDescent="0.3">
      <c r="A44" s="21" t="s">
        <v>20</v>
      </c>
      <c r="B44" s="10">
        <v>4</v>
      </c>
      <c r="C44" s="19" t="s">
        <v>52</v>
      </c>
      <c r="D44" s="10" t="s">
        <v>130</v>
      </c>
      <c r="E44" s="20">
        <v>1</v>
      </c>
      <c r="F44" s="59">
        <v>53.850631999999997</v>
      </c>
      <c r="G44" s="59">
        <f t="shared" si="2"/>
        <v>53.850631999999997</v>
      </c>
      <c r="H44" s="90"/>
      <c r="I44" s="90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s="8" customFormat="1" ht="15" x14ac:dyDescent="0.3">
      <c r="A45" s="21" t="s">
        <v>20</v>
      </c>
      <c r="B45" s="10">
        <v>5</v>
      </c>
      <c r="C45" s="19" t="s">
        <v>53</v>
      </c>
      <c r="D45" s="10" t="s">
        <v>131</v>
      </c>
      <c r="E45" s="20">
        <v>1</v>
      </c>
      <c r="F45" s="59">
        <v>25.213628000000007</v>
      </c>
      <c r="G45" s="59">
        <f t="shared" si="2"/>
        <v>25.213628000000007</v>
      </c>
      <c r="H45" s="90"/>
      <c r="I45" s="90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s="8" customFormat="1" x14ac:dyDescent="0.3">
      <c r="A46" s="21" t="s">
        <v>20</v>
      </c>
      <c r="B46" s="10">
        <v>6</v>
      </c>
      <c r="C46" s="19" t="s">
        <v>153</v>
      </c>
      <c r="D46" s="10" t="s">
        <v>10</v>
      </c>
      <c r="E46" s="20">
        <v>1</v>
      </c>
      <c r="F46" s="59">
        <v>20.239660900970875</v>
      </c>
      <c r="G46" s="59">
        <f t="shared" si="2"/>
        <v>20.239660900970875</v>
      </c>
      <c r="H46" s="90"/>
      <c r="I46" s="90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s="8" customFormat="1" x14ac:dyDescent="0.3">
      <c r="A47" s="21" t="s">
        <v>20</v>
      </c>
      <c r="B47" s="10">
        <v>7</v>
      </c>
      <c r="C47" s="19" t="s">
        <v>60</v>
      </c>
      <c r="D47" s="10" t="s">
        <v>10</v>
      </c>
      <c r="E47" s="20">
        <v>1</v>
      </c>
      <c r="F47" s="59">
        <v>17.780952547368436</v>
      </c>
      <c r="G47" s="59">
        <f t="shared" si="2"/>
        <v>17.780952547368436</v>
      </c>
      <c r="H47" s="90"/>
      <c r="I47" s="90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s="8" customFormat="1" x14ac:dyDescent="0.3">
      <c r="A48" s="21" t="s">
        <v>20</v>
      </c>
      <c r="B48" s="10">
        <v>8</v>
      </c>
      <c r="C48" s="19" t="s">
        <v>61</v>
      </c>
      <c r="D48" s="10" t="s">
        <v>10</v>
      </c>
      <c r="E48" s="20">
        <v>1</v>
      </c>
      <c r="F48" s="59">
        <v>32.404416000000005</v>
      </c>
      <c r="G48" s="59">
        <f t="shared" si="2"/>
        <v>32.404416000000005</v>
      </c>
      <c r="H48" s="90"/>
      <c r="I48" s="90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s="105" customFormat="1" x14ac:dyDescent="0.3">
      <c r="A49" s="100" t="s">
        <v>20</v>
      </c>
      <c r="B49" s="67">
        <v>8.1</v>
      </c>
      <c r="C49" s="101" t="s">
        <v>141</v>
      </c>
      <c r="D49" s="67" t="s">
        <v>10</v>
      </c>
      <c r="E49" s="102">
        <v>1</v>
      </c>
      <c r="F49" s="68">
        <v>0</v>
      </c>
      <c r="G49" s="68">
        <f t="shared" si="2"/>
        <v>0</v>
      </c>
      <c r="H49" s="103"/>
      <c r="I49" s="103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</row>
    <row r="50" spans="1:43" s="8" customFormat="1" x14ac:dyDescent="0.3">
      <c r="A50" s="21" t="s">
        <v>20</v>
      </c>
      <c r="B50" s="10">
        <v>9</v>
      </c>
      <c r="C50" s="19" t="s">
        <v>62</v>
      </c>
      <c r="D50" s="10" t="s">
        <v>10</v>
      </c>
      <c r="E50" s="20">
        <v>1</v>
      </c>
      <c r="F50" s="59">
        <v>8.2766024000000016</v>
      </c>
      <c r="G50" s="59">
        <f t="shared" si="2"/>
        <v>8.2766024000000016</v>
      </c>
      <c r="H50" s="90"/>
      <c r="I50" s="90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s="8" customFormat="1" x14ac:dyDescent="0.3">
      <c r="A51" s="21" t="s">
        <v>20</v>
      </c>
      <c r="B51" s="10">
        <v>10</v>
      </c>
      <c r="C51" s="19" t="s">
        <v>154</v>
      </c>
      <c r="D51" s="10" t="s">
        <v>10</v>
      </c>
      <c r="E51" s="20">
        <v>1</v>
      </c>
      <c r="F51" s="59">
        <v>19.004685482233516</v>
      </c>
      <c r="G51" s="59">
        <f t="shared" si="2"/>
        <v>19.004685482233516</v>
      </c>
      <c r="H51" s="90"/>
      <c r="I51" s="90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s="8" customFormat="1" x14ac:dyDescent="0.3">
      <c r="A52" s="21" t="s">
        <v>20</v>
      </c>
      <c r="B52" s="10">
        <v>11</v>
      </c>
      <c r="C52" s="19" t="s">
        <v>63</v>
      </c>
      <c r="D52" s="10" t="s">
        <v>10</v>
      </c>
      <c r="E52" s="20">
        <v>1</v>
      </c>
      <c r="F52" s="59">
        <v>50.352086400000019</v>
      </c>
      <c r="G52" s="59">
        <f t="shared" si="2"/>
        <v>50.352086400000019</v>
      </c>
      <c r="H52" s="90"/>
      <c r="I52" s="9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s="5" customFormat="1" x14ac:dyDescent="0.3">
      <c r="A53" s="18" t="s">
        <v>20</v>
      </c>
      <c r="B53" s="49"/>
      <c r="C53" s="56" t="s">
        <v>15</v>
      </c>
      <c r="D53" s="49"/>
      <c r="E53" s="61"/>
      <c r="F53" s="61"/>
      <c r="G53" s="54">
        <f>SUM(G41:G52)</f>
        <v>274.0175840355738</v>
      </c>
      <c r="H53" s="69"/>
      <c r="I53" s="69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</row>
    <row r="54" spans="1:43" s="5" customFormat="1" x14ac:dyDescent="0.3">
      <c r="A54" s="18" t="s">
        <v>20</v>
      </c>
      <c r="B54" s="49"/>
      <c r="C54" s="57" t="s">
        <v>16</v>
      </c>
      <c r="D54" s="58">
        <v>0.18</v>
      </c>
      <c r="E54" s="61"/>
      <c r="F54" s="61"/>
      <c r="G54" s="61">
        <f>G53*D54</f>
        <v>49.323165126403282</v>
      </c>
      <c r="H54" s="69"/>
      <c r="I54" s="69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</row>
    <row r="55" spans="1:43" s="5" customFormat="1" x14ac:dyDescent="0.3">
      <c r="A55" s="18" t="s">
        <v>20</v>
      </c>
      <c r="B55" s="49"/>
      <c r="C55" s="56" t="s">
        <v>17</v>
      </c>
      <c r="D55" s="49"/>
      <c r="E55" s="61"/>
      <c r="F55" s="61"/>
      <c r="G55" s="54">
        <f>SUM(G53:G54)</f>
        <v>323.3407491619771</v>
      </c>
      <c r="H55" s="90"/>
      <c r="I55" s="90"/>
    </row>
    <row r="56" spans="1:43" s="5" customFormat="1" x14ac:dyDescent="0.3">
      <c r="A56" s="62"/>
    </row>
    <row r="57" spans="1:43" s="5" customFormat="1" x14ac:dyDescent="0.3">
      <c r="A57" s="62"/>
      <c r="C57" s="5" t="s">
        <v>64</v>
      </c>
    </row>
    <row r="58" spans="1:43" s="5" customFormat="1" ht="41.4" x14ac:dyDescent="0.3">
      <c r="A58" s="46" t="s">
        <v>4</v>
      </c>
      <c r="B58" s="47" t="s">
        <v>5</v>
      </c>
      <c r="C58" s="87" t="s">
        <v>6</v>
      </c>
      <c r="D58" s="87" t="s">
        <v>7</v>
      </c>
      <c r="E58" s="87" t="s">
        <v>8</v>
      </c>
      <c r="F58" s="88" t="s">
        <v>137</v>
      </c>
      <c r="G58" s="88" t="s">
        <v>138</v>
      </c>
      <c r="H58" s="89" t="s">
        <v>174</v>
      </c>
      <c r="I58" s="89" t="s">
        <v>175</v>
      </c>
    </row>
    <row r="59" spans="1:43" s="8" customFormat="1" x14ac:dyDescent="0.3">
      <c r="A59" s="21" t="s">
        <v>20</v>
      </c>
      <c r="B59" s="10">
        <v>1</v>
      </c>
      <c r="C59" s="19" t="s">
        <v>156</v>
      </c>
      <c r="D59" s="10" t="s">
        <v>9</v>
      </c>
      <c r="E59" s="20">
        <v>1</v>
      </c>
      <c r="F59" s="59">
        <v>2.5785555347849951</v>
      </c>
      <c r="G59" s="59">
        <f>E59*F59</f>
        <v>2.5785555347849951</v>
      </c>
      <c r="H59" s="90"/>
      <c r="I59" s="90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s="8" customFormat="1" x14ac:dyDescent="0.3">
      <c r="A60" s="21" t="s">
        <v>20</v>
      </c>
      <c r="B60" s="10">
        <v>2</v>
      </c>
      <c r="C60" s="19" t="s">
        <v>155</v>
      </c>
      <c r="D60" s="10" t="s">
        <v>10</v>
      </c>
      <c r="E60" s="20">
        <v>1</v>
      </c>
      <c r="F60" s="59">
        <v>7.8928434588235321</v>
      </c>
      <c r="G60" s="59">
        <f t="shared" ref="G60:G70" si="3">E60*F60</f>
        <v>7.8928434588235321</v>
      </c>
      <c r="H60" s="90"/>
      <c r="I60" s="90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s="8" customFormat="1" x14ac:dyDescent="0.3">
      <c r="A61" s="21" t="s">
        <v>20</v>
      </c>
      <c r="B61" s="10">
        <v>3</v>
      </c>
      <c r="C61" s="19" t="s">
        <v>65</v>
      </c>
      <c r="D61" s="10" t="s">
        <v>10</v>
      </c>
      <c r="E61" s="20">
        <v>1</v>
      </c>
      <c r="F61" s="59">
        <v>280.78956290000002</v>
      </c>
      <c r="G61" s="59">
        <f t="shared" si="3"/>
        <v>280.78956290000002</v>
      </c>
      <c r="H61" s="90"/>
      <c r="I61" s="90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s="8" customFormat="1" ht="15" x14ac:dyDescent="0.3">
      <c r="A62" s="21" t="s">
        <v>20</v>
      </c>
      <c r="B62" s="10">
        <v>4</v>
      </c>
      <c r="C62" s="19" t="s">
        <v>52</v>
      </c>
      <c r="D62" s="10" t="s">
        <v>130</v>
      </c>
      <c r="E62" s="20">
        <v>1</v>
      </c>
      <c r="F62" s="59">
        <v>53.850631999999997</v>
      </c>
      <c r="G62" s="59">
        <f t="shared" si="3"/>
        <v>53.850631999999997</v>
      </c>
      <c r="H62" s="90"/>
      <c r="I62" s="90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s="8" customFormat="1" ht="15" x14ac:dyDescent="0.3">
      <c r="A63" s="21" t="s">
        <v>20</v>
      </c>
      <c r="B63" s="10">
        <v>5</v>
      </c>
      <c r="C63" s="19" t="s">
        <v>53</v>
      </c>
      <c r="D63" s="10" t="s">
        <v>131</v>
      </c>
      <c r="E63" s="20">
        <v>1</v>
      </c>
      <c r="F63" s="59">
        <v>25.213628000000007</v>
      </c>
      <c r="G63" s="59">
        <f t="shared" si="3"/>
        <v>25.213628000000007</v>
      </c>
      <c r="H63" s="90"/>
      <c r="I63" s="90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s="8" customFormat="1" x14ac:dyDescent="0.3">
      <c r="A64" s="21" t="s">
        <v>20</v>
      </c>
      <c r="B64" s="10">
        <v>6</v>
      </c>
      <c r="C64" s="19" t="s">
        <v>66</v>
      </c>
      <c r="D64" s="10" t="s">
        <v>10</v>
      </c>
      <c r="E64" s="20">
        <v>1</v>
      </c>
      <c r="F64" s="59">
        <v>20.239660900970875</v>
      </c>
      <c r="G64" s="59">
        <f t="shared" si="3"/>
        <v>20.239660900970875</v>
      </c>
      <c r="H64" s="90"/>
      <c r="I64" s="90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s="8" customFormat="1" x14ac:dyDescent="0.3">
      <c r="A65" s="21" t="s">
        <v>20</v>
      </c>
      <c r="B65" s="10">
        <v>7</v>
      </c>
      <c r="C65" s="19" t="s">
        <v>60</v>
      </c>
      <c r="D65" s="10" t="s">
        <v>10</v>
      </c>
      <c r="E65" s="20">
        <v>1</v>
      </c>
      <c r="F65" s="59">
        <v>17.780952547368436</v>
      </c>
      <c r="G65" s="59">
        <f t="shared" si="3"/>
        <v>17.780952547368436</v>
      </c>
      <c r="H65" s="90"/>
      <c r="I65" s="90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s="8" customFormat="1" x14ac:dyDescent="0.3">
      <c r="A66" s="21" t="s">
        <v>20</v>
      </c>
      <c r="B66" s="10">
        <v>8</v>
      </c>
      <c r="C66" s="19" t="s">
        <v>61</v>
      </c>
      <c r="D66" s="10" t="s">
        <v>10</v>
      </c>
      <c r="E66" s="20">
        <v>1</v>
      </c>
      <c r="F66" s="59">
        <v>32.404416000000005</v>
      </c>
      <c r="G66" s="59">
        <f t="shared" si="3"/>
        <v>32.404416000000005</v>
      </c>
      <c r="H66" s="90"/>
      <c r="I66" s="90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s="105" customFormat="1" x14ac:dyDescent="0.3">
      <c r="A67" s="100" t="s">
        <v>20</v>
      </c>
      <c r="B67" s="67">
        <v>8.1</v>
      </c>
      <c r="C67" s="101" t="s">
        <v>141</v>
      </c>
      <c r="D67" s="67" t="s">
        <v>10</v>
      </c>
      <c r="E67" s="102">
        <v>1</v>
      </c>
      <c r="F67" s="68">
        <v>0</v>
      </c>
      <c r="G67" s="68">
        <f t="shared" si="3"/>
        <v>0</v>
      </c>
      <c r="H67" s="103"/>
      <c r="I67" s="103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</row>
    <row r="68" spans="1:43" s="8" customFormat="1" x14ac:dyDescent="0.3">
      <c r="A68" s="21" t="s">
        <v>20</v>
      </c>
      <c r="B68" s="10">
        <v>9</v>
      </c>
      <c r="C68" s="19" t="s">
        <v>62</v>
      </c>
      <c r="D68" s="10" t="s">
        <v>10</v>
      </c>
      <c r="E68" s="20">
        <v>1</v>
      </c>
      <c r="F68" s="59">
        <v>8.2772971659264716</v>
      </c>
      <c r="G68" s="59">
        <f t="shared" si="3"/>
        <v>8.2772971659264716</v>
      </c>
      <c r="H68" s="90"/>
      <c r="I68" s="90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s="8" customFormat="1" x14ac:dyDescent="0.3">
      <c r="A69" s="21" t="s">
        <v>20</v>
      </c>
      <c r="B69" s="10">
        <v>10</v>
      </c>
      <c r="C69" s="19" t="s">
        <v>67</v>
      </c>
      <c r="D69" s="10" t="s">
        <v>10</v>
      </c>
      <c r="E69" s="20">
        <v>1</v>
      </c>
      <c r="F69" s="59">
        <v>19.004685482233516</v>
      </c>
      <c r="G69" s="59">
        <f t="shared" si="3"/>
        <v>19.004685482233516</v>
      </c>
      <c r="H69" s="90"/>
      <c r="I69" s="90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s="8" customFormat="1" x14ac:dyDescent="0.3">
      <c r="A70" s="21" t="s">
        <v>20</v>
      </c>
      <c r="B70" s="10">
        <v>11</v>
      </c>
      <c r="C70" s="19" t="s">
        <v>63</v>
      </c>
      <c r="D70" s="10" t="s">
        <v>10</v>
      </c>
      <c r="E70" s="20">
        <v>1</v>
      </c>
      <c r="F70" s="59">
        <v>50.352086400000019</v>
      </c>
      <c r="G70" s="59">
        <f t="shared" si="3"/>
        <v>50.352086400000019</v>
      </c>
      <c r="H70" s="90"/>
      <c r="I70" s="90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s="5" customFormat="1" x14ac:dyDescent="0.3">
      <c r="A71" s="18" t="s">
        <v>20</v>
      </c>
      <c r="B71" s="49"/>
      <c r="C71" s="56" t="s">
        <v>15</v>
      </c>
      <c r="D71" s="49"/>
      <c r="E71" s="61"/>
      <c r="F71" s="61"/>
      <c r="G71" s="54">
        <f>SUM(G59:G70)</f>
        <v>518.38432039010797</v>
      </c>
      <c r="H71" s="90"/>
      <c r="I71" s="90"/>
    </row>
    <row r="72" spans="1:43" s="5" customFormat="1" x14ac:dyDescent="0.3">
      <c r="A72" s="18" t="s">
        <v>20</v>
      </c>
      <c r="B72" s="49"/>
      <c r="C72" s="57" t="s">
        <v>16</v>
      </c>
      <c r="D72" s="58">
        <v>0.18</v>
      </c>
      <c r="E72" s="61"/>
      <c r="F72" s="61"/>
      <c r="G72" s="61">
        <f>G71*D72</f>
        <v>93.309177670219427</v>
      </c>
      <c r="H72" s="90"/>
      <c r="I72" s="90"/>
    </row>
    <row r="73" spans="1:43" s="5" customFormat="1" x14ac:dyDescent="0.3">
      <c r="A73" s="18" t="s">
        <v>20</v>
      </c>
      <c r="B73" s="49"/>
      <c r="C73" s="56" t="s">
        <v>17</v>
      </c>
      <c r="D73" s="49"/>
      <c r="E73" s="61"/>
      <c r="F73" s="61"/>
      <c r="G73" s="54">
        <f>SUM(G71:G72)</f>
        <v>611.69349806032744</v>
      </c>
      <c r="H73" s="69"/>
      <c r="I73" s="69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</row>
    <row r="74" spans="1:43" s="5" customFormat="1" x14ac:dyDescent="0.3">
      <c r="A74" s="62"/>
      <c r="B74" s="73"/>
      <c r="C74" s="92"/>
      <c r="D74" s="73"/>
      <c r="E74" s="74"/>
      <c r="F74" s="74"/>
      <c r="G74" s="75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</row>
    <row r="75" spans="1:43" x14ac:dyDescent="0.3">
      <c r="A75" s="81"/>
      <c r="B75" s="81"/>
      <c r="C75" s="81"/>
      <c r="D75" s="73"/>
      <c r="E75" s="74"/>
      <c r="F75" s="74"/>
      <c r="G75" s="75"/>
    </row>
    <row r="76" spans="1:43" s="5" customFormat="1" ht="14.4" thickBot="1" x14ac:dyDescent="0.35">
      <c r="A76" s="93" t="s">
        <v>0</v>
      </c>
      <c r="B76" s="94" t="s">
        <v>1</v>
      </c>
    </row>
    <row r="77" spans="1:43" s="5" customFormat="1" x14ac:dyDescent="0.3">
      <c r="A77" s="16" t="s">
        <v>23</v>
      </c>
      <c r="B77" s="11" t="s">
        <v>24</v>
      </c>
    </row>
    <row r="78" spans="1:43" s="5" customFormat="1" ht="41.4" x14ac:dyDescent="0.3">
      <c r="A78" s="46" t="s">
        <v>4</v>
      </c>
      <c r="B78" s="47" t="s">
        <v>5</v>
      </c>
      <c r="C78" s="87" t="s">
        <v>6</v>
      </c>
      <c r="D78" s="87" t="s">
        <v>7</v>
      </c>
      <c r="E78" s="87" t="s">
        <v>8</v>
      </c>
      <c r="F78" s="88" t="s">
        <v>137</v>
      </c>
      <c r="G78" s="88" t="s">
        <v>138</v>
      </c>
      <c r="H78" s="89" t="s">
        <v>174</v>
      </c>
      <c r="I78" s="89" t="s">
        <v>175</v>
      </c>
    </row>
    <row r="79" spans="1:43" s="8" customFormat="1" x14ac:dyDescent="0.3">
      <c r="A79" s="21" t="s">
        <v>23</v>
      </c>
      <c r="B79" s="10">
        <v>1</v>
      </c>
      <c r="C79" s="19" t="s">
        <v>157</v>
      </c>
      <c r="D79" s="10" t="s">
        <v>9</v>
      </c>
      <c r="E79" s="20">
        <v>1</v>
      </c>
      <c r="F79" s="59">
        <v>5.0307625079518061</v>
      </c>
      <c r="G79" s="59">
        <f>E79*F79</f>
        <v>5.0307625079518061</v>
      </c>
      <c r="H79" s="90"/>
      <c r="I79" s="90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s="8" customFormat="1" x14ac:dyDescent="0.3">
      <c r="A80" s="21" t="s">
        <v>23</v>
      </c>
      <c r="B80" s="10">
        <v>2</v>
      </c>
      <c r="C80" s="19" t="s">
        <v>158</v>
      </c>
      <c r="D80" s="10" t="s">
        <v>10</v>
      </c>
      <c r="E80" s="20">
        <v>1</v>
      </c>
      <c r="F80" s="59">
        <v>92.015203634859262</v>
      </c>
      <c r="G80" s="59">
        <f t="shared" ref="G80:G90" si="4">E80*F80</f>
        <v>92.015203634859262</v>
      </c>
      <c r="H80" s="90"/>
      <c r="I80" s="90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s="8" customFormat="1" ht="15" x14ac:dyDescent="0.3">
      <c r="A81" s="21" t="s">
        <v>23</v>
      </c>
      <c r="B81" s="10">
        <v>3</v>
      </c>
      <c r="C81" s="19" t="s">
        <v>52</v>
      </c>
      <c r="D81" s="10" t="s">
        <v>130</v>
      </c>
      <c r="E81" s="20">
        <v>1</v>
      </c>
      <c r="F81" s="59">
        <v>53.850631999999997</v>
      </c>
      <c r="G81" s="59">
        <f t="shared" si="4"/>
        <v>53.850631999999997</v>
      </c>
      <c r="H81" s="90"/>
      <c r="I81" s="90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s="8" customFormat="1" ht="15" x14ac:dyDescent="0.3">
      <c r="A82" s="21" t="s">
        <v>23</v>
      </c>
      <c r="B82" s="10">
        <v>4</v>
      </c>
      <c r="C82" s="19" t="s">
        <v>53</v>
      </c>
      <c r="D82" s="10" t="s">
        <v>131</v>
      </c>
      <c r="E82" s="20">
        <v>1</v>
      </c>
      <c r="F82" s="59">
        <v>25.213628000000007</v>
      </c>
      <c r="G82" s="59">
        <f t="shared" si="4"/>
        <v>25.213628000000007</v>
      </c>
      <c r="H82" s="90"/>
      <c r="I82" s="90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s="8" customFormat="1" x14ac:dyDescent="0.3">
      <c r="A83" s="21" t="s">
        <v>23</v>
      </c>
      <c r="B83" s="10">
        <v>5</v>
      </c>
      <c r="C83" s="19" t="s">
        <v>159</v>
      </c>
      <c r="D83" s="10" t="s">
        <v>10</v>
      </c>
      <c r="E83" s="20">
        <v>1</v>
      </c>
      <c r="F83" s="59">
        <v>11.591122400000001</v>
      </c>
      <c r="G83" s="59">
        <f t="shared" si="4"/>
        <v>11.591122400000001</v>
      </c>
      <c r="H83" s="90"/>
      <c r="I83" s="90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s="8" customFormat="1" x14ac:dyDescent="0.3">
      <c r="A84" s="21" t="s">
        <v>23</v>
      </c>
      <c r="B84" s="10">
        <v>6</v>
      </c>
      <c r="C84" s="19" t="s">
        <v>160</v>
      </c>
      <c r="D84" s="10" t="s">
        <v>10</v>
      </c>
      <c r="E84" s="20">
        <v>1</v>
      </c>
      <c r="F84" s="59">
        <v>24.021107000000004</v>
      </c>
      <c r="G84" s="59">
        <f t="shared" si="4"/>
        <v>24.021107000000004</v>
      </c>
      <c r="H84" s="90"/>
      <c r="I84" s="90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s="8" customFormat="1" x14ac:dyDescent="0.3">
      <c r="A85" s="21" t="s">
        <v>23</v>
      </c>
      <c r="B85" s="10">
        <v>7</v>
      </c>
      <c r="C85" s="19" t="s">
        <v>68</v>
      </c>
      <c r="D85" s="10" t="s">
        <v>10</v>
      </c>
      <c r="E85" s="20">
        <v>1</v>
      </c>
      <c r="F85" s="59">
        <v>20.238478813793115</v>
      </c>
      <c r="G85" s="59">
        <f t="shared" si="4"/>
        <v>20.238478813793115</v>
      </c>
      <c r="H85" s="90"/>
      <c r="I85" s="90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s="8" customFormat="1" x14ac:dyDescent="0.3">
      <c r="A86" s="21" t="s">
        <v>23</v>
      </c>
      <c r="B86" s="10">
        <v>8</v>
      </c>
      <c r="C86" s="19" t="s">
        <v>69</v>
      </c>
      <c r="D86" s="10" t="s">
        <v>10</v>
      </c>
      <c r="E86" s="20">
        <v>1</v>
      </c>
      <c r="F86" s="59">
        <v>32.404416000000005</v>
      </c>
      <c r="G86" s="59">
        <f t="shared" si="4"/>
        <v>32.404416000000005</v>
      </c>
      <c r="H86" s="90"/>
      <c r="I86" s="90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s="105" customFormat="1" x14ac:dyDescent="0.3">
      <c r="A87" s="100" t="s">
        <v>23</v>
      </c>
      <c r="B87" s="67">
        <v>8.1</v>
      </c>
      <c r="C87" s="101" t="s">
        <v>142</v>
      </c>
      <c r="D87" s="67" t="s">
        <v>10</v>
      </c>
      <c r="E87" s="102">
        <v>1</v>
      </c>
      <c r="F87" s="68">
        <v>0</v>
      </c>
      <c r="G87" s="68">
        <f t="shared" si="4"/>
        <v>0</v>
      </c>
      <c r="H87" s="103"/>
      <c r="I87" s="103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</row>
    <row r="88" spans="1:43" s="8" customFormat="1" x14ac:dyDescent="0.3">
      <c r="A88" s="21" t="s">
        <v>23</v>
      </c>
      <c r="B88" s="10">
        <v>9</v>
      </c>
      <c r="C88" s="19" t="s">
        <v>70</v>
      </c>
      <c r="D88" s="10" t="s">
        <v>10</v>
      </c>
      <c r="E88" s="20">
        <v>1</v>
      </c>
      <c r="F88" s="59">
        <v>11.585520795128559</v>
      </c>
      <c r="G88" s="59">
        <f t="shared" si="4"/>
        <v>11.585520795128559</v>
      </c>
      <c r="H88" s="90"/>
      <c r="I88" s="90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s="8" customFormat="1" x14ac:dyDescent="0.3">
      <c r="A89" s="21" t="s">
        <v>23</v>
      </c>
      <c r="B89" s="10">
        <v>10</v>
      </c>
      <c r="C89" s="19" t="s">
        <v>161</v>
      </c>
      <c r="D89" s="10" t="s">
        <v>10</v>
      </c>
      <c r="E89" s="20">
        <v>1</v>
      </c>
      <c r="F89" s="59">
        <v>20.6959577593361</v>
      </c>
      <c r="G89" s="59">
        <f t="shared" si="4"/>
        <v>20.6959577593361</v>
      </c>
      <c r="H89" s="90"/>
      <c r="I89" s="90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s="8" customFormat="1" x14ac:dyDescent="0.3">
      <c r="A90" s="21" t="s">
        <v>23</v>
      </c>
      <c r="B90" s="10">
        <v>11</v>
      </c>
      <c r="C90" s="19" t="s">
        <v>71</v>
      </c>
      <c r="D90" s="10" t="s">
        <v>10</v>
      </c>
      <c r="E90" s="20">
        <v>1</v>
      </c>
      <c r="F90" s="59">
        <v>50.391052800000011</v>
      </c>
      <c r="G90" s="59">
        <f t="shared" si="4"/>
        <v>50.391052800000011</v>
      </c>
      <c r="H90" s="90"/>
      <c r="I90" s="90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s="5" customFormat="1" x14ac:dyDescent="0.3">
      <c r="A91" s="18" t="s">
        <v>23</v>
      </c>
      <c r="B91" s="49"/>
      <c r="C91" s="56" t="s">
        <v>15</v>
      </c>
      <c r="D91" s="49"/>
      <c r="E91" s="61"/>
      <c r="F91" s="61"/>
      <c r="G91" s="54">
        <f>SUM(G79:G90)</f>
        <v>347.03788171106885</v>
      </c>
      <c r="H91" s="90"/>
      <c r="I91" s="90"/>
    </row>
    <row r="92" spans="1:43" s="5" customFormat="1" x14ac:dyDescent="0.3">
      <c r="A92" s="18" t="s">
        <v>23</v>
      </c>
      <c r="B92" s="49"/>
      <c r="C92" s="57" t="s">
        <v>16</v>
      </c>
      <c r="D92" s="58">
        <v>0.18</v>
      </c>
      <c r="E92" s="61"/>
      <c r="F92" s="61"/>
      <c r="G92" s="61">
        <f>G91*D92</f>
        <v>62.466818707992388</v>
      </c>
      <c r="H92" s="90"/>
      <c r="I92" s="90"/>
    </row>
    <row r="93" spans="1:43" s="5" customFormat="1" x14ac:dyDescent="0.3">
      <c r="A93" s="18" t="s">
        <v>23</v>
      </c>
      <c r="B93" s="49"/>
      <c r="C93" s="56" t="s">
        <v>17</v>
      </c>
      <c r="D93" s="49"/>
      <c r="E93" s="61"/>
      <c r="F93" s="61"/>
      <c r="G93" s="54">
        <f>SUM(G91:G92)</f>
        <v>409.50470041906124</v>
      </c>
      <c r="H93" s="69"/>
      <c r="I93" s="69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</row>
    <row r="94" spans="1:43" x14ac:dyDescent="0.3">
      <c r="B94" s="73"/>
      <c r="C94" s="81"/>
      <c r="D94" s="73"/>
      <c r="E94" s="74"/>
      <c r="F94" s="74"/>
      <c r="G94" s="75"/>
    </row>
    <row r="95" spans="1:43" x14ac:dyDescent="0.3">
      <c r="A95" s="97"/>
      <c r="B95" s="97"/>
      <c r="C95" s="81"/>
      <c r="D95" s="73"/>
      <c r="E95" s="74"/>
      <c r="F95" s="74"/>
      <c r="G95" s="7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s="5" customFormat="1" ht="14.4" thickBot="1" x14ac:dyDescent="0.35">
      <c r="A96" s="93" t="s">
        <v>0</v>
      </c>
      <c r="B96" s="96" t="s">
        <v>1</v>
      </c>
    </row>
    <row r="97" spans="1:43" s="5" customFormat="1" x14ac:dyDescent="0.3">
      <c r="A97" s="16" t="s">
        <v>25</v>
      </c>
      <c r="B97" s="7" t="s">
        <v>30</v>
      </c>
    </row>
    <row r="98" spans="1:43" s="5" customFormat="1" ht="41.4" x14ac:dyDescent="0.3">
      <c r="A98" s="46" t="s">
        <v>4</v>
      </c>
      <c r="B98" s="47" t="s">
        <v>5</v>
      </c>
      <c r="C98" s="87" t="s">
        <v>6</v>
      </c>
      <c r="D98" s="87" t="s">
        <v>7</v>
      </c>
      <c r="E98" s="87" t="s">
        <v>8</v>
      </c>
      <c r="F98" s="88" t="s">
        <v>137</v>
      </c>
      <c r="G98" s="88" t="s">
        <v>138</v>
      </c>
      <c r="H98" s="89" t="s">
        <v>174</v>
      </c>
      <c r="I98" s="89" t="s">
        <v>175</v>
      </c>
    </row>
    <row r="99" spans="1:43" s="5" customFormat="1" x14ac:dyDescent="0.3">
      <c r="A99" s="18" t="s">
        <v>25</v>
      </c>
      <c r="B99" s="48">
        <v>1</v>
      </c>
      <c r="C99" s="19" t="s">
        <v>22</v>
      </c>
      <c r="D99" s="10" t="s">
        <v>9</v>
      </c>
      <c r="E99" s="20">
        <v>1</v>
      </c>
      <c r="F99" s="59">
        <v>7.6105178523076953</v>
      </c>
      <c r="G99" s="59">
        <f>E99*F99</f>
        <v>7.6105178523076953</v>
      </c>
      <c r="H99" s="90"/>
      <c r="I99" s="90"/>
    </row>
    <row r="100" spans="1:43" s="5" customFormat="1" x14ac:dyDescent="0.3">
      <c r="A100" s="18" t="s">
        <v>25</v>
      </c>
      <c r="B100" s="48">
        <v>2</v>
      </c>
      <c r="C100" s="19" t="s">
        <v>72</v>
      </c>
      <c r="D100" s="10" t="s">
        <v>10</v>
      </c>
      <c r="E100" s="20">
        <v>1</v>
      </c>
      <c r="F100" s="59">
        <v>7.174270400000001</v>
      </c>
      <c r="G100" s="59">
        <f>E100*F100</f>
        <v>7.174270400000001</v>
      </c>
      <c r="H100" s="90"/>
      <c r="I100" s="90"/>
    </row>
    <row r="101" spans="1:43" s="5" customFormat="1" x14ac:dyDescent="0.3">
      <c r="A101" s="18" t="s">
        <v>25</v>
      </c>
      <c r="B101" s="48">
        <v>3</v>
      </c>
      <c r="C101" s="19" t="s">
        <v>73</v>
      </c>
      <c r="D101" s="10" t="s">
        <v>10</v>
      </c>
      <c r="E101" s="20">
        <v>1</v>
      </c>
      <c r="F101" s="59">
        <v>16.654802685714287</v>
      </c>
      <c r="G101" s="59">
        <f t="shared" ref="G101:G112" si="5">E101*F101</f>
        <v>16.654802685714287</v>
      </c>
      <c r="H101" s="90"/>
      <c r="I101" s="90"/>
    </row>
    <row r="102" spans="1:43" s="5" customFormat="1" x14ac:dyDescent="0.3">
      <c r="A102" s="18" t="s">
        <v>25</v>
      </c>
      <c r="B102" s="48">
        <v>4</v>
      </c>
      <c r="C102" s="19" t="s">
        <v>74</v>
      </c>
      <c r="D102" s="10" t="s">
        <v>10</v>
      </c>
      <c r="E102" s="20">
        <v>1</v>
      </c>
      <c r="F102" s="59">
        <v>92.015203634859247</v>
      </c>
      <c r="G102" s="59">
        <f t="shared" si="5"/>
        <v>92.015203634859247</v>
      </c>
      <c r="H102" s="90"/>
      <c r="I102" s="90"/>
    </row>
    <row r="103" spans="1:43" s="5" customFormat="1" ht="15" x14ac:dyDescent="0.3">
      <c r="A103" s="18" t="s">
        <v>25</v>
      </c>
      <c r="B103" s="48">
        <v>5</v>
      </c>
      <c r="C103" s="19" t="s">
        <v>52</v>
      </c>
      <c r="D103" s="10" t="s">
        <v>130</v>
      </c>
      <c r="E103" s="20">
        <v>1</v>
      </c>
      <c r="F103" s="59">
        <v>53.850631999999997</v>
      </c>
      <c r="G103" s="59">
        <f t="shared" si="5"/>
        <v>53.850631999999997</v>
      </c>
      <c r="H103" s="90"/>
      <c r="I103" s="90"/>
    </row>
    <row r="104" spans="1:43" s="5" customFormat="1" ht="15" x14ac:dyDescent="0.3">
      <c r="A104" s="18" t="s">
        <v>25</v>
      </c>
      <c r="B104" s="48">
        <v>6</v>
      </c>
      <c r="C104" s="19" t="s">
        <v>53</v>
      </c>
      <c r="D104" s="10" t="s">
        <v>131</v>
      </c>
      <c r="E104" s="20">
        <v>1</v>
      </c>
      <c r="F104" s="59">
        <v>25.213628000000007</v>
      </c>
      <c r="G104" s="59">
        <f t="shared" si="5"/>
        <v>25.213628000000007</v>
      </c>
      <c r="H104" s="90"/>
      <c r="I104" s="90"/>
    </row>
    <row r="105" spans="1:43" s="5" customFormat="1" x14ac:dyDescent="0.3">
      <c r="A105" s="18" t="s">
        <v>25</v>
      </c>
      <c r="B105" s="48">
        <v>7</v>
      </c>
      <c r="C105" s="19" t="s">
        <v>31</v>
      </c>
      <c r="D105" s="10" t="s">
        <v>10</v>
      </c>
      <c r="E105" s="20">
        <v>1</v>
      </c>
      <c r="F105" s="59">
        <v>35.2003833220339</v>
      </c>
      <c r="G105" s="59">
        <f t="shared" si="5"/>
        <v>35.2003833220339</v>
      </c>
      <c r="H105" s="90"/>
      <c r="I105" s="90"/>
    </row>
    <row r="106" spans="1:43" s="5" customFormat="1" x14ac:dyDescent="0.3">
      <c r="A106" s="18" t="s">
        <v>25</v>
      </c>
      <c r="B106" s="48">
        <v>8</v>
      </c>
      <c r="C106" s="19" t="s">
        <v>11</v>
      </c>
      <c r="D106" s="10" t="s">
        <v>10</v>
      </c>
      <c r="E106" s="20">
        <v>1</v>
      </c>
      <c r="F106" s="59">
        <v>37.050768542857142</v>
      </c>
      <c r="G106" s="59">
        <f t="shared" si="5"/>
        <v>37.050768542857142</v>
      </c>
      <c r="H106" s="90"/>
      <c r="I106" s="90"/>
    </row>
    <row r="107" spans="1:43" s="5" customFormat="1" x14ac:dyDescent="0.3">
      <c r="A107" s="18" t="s">
        <v>25</v>
      </c>
      <c r="B107" s="48">
        <v>9</v>
      </c>
      <c r="C107" s="19" t="s">
        <v>12</v>
      </c>
      <c r="D107" s="10" t="s">
        <v>10</v>
      </c>
      <c r="E107" s="20">
        <v>1</v>
      </c>
      <c r="F107" s="59">
        <v>32.404416000000005</v>
      </c>
      <c r="G107" s="59">
        <f t="shared" si="5"/>
        <v>32.404416000000005</v>
      </c>
      <c r="H107" s="90"/>
      <c r="I107" s="90"/>
    </row>
    <row r="108" spans="1:43" s="104" customFormat="1" x14ac:dyDescent="0.3">
      <c r="A108" s="106" t="s">
        <v>25</v>
      </c>
      <c r="B108" s="65">
        <v>9.1</v>
      </c>
      <c r="C108" s="101" t="s">
        <v>75</v>
      </c>
      <c r="D108" s="67" t="s">
        <v>10</v>
      </c>
      <c r="E108" s="102">
        <v>1</v>
      </c>
      <c r="F108" s="68">
        <v>0</v>
      </c>
      <c r="G108" s="68">
        <f t="shared" si="5"/>
        <v>0</v>
      </c>
      <c r="H108" s="103"/>
      <c r="I108" s="103"/>
    </row>
    <row r="109" spans="1:43" s="5" customFormat="1" x14ac:dyDescent="0.3">
      <c r="A109" s="18" t="s">
        <v>25</v>
      </c>
      <c r="B109" s="48">
        <v>10</v>
      </c>
      <c r="C109" s="19" t="s">
        <v>76</v>
      </c>
      <c r="D109" s="10" t="s">
        <v>10</v>
      </c>
      <c r="E109" s="20">
        <v>1</v>
      </c>
      <c r="F109" s="59">
        <v>32.385324771084349</v>
      </c>
      <c r="G109" s="59">
        <f t="shared" si="5"/>
        <v>32.385324771084349</v>
      </c>
      <c r="H109" s="90"/>
      <c r="I109" s="90"/>
    </row>
    <row r="110" spans="1:43" s="5" customFormat="1" x14ac:dyDescent="0.3">
      <c r="A110" s="18" t="s">
        <v>25</v>
      </c>
      <c r="B110" s="48">
        <v>11</v>
      </c>
      <c r="C110" s="19" t="s">
        <v>14</v>
      </c>
      <c r="D110" s="10" t="s">
        <v>10</v>
      </c>
      <c r="E110" s="20">
        <v>1</v>
      </c>
      <c r="F110" s="59">
        <v>20.6959577593361</v>
      </c>
      <c r="G110" s="59">
        <f t="shared" si="5"/>
        <v>20.6959577593361</v>
      </c>
      <c r="H110" s="90"/>
      <c r="I110" s="90"/>
    </row>
    <row r="111" spans="1:43" s="5" customFormat="1" x14ac:dyDescent="0.3">
      <c r="A111" s="18" t="s">
        <v>25</v>
      </c>
      <c r="B111" s="48">
        <v>12</v>
      </c>
      <c r="C111" s="19" t="s">
        <v>18</v>
      </c>
      <c r="D111" s="10" t="s">
        <v>10</v>
      </c>
      <c r="E111" s="20">
        <v>1</v>
      </c>
      <c r="F111" s="59">
        <v>5.1842275546306231</v>
      </c>
      <c r="G111" s="59">
        <f t="shared" si="5"/>
        <v>5.1842275546306231</v>
      </c>
      <c r="H111" s="69"/>
      <c r="I111" s="69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</row>
    <row r="112" spans="1:43" s="5" customFormat="1" x14ac:dyDescent="0.3">
      <c r="A112" s="18" t="s">
        <v>25</v>
      </c>
      <c r="B112" s="48">
        <v>13</v>
      </c>
      <c r="C112" s="60" t="s">
        <v>59</v>
      </c>
      <c r="D112" s="48" t="s">
        <v>10</v>
      </c>
      <c r="E112" s="55">
        <v>1</v>
      </c>
      <c r="F112" s="59">
        <v>50.430019200000011</v>
      </c>
      <c r="G112" s="59">
        <f t="shared" si="5"/>
        <v>50.430019200000011</v>
      </c>
      <c r="H112" s="69"/>
      <c r="I112" s="69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</row>
    <row r="113" spans="1:43" s="5" customFormat="1" x14ac:dyDescent="0.3">
      <c r="A113" s="18" t="s">
        <v>25</v>
      </c>
      <c r="B113" s="49"/>
      <c r="C113" s="50" t="s">
        <v>15</v>
      </c>
      <c r="D113" s="51"/>
      <c r="E113" s="59"/>
      <c r="F113" s="59"/>
      <c r="G113" s="52">
        <f>SUM(G99:G112)</f>
        <v>415.87015172282344</v>
      </c>
      <c r="H113" s="90"/>
      <c r="I113" s="90"/>
    </row>
    <row r="114" spans="1:43" s="5" customFormat="1" x14ac:dyDescent="0.3">
      <c r="A114" s="18" t="s">
        <v>25</v>
      </c>
      <c r="B114" s="49"/>
      <c r="C114" s="57" t="s">
        <v>16</v>
      </c>
      <c r="D114" s="58">
        <v>0.18</v>
      </c>
      <c r="E114" s="61"/>
      <c r="F114" s="61"/>
      <c r="G114" s="61">
        <f>G113*D114</f>
        <v>74.856627310108209</v>
      </c>
      <c r="H114" s="90"/>
      <c r="I114" s="90"/>
    </row>
    <row r="115" spans="1:43" s="5" customFormat="1" x14ac:dyDescent="0.3">
      <c r="A115" s="18" t="s">
        <v>25</v>
      </c>
      <c r="B115" s="49"/>
      <c r="C115" s="56" t="s">
        <v>17</v>
      </c>
      <c r="D115" s="49"/>
      <c r="E115" s="61"/>
      <c r="F115" s="61"/>
      <c r="G115" s="54">
        <f>SUM(G113:G114)</f>
        <v>490.72677903293163</v>
      </c>
      <c r="H115" s="90"/>
      <c r="I115" s="90"/>
    </row>
    <row r="116" spans="1:43" s="5" customFormat="1" x14ac:dyDescent="0.3">
      <c r="A116" s="62"/>
      <c r="B116" s="73"/>
      <c r="C116" s="92"/>
      <c r="D116" s="73"/>
      <c r="E116" s="74"/>
      <c r="F116" s="74"/>
      <c r="G116" s="75"/>
    </row>
    <row r="117" spans="1:43" x14ac:dyDescent="0.3"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s="5" customFormat="1" ht="14.4" thickBot="1" x14ac:dyDescent="0.35">
      <c r="A118" s="93" t="s">
        <v>0</v>
      </c>
      <c r="B118" s="96" t="s">
        <v>1</v>
      </c>
    </row>
    <row r="119" spans="1:43" s="5" customFormat="1" x14ac:dyDescent="0.3">
      <c r="A119" s="17" t="s">
        <v>26</v>
      </c>
      <c r="B119" s="6" t="s">
        <v>27</v>
      </c>
    </row>
    <row r="120" spans="1:43" s="5" customFormat="1" ht="41.4" x14ac:dyDescent="0.3">
      <c r="A120" s="46" t="s">
        <v>4</v>
      </c>
      <c r="B120" s="47" t="s">
        <v>5</v>
      </c>
      <c r="C120" s="87" t="s">
        <v>6</v>
      </c>
      <c r="D120" s="87" t="s">
        <v>7</v>
      </c>
      <c r="E120" s="87" t="s">
        <v>8</v>
      </c>
      <c r="F120" s="88" t="s">
        <v>137</v>
      </c>
      <c r="G120" s="88" t="s">
        <v>138</v>
      </c>
      <c r="H120" s="89" t="s">
        <v>174</v>
      </c>
      <c r="I120" s="89" t="s">
        <v>175</v>
      </c>
    </row>
    <row r="121" spans="1:43" s="5" customFormat="1" x14ac:dyDescent="0.3">
      <c r="A121" s="18" t="s">
        <v>26</v>
      </c>
      <c r="B121" s="48">
        <v>1</v>
      </c>
      <c r="C121" s="19" t="s">
        <v>49</v>
      </c>
      <c r="D121" s="10" t="s">
        <v>9</v>
      </c>
      <c r="E121" s="20">
        <v>1</v>
      </c>
      <c r="F121" s="59">
        <v>10.664561074893621</v>
      </c>
      <c r="G121" s="59">
        <f>E121*F121</f>
        <v>10.664561074893621</v>
      </c>
      <c r="H121" s="90"/>
      <c r="I121" s="90"/>
    </row>
    <row r="122" spans="1:43" s="5" customFormat="1" x14ac:dyDescent="0.3">
      <c r="A122" s="18" t="s">
        <v>26</v>
      </c>
      <c r="B122" s="48">
        <v>2</v>
      </c>
      <c r="C122" s="19" t="s">
        <v>33</v>
      </c>
      <c r="D122" s="10" t="s">
        <v>10</v>
      </c>
      <c r="E122" s="20">
        <v>1</v>
      </c>
      <c r="F122" s="59">
        <v>21.196102400000001</v>
      </c>
      <c r="G122" s="59">
        <f>E122*F122</f>
        <v>21.196102400000001</v>
      </c>
      <c r="H122" s="90"/>
      <c r="I122" s="90"/>
    </row>
    <row r="123" spans="1:43" s="5" customFormat="1" x14ac:dyDescent="0.3">
      <c r="A123" s="18" t="s">
        <v>26</v>
      </c>
      <c r="B123" s="48">
        <v>3</v>
      </c>
      <c r="C123" s="19" t="s">
        <v>31</v>
      </c>
      <c r="D123" s="10" t="s">
        <v>10</v>
      </c>
      <c r="E123" s="20">
        <v>1</v>
      </c>
      <c r="F123" s="59">
        <v>52.959976542372893</v>
      </c>
      <c r="G123" s="59">
        <f t="shared" ref="G123:G136" si="6">E123*F123</f>
        <v>52.959976542372893</v>
      </c>
      <c r="H123" s="90"/>
      <c r="I123" s="90"/>
    </row>
    <row r="124" spans="1:43" s="5" customFormat="1" x14ac:dyDescent="0.3">
      <c r="A124" s="18" t="s">
        <v>26</v>
      </c>
      <c r="B124" s="48">
        <v>4</v>
      </c>
      <c r="C124" s="19" t="s">
        <v>11</v>
      </c>
      <c r="D124" s="10" t="s">
        <v>10</v>
      </c>
      <c r="E124" s="20">
        <v>1</v>
      </c>
      <c r="F124" s="59">
        <v>49.563202039999993</v>
      </c>
      <c r="G124" s="59">
        <f t="shared" si="6"/>
        <v>49.563202039999993</v>
      </c>
      <c r="H124" s="90"/>
      <c r="I124" s="90"/>
    </row>
    <row r="125" spans="1:43" s="5" customFormat="1" x14ac:dyDescent="0.3">
      <c r="A125" s="18" t="s">
        <v>26</v>
      </c>
      <c r="B125" s="48">
        <v>5</v>
      </c>
      <c r="C125" s="19" t="s">
        <v>12</v>
      </c>
      <c r="D125" s="10" t="s">
        <v>10</v>
      </c>
      <c r="E125" s="20">
        <v>1</v>
      </c>
      <c r="F125" s="59">
        <v>32.404416000000005</v>
      </c>
      <c r="G125" s="59">
        <f t="shared" si="6"/>
        <v>32.404416000000005</v>
      </c>
      <c r="H125" s="90"/>
      <c r="I125" s="90"/>
    </row>
    <row r="126" spans="1:43" s="104" customFormat="1" x14ac:dyDescent="0.3">
      <c r="A126" s="106" t="s">
        <v>26</v>
      </c>
      <c r="B126" s="65">
        <v>5.0999999999999996</v>
      </c>
      <c r="C126" s="101" t="s">
        <v>77</v>
      </c>
      <c r="D126" s="67" t="s">
        <v>10</v>
      </c>
      <c r="E126" s="102">
        <v>1</v>
      </c>
      <c r="F126" s="68">
        <v>0</v>
      </c>
      <c r="G126" s="68">
        <f t="shared" si="6"/>
        <v>0</v>
      </c>
      <c r="H126" s="103"/>
      <c r="I126" s="103"/>
    </row>
    <row r="127" spans="1:43" s="5" customFormat="1" x14ac:dyDescent="0.3">
      <c r="A127" s="18" t="s">
        <v>26</v>
      </c>
      <c r="B127" s="48">
        <v>6</v>
      </c>
      <c r="C127" s="19" t="s">
        <v>78</v>
      </c>
      <c r="D127" s="10" t="s">
        <v>10</v>
      </c>
      <c r="E127" s="20">
        <v>1</v>
      </c>
      <c r="F127" s="59">
        <v>47.404151837209312</v>
      </c>
      <c r="G127" s="59">
        <f t="shared" si="6"/>
        <v>47.404151837209312</v>
      </c>
      <c r="H127" s="90"/>
      <c r="I127" s="90"/>
    </row>
    <row r="128" spans="1:43" s="5" customFormat="1" x14ac:dyDescent="0.3">
      <c r="A128" s="18" t="s">
        <v>26</v>
      </c>
      <c r="B128" s="48">
        <v>7</v>
      </c>
      <c r="C128" s="19" t="s">
        <v>14</v>
      </c>
      <c r="D128" s="10" t="s">
        <v>10</v>
      </c>
      <c r="E128" s="20">
        <v>1</v>
      </c>
      <c r="F128" s="59">
        <v>47.731783891891851</v>
      </c>
      <c r="G128" s="59">
        <f t="shared" si="6"/>
        <v>47.731783891891851</v>
      </c>
      <c r="H128" s="90"/>
      <c r="I128" s="90"/>
    </row>
    <row r="129" spans="1:43" s="5" customFormat="1" x14ac:dyDescent="0.3">
      <c r="A129" s="18" t="s">
        <v>26</v>
      </c>
      <c r="B129" s="48">
        <v>8</v>
      </c>
      <c r="C129" s="19" t="s">
        <v>18</v>
      </c>
      <c r="D129" s="10" t="s">
        <v>10</v>
      </c>
      <c r="E129" s="22">
        <v>1</v>
      </c>
      <c r="F129" s="59">
        <v>6.3730620404605824</v>
      </c>
      <c r="G129" s="59">
        <f t="shared" si="6"/>
        <v>6.3730620404605824</v>
      </c>
      <c r="H129" s="90"/>
      <c r="I129" s="90"/>
    </row>
    <row r="130" spans="1:43" s="5" customFormat="1" ht="15" x14ac:dyDescent="0.3">
      <c r="A130" s="18" t="s">
        <v>26</v>
      </c>
      <c r="B130" s="48">
        <v>9</v>
      </c>
      <c r="C130" s="19" t="s">
        <v>79</v>
      </c>
      <c r="D130" s="10" t="s">
        <v>130</v>
      </c>
      <c r="E130" s="20">
        <v>1</v>
      </c>
      <c r="F130" s="59">
        <v>53.850631999999997</v>
      </c>
      <c r="G130" s="59">
        <f t="shared" si="6"/>
        <v>53.850631999999997</v>
      </c>
      <c r="H130" s="90"/>
      <c r="I130" s="90"/>
    </row>
    <row r="131" spans="1:43" s="5" customFormat="1" ht="15" x14ac:dyDescent="0.3">
      <c r="A131" s="18" t="s">
        <v>26</v>
      </c>
      <c r="B131" s="48">
        <v>10</v>
      </c>
      <c r="C131" s="19" t="s">
        <v>53</v>
      </c>
      <c r="D131" s="10" t="s">
        <v>131</v>
      </c>
      <c r="E131" s="20">
        <v>1</v>
      </c>
      <c r="F131" s="59">
        <v>25.213628000000007</v>
      </c>
      <c r="G131" s="59">
        <f t="shared" si="6"/>
        <v>25.213628000000007</v>
      </c>
      <c r="H131" s="69"/>
      <c r="I131" s="69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</row>
    <row r="132" spans="1:43" s="3" customFormat="1" ht="69" x14ac:dyDescent="0.3">
      <c r="A132" s="69" t="s">
        <v>26</v>
      </c>
      <c r="B132" s="23">
        <v>11</v>
      </c>
      <c r="C132" s="9" t="s">
        <v>80</v>
      </c>
      <c r="D132" s="77" t="s">
        <v>34</v>
      </c>
      <c r="E132" s="24">
        <v>1</v>
      </c>
      <c r="F132" s="59">
        <v>508.23703256480007</v>
      </c>
      <c r="G132" s="59">
        <f t="shared" si="6"/>
        <v>508.23703256480007</v>
      </c>
      <c r="H132" s="69"/>
      <c r="I132" s="69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</row>
    <row r="133" spans="1:43" s="109" customFormat="1" x14ac:dyDescent="0.3">
      <c r="A133" s="106" t="s">
        <v>26</v>
      </c>
      <c r="B133" s="107" t="s">
        <v>81</v>
      </c>
      <c r="C133" s="101" t="s">
        <v>35</v>
      </c>
      <c r="D133" s="67" t="s">
        <v>10</v>
      </c>
      <c r="E133" s="108">
        <v>1</v>
      </c>
      <c r="F133" s="68">
        <v>0</v>
      </c>
      <c r="G133" s="68">
        <f t="shared" si="6"/>
        <v>0</v>
      </c>
      <c r="H133" s="103"/>
      <c r="I133" s="103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</row>
    <row r="134" spans="1:43" s="3" customFormat="1" x14ac:dyDescent="0.3">
      <c r="A134" s="18" t="s">
        <v>26</v>
      </c>
      <c r="B134" s="23">
        <v>12</v>
      </c>
      <c r="C134" s="26" t="s">
        <v>82</v>
      </c>
      <c r="D134" s="27" t="s">
        <v>10</v>
      </c>
      <c r="E134" s="28">
        <v>1</v>
      </c>
      <c r="F134" s="59">
        <v>57.300678574644088</v>
      </c>
      <c r="G134" s="59">
        <f t="shared" si="6"/>
        <v>57.300678574644088</v>
      </c>
      <c r="H134" s="90"/>
      <c r="I134" s="90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s="3" customFormat="1" ht="15" x14ac:dyDescent="0.3">
      <c r="A135" s="18" t="s">
        <v>26</v>
      </c>
      <c r="B135" s="23">
        <v>13</v>
      </c>
      <c r="C135" s="19" t="s">
        <v>83</v>
      </c>
      <c r="D135" s="29" t="s">
        <v>131</v>
      </c>
      <c r="E135" s="22">
        <v>1</v>
      </c>
      <c r="F135" s="59">
        <v>7.8351715200000012</v>
      </c>
      <c r="G135" s="59">
        <f t="shared" si="6"/>
        <v>7.8351715200000012</v>
      </c>
      <c r="H135" s="90"/>
      <c r="I135" s="90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s="5" customFormat="1" x14ac:dyDescent="0.3">
      <c r="A136" s="18" t="s">
        <v>26</v>
      </c>
      <c r="B136" s="48">
        <v>14</v>
      </c>
      <c r="C136" s="60" t="s">
        <v>84</v>
      </c>
      <c r="D136" s="48" t="s">
        <v>10</v>
      </c>
      <c r="E136" s="20">
        <v>1</v>
      </c>
      <c r="F136" s="59">
        <v>50.445605760000021</v>
      </c>
      <c r="G136" s="59">
        <f t="shared" si="6"/>
        <v>50.445605760000021</v>
      </c>
      <c r="H136" s="90"/>
      <c r="I136" s="90"/>
    </row>
    <row r="137" spans="1:43" s="5" customFormat="1" x14ac:dyDescent="0.3">
      <c r="A137" s="18" t="s">
        <v>26</v>
      </c>
      <c r="B137" s="49"/>
      <c r="C137" s="50" t="s">
        <v>15</v>
      </c>
      <c r="D137" s="51"/>
      <c r="E137" s="59"/>
      <c r="F137" s="59"/>
      <c r="G137" s="54">
        <f>SUM(G121:G136)</f>
        <v>971.18000424627246</v>
      </c>
      <c r="H137" s="90"/>
      <c r="I137" s="90"/>
    </row>
    <row r="138" spans="1:43" s="5" customFormat="1" x14ac:dyDescent="0.3">
      <c r="A138" s="18" t="s">
        <v>26</v>
      </c>
      <c r="B138" s="49"/>
      <c r="C138" s="57" t="s">
        <v>16</v>
      </c>
      <c r="D138" s="58">
        <v>0.18</v>
      </c>
      <c r="E138" s="61"/>
      <c r="F138" s="61"/>
      <c r="G138" s="61">
        <f>G137*D138</f>
        <v>174.81240076432903</v>
      </c>
      <c r="H138" s="90"/>
      <c r="I138" s="90"/>
    </row>
    <row r="139" spans="1:43" s="5" customFormat="1" x14ac:dyDescent="0.3">
      <c r="A139" s="18" t="s">
        <v>26</v>
      </c>
      <c r="B139" s="49"/>
      <c r="C139" s="56" t="s">
        <v>17</v>
      </c>
      <c r="D139" s="49"/>
      <c r="E139" s="61"/>
      <c r="F139" s="61"/>
      <c r="G139" s="54">
        <f>SUM(G137:G138)</f>
        <v>1145.9924050106015</v>
      </c>
      <c r="H139" s="90"/>
      <c r="I139" s="90"/>
    </row>
    <row r="140" spans="1:43" x14ac:dyDescent="0.3"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x14ac:dyDescent="0.3"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x14ac:dyDescent="0.3"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x14ac:dyDescent="0.3"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x14ac:dyDescent="0.3"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8:43" x14ac:dyDescent="0.3"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8:43" x14ac:dyDescent="0.3"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</sheetData>
  <conditionalFormatting sqref="C135">
    <cfRule type="cellIs" dxfId="6" priority="1" stopIfTrue="1" operator="equal">
      <formula>0</formula>
    </cfRule>
  </conditionalFormatting>
  <pageMargins left="0.7" right="0.7" top="0.75" bottom="0.75" header="0.3" footer="0.3"/>
  <pageSetup paperSize="9" orientation="portrait" horizontalDpi="2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N168"/>
  <sheetViews>
    <sheetView workbookViewId="0">
      <selection activeCell="C34" sqref="C34"/>
    </sheetView>
  </sheetViews>
  <sheetFormatPr defaultColWidth="8.88671875" defaultRowHeight="13.8" x14ac:dyDescent="0.3"/>
  <cols>
    <col min="1" max="1" width="16.21875" style="71" bestFit="1" customWidth="1"/>
    <col min="2" max="2" width="13.88671875" style="71" bestFit="1" customWidth="1"/>
    <col min="3" max="3" width="68.33203125" style="80" customWidth="1"/>
    <col min="4" max="4" width="13.109375" style="71" customWidth="1"/>
    <col min="5" max="5" width="14.5546875" style="71" customWidth="1"/>
    <col min="6" max="6" width="14.5546875" style="79" customWidth="1"/>
    <col min="7" max="7" width="16" style="79" customWidth="1"/>
    <col min="8" max="8" width="23.88671875" style="71" customWidth="1"/>
    <col min="9" max="9" width="26.109375" style="71" customWidth="1"/>
    <col min="10" max="16384" width="8.88671875" style="71"/>
  </cols>
  <sheetData>
    <row r="1" spans="1:10" x14ac:dyDescent="0.3">
      <c r="A1" s="70" t="s">
        <v>0</v>
      </c>
      <c r="B1" s="70" t="s">
        <v>1</v>
      </c>
      <c r="F1" s="71"/>
      <c r="G1" s="71"/>
    </row>
    <row r="2" spans="1:10" x14ac:dyDescent="0.3">
      <c r="A2" s="113" t="s">
        <v>2</v>
      </c>
      <c r="B2" s="114" t="s">
        <v>143</v>
      </c>
      <c r="F2" s="71"/>
      <c r="G2" s="71"/>
    </row>
    <row r="3" spans="1:10" ht="55.2" x14ac:dyDescent="0.3">
      <c r="A3" s="46" t="s">
        <v>4</v>
      </c>
      <c r="B3" s="47" t="s">
        <v>5</v>
      </c>
      <c r="C3" s="86" t="s">
        <v>6</v>
      </c>
      <c r="D3" s="87" t="s">
        <v>7</v>
      </c>
      <c r="E3" s="87" t="s">
        <v>8</v>
      </c>
      <c r="F3" s="88" t="s">
        <v>137</v>
      </c>
      <c r="G3" s="88" t="s">
        <v>138</v>
      </c>
      <c r="H3" s="89" t="s">
        <v>174</v>
      </c>
      <c r="I3" s="89" t="s">
        <v>175</v>
      </c>
    </row>
    <row r="4" spans="1:10" ht="15.6" customHeight="1" x14ac:dyDescent="0.3">
      <c r="A4" s="69" t="s">
        <v>2</v>
      </c>
      <c r="B4" s="48">
        <v>1</v>
      </c>
      <c r="C4" s="19" t="s">
        <v>85</v>
      </c>
      <c r="D4" s="10" t="s">
        <v>10</v>
      </c>
      <c r="E4" s="20">
        <v>1</v>
      </c>
      <c r="F4" s="59">
        <v>12.6716084</v>
      </c>
      <c r="G4" s="59">
        <f>E4*F4</f>
        <v>12.6716084</v>
      </c>
      <c r="H4" s="76"/>
      <c r="I4" s="69"/>
    </row>
    <row r="5" spans="1:10" x14ac:dyDescent="0.3">
      <c r="A5" s="69" t="s">
        <v>2</v>
      </c>
      <c r="B5" s="48">
        <v>2</v>
      </c>
      <c r="C5" s="19" t="s">
        <v>86</v>
      </c>
      <c r="D5" s="10" t="s">
        <v>10</v>
      </c>
      <c r="E5" s="20">
        <v>1</v>
      </c>
      <c r="F5" s="59">
        <v>17.270356400000001</v>
      </c>
      <c r="G5" s="59">
        <f>E5*F5</f>
        <v>17.270356400000001</v>
      </c>
      <c r="H5" s="76"/>
      <c r="I5" s="69"/>
    </row>
    <row r="6" spans="1:10" x14ac:dyDescent="0.3">
      <c r="A6" s="69" t="s">
        <v>2</v>
      </c>
      <c r="B6" s="48">
        <v>3</v>
      </c>
      <c r="C6" s="19" t="s">
        <v>87</v>
      </c>
      <c r="D6" s="10" t="s">
        <v>10</v>
      </c>
      <c r="E6" s="20">
        <v>1</v>
      </c>
      <c r="F6" s="59">
        <v>36.423521311392406</v>
      </c>
      <c r="G6" s="59">
        <f t="shared" ref="G6:G15" si="0">E6*F6</f>
        <v>36.423521311392406</v>
      </c>
      <c r="H6" s="76"/>
      <c r="I6" s="69"/>
      <c r="J6" s="79"/>
    </row>
    <row r="7" spans="1:10" ht="15" x14ac:dyDescent="0.3">
      <c r="A7" s="69" t="s">
        <v>2</v>
      </c>
      <c r="B7" s="48">
        <v>4</v>
      </c>
      <c r="C7" s="19" t="s">
        <v>52</v>
      </c>
      <c r="D7" s="10" t="s">
        <v>130</v>
      </c>
      <c r="E7" s="20">
        <v>1</v>
      </c>
      <c r="F7" s="59">
        <v>48.61155200000001</v>
      </c>
      <c r="G7" s="59">
        <f t="shared" si="0"/>
        <v>48.61155200000001</v>
      </c>
      <c r="H7" s="76"/>
      <c r="I7" s="69"/>
      <c r="J7" s="79"/>
    </row>
    <row r="8" spans="1:10" ht="15" x14ac:dyDescent="0.3">
      <c r="A8" s="69" t="s">
        <v>2</v>
      </c>
      <c r="B8" s="48">
        <v>5</v>
      </c>
      <c r="C8" s="19" t="s">
        <v>53</v>
      </c>
      <c r="D8" s="10" t="s">
        <v>131</v>
      </c>
      <c r="E8" s="20">
        <v>1</v>
      </c>
      <c r="F8" s="59">
        <v>25.213628000000007</v>
      </c>
      <c r="G8" s="59">
        <f t="shared" si="0"/>
        <v>25.213628000000007</v>
      </c>
      <c r="H8" s="76"/>
      <c r="I8" s="69"/>
      <c r="J8" s="79"/>
    </row>
    <row r="9" spans="1:10" x14ac:dyDescent="0.3">
      <c r="A9" s="69" t="s">
        <v>2</v>
      </c>
      <c r="B9" s="48">
        <v>6</v>
      </c>
      <c r="C9" s="19" t="s">
        <v>88</v>
      </c>
      <c r="D9" s="10" t="s">
        <v>10</v>
      </c>
      <c r="E9" s="20">
        <v>1</v>
      </c>
      <c r="F9" s="59">
        <v>19.675997000000002</v>
      </c>
      <c r="G9" s="59">
        <f t="shared" si="0"/>
        <v>19.675997000000002</v>
      </c>
      <c r="H9" s="76"/>
      <c r="I9" s="69"/>
    </row>
    <row r="10" spans="1:10" x14ac:dyDescent="0.3">
      <c r="A10" s="69" t="s">
        <v>2</v>
      </c>
      <c r="B10" s="48">
        <v>7</v>
      </c>
      <c r="C10" s="19" t="s">
        <v>31</v>
      </c>
      <c r="D10" s="10" t="s">
        <v>10</v>
      </c>
      <c r="E10" s="20">
        <v>1</v>
      </c>
      <c r="F10" s="59">
        <v>24.692624000000006</v>
      </c>
      <c r="G10" s="59">
        <f t="shared" si="0"/>
        <v>24.692624000000006</v>
      </c>
      <c r="H10" s="76"/>
      <c r="I10" s="69"/>
    </row>
    <row r="11" spans="1:10" x14ac:dyDescent="0.3">
      <c r="A11" s="69" t="s">
        <v>2</v>
      </c>
      <c r="B11" s="48">
        <v>8</v>
      </c>
      <c r="C11" s="19" t="s">
        <v>11</v>
      </c>
      <c r="D11" s="10" t="s">
        <v>10</v>
      </c>
      <c r="E11" s="20">
        <v>1</v>
      </c>
      <c r="F11" s="59">
        <v>28.562890400000001</v>
      </c>
      <c r="G11" s="59">
        <f t="shared" si="0"/>
        <v>28.562890400000001</v>
      </c>
      <c r="H11" s="76"/>
      <c r="I11" s="69"/>
    </row>
    <row r="12" spans="1:10" x14ac:dyDescent="0.3">
      <c r="A12" s="69" t="s">
        <v>2</v>
      </c>
      <c r="B12" s="48">
        <v>9</v>
      </c>
      <c r="C12" s="19" t="s">
        <v>32</v>
      </c>
      <c r="D12" s="10" t="s">
        <v>10</v>
      </c>
      <c r="E12" s="20">
        <v>1</v>
      </c>
      <c r="F12" s="59">
        <v>32.404416000000005</v>
      </c>
      <c r="G12" s="59">
        <f t="shared" si="0"/>
        <v>32.404416000000005</v>
      </c>
      <c r="H12" s="76"/>
      <c r="I12" s="69"/>
    </row>
    <row r="13" spans="1:10" s="125" customFormat="1" x14ac:dyDescent="0.3">
      <c r="A13" s="65" t="s">
        <v>2</v>
      </c>
      <c r="B13" s="65">
        <v>9.1</v>
      </c>
      <c r="C13" s="82" t="s">
        <v>13</v>
      </c>
      <c r="D13" s="67" t="s">
        <v>10</v>
      </c>
      <c r="E13" s="102">
        <v>1</v>
      </c>
      <c r="F13" s="68">
        <v>0</v>
      </c>
      <c r="G13" s="68">
        <f t="shared" si="0"/>
        <v>0</v>
      </c>
      <c r="H13" s="66"/>
      <c r="I13" s="65"/>
    </row>
    <row r="14" spans="1:10" x14ac:dyDescent="0.3">
      <c r="A14" s="69" t="s">
        <v>2</v>
      </c>
      <c r="B14" s="48">
        <v>10</v>
      </c>
      <c r="C14" s="19" t="s">
        <v>14</v>
      </c>
      <c r="D14" s="10" t="s">
        <v>10</v>
      </c>
      <c r="E14" s="20">
        <v>1</v>
      </c>
      <c r="F14" s="59">
        <v>21.837970000000013</v>
      </c>
      <c r="G14" s="59">
        <f t="shared" si="0"/>
        <v>21.837970000000013</v>
      </c>
      <c r="H14" s="76"/>
      <c r="I14" s="69"/>
    </row>
    <row r="15" spans="1:10" x14ac:dyDescent="0.3">
      <c r="A15" s="69" t="s">
        <v>2</v>
      </c>
      <c r="B15" s="48">
        <v>11</v>
      </c>
      <c r="C15" s="19" t="s">
        <v>18</v>
      </c>
      <c r="D15" s="10" t="s">
        <v>10</v>
      </c>
      <c r="E15" s="20">
        <v>1</v>
      </c>
      <c r="F15" s="59">
        <v>1.4012108013903997</v>
      </c>
      <c r="G15" s="59">
        <f t="shared" si="0"/>
        <v>1.4012108013903997</v>
      </c>
      <c r="H15" s="76"/>
      <c r="I15" s="69"/>
    </row>
    <row r="16" spans="1:10" x14ac:dyDescent="0.3">
      <c r="A16" s="69" t="s">
        <v>2</v>
      </c>
      <c r="B16" s="49"/>
      <c r="C16" s="83" t="s">
        <v>15</v>
      </c>
      <c r="D16" s="51"/>
      <c r="E16" s="59"/>
      <c r="F16" s="59"/>
      <c r="G16" s="52">
        <f>SUM(G4:G15)</f>
        <v>268.76577431278281</v>
      </c>
      <c r="H16" s="76"/>
      <c r="I16" s="69"/>
    </row>
    <row r="17" spans="1:10" x14ac:dyDescent="0.3">
      <c r="A17" s="69" t="s">
        <v>2</v>
      </c>
      <c r="B17" s="51"/>
      <c r="C17" s="19" t="s">
        <v>16</v>
      </c>
      <c r="D17" s="53">
        <v>0.18</v>
      </c>
      <c r="E17" s="59"/>
      <c r="F17" s="59"/>
      <c r="G17" s="59">
        <f>G16*D17</f>
        <v>48.377839376300905</v>
      </c>
      <c r="H17" s="69"/>
      <c r="I17" s="69"/>
    </row>
    <row r="18" spans="1:10" x14ac:dyDescent="0.3">
      <c r="A18" s="69" t="s">
        <v>2</v>
      </c>
      <c r="B18" s="51"/>
      <c r="C18" s="83" t="s">
        <v>17</v>
      </c>
      <c r="D18" s="51"/>
      <c r="E18" s="59"/>
      <c r="F18" s="59"/>
      <c r="G18" s="52">
        <f>SUM(G16:G17)</f>
        <v>317.14361368908374</v>
      </c>
      <c r="H18" s="69"/>
      <c r="I18" s="69"/>
    </row>
    <row r="19" spans="1:10" x14ac:dyDescent="0.3">
      <c r="B19" s="73"/>
      <c r="C19" s="121"/>
      <c r="D19" s="72"/>
      <c r="E19" s="30"/>
      <c r="F19" s="30"/>
      <c r="G19" s="30"/>
      <c r="H19" s="79"/>
    </row>
    <row r="20" spans="1:10" x14ac:dyDescent="0.3">
      <c r="B20" s="73"/>
      <c r="C20" s="122" t="s">
        <v>64</v>
      </c>
      <c r="D20" s="72"/>
      <c r="E20" s="30"/>
      <c r="F20" s="30"/>
      <c r="G20" s="30"/>
      <c r="H20" s="79"/>
    </row>
    <row r="21" spans="1:10" ht="55.2" x14ac:dyDescent="0.3">
      <c r="A21" s="46" t="s">
        <v>4</v>
      </c>
      <c r="B21" s="47" t="s">
        <v>5</v>
      </c>
      <c r="C21" s="86" t="s">
        <v>6</v>
      </c>
      <c r="D21" s="87" t="s">
        <v>7</v>
      </c>
      <c r="E21" s="87" t="s">
        <v>8</v>
      </c>
      <c r="F21" s="88" t="s">
        <v>137</v>
      </c>
      <c r="G21" s="88" t="s">
        <v>138</v>
      </c>
      <c r="H21" s="89" t="s">
        <v>174</v>
      </c>
      <c r="I21" s="89" t="s">
        <v>175</v>
      </c>
    </row>
    <row r="22" spans="1:10" ht="19.2" customHeight="1" x14ac:dyDescent="0.3">
      <c r="A22" s="69" t="s">
        <v>2</v>
      </c>
      <c r="B22" s="48">
        <v>1</v>
      </c>
      <c r="C22" s="19" t="s">
        <v>89</v>
      </c>
      <c r="D22" s="10" t="s">
        <v>10</v>
      </c>
      <c r="E22" s="32">
        <v>1</v>
      </c>
      <c r="F22" s="59">
        <v>12.671608400000002</v>
      </c>
      <c r="G22" s="59">
        <f>E22*F22</f>
        <v>12.671608400000002</v>
      </c>
      <c r="H22" s="76"/>
      <c r="I22" s="69"/>
    </row>
    <row r="23" spans="1:10" x14ac:dyDescent="0.3">
      <c r="A23" s="69" t="s">
        <v>2</v>
      </c>
      <c r="B23" s="48">
        <v>2</v>
      </c>
      <c r="C23" s="19" t="s">
        <v>90</v>
      </c>
      <c r="D23" s="10" t="s">
        <v>10</v>
      </c>
      <c r="E23" s="32">
        <v>1</v>
      </c>
      <c r="F23" s="59">
        <v>17.270356400000001</v>
      </c>
      <c r="G23" s="59">
        <f>E23*F23</f>
        <v>17.270356400000001</v>
      </c>
      <c r="H23" s="76"/>
      <c r="I23" s="69"/>
    </row>
    <row r="24" spans="1:10" x14ac:dyDescent="0.3">
      <c r="A24" s="69" t="s">
        <v>2</v>
      </c>
      <c r="B24" s="48">
        <v>3</v>
      </c>
      <c r="C24" s="19" t="s">
        <v>57</v>
      </c>
      <c r="D24" s="10" t="s">
        <v>10</v>
      </c>
      <c r="E24" s="32">
        <v>1</v>
      </c>
      <c r="F24" s="59">
        <v>280.78956290000002</v>
      </c>
      <c r="G24" s="59">
        <f t="shared" ref="G24:G34" si="1">E24*F24</f>
        <v>280.78956290000002</v>
      </c>
      <c r="H24" s="76"/>
      <c r="I24" s="69"/>
      <c r="J24" s="79"/>
    </row>
    <row r="25" spans="1:10" ht="15" x14ac:dyDescent="0.3">
      <c r="A25" s="69" t="s">
        <v>2</v>
      </c>
      <c r="B25" s="48">
        <v>4</v>
      </c>
      <c r="C25" s="19" t="s">
        <v>52</v>
      </c>
      <c r="D25" s="10" t="s">
        <v>130</v>
      </c>
      <c r="E25" s="32">
        <v>1</v>
      </c>
      <c r="F25" s="59">
        <v>53.850631999999997</v>
      </c>
      <c r="G25" s="59">
        <f t="shared" si="1"/>
        <v>53.850631999999997</v>
      </c>
      <c r="H25" s="76"/>
      <c r="I25" s="69"/>
      <c r="J25" s="79"/>
    </row>
    <row r="26" spans="1:10" ht="15" x14ac:dyDescent="0.3">
      <c r="A26" s="69" t="s">
        <v>2</v>
      </c>
      <c r="B26" s="48">
        <v>5</v>
      </c>
      <c r="C26" s="19" t="s">
        <v>53</v>
      </c>
      <c r="D26" s="10" t="s">
        <v>131</v>
      </c>
      <c r="E26" s="32">
        <v>1</v>
      </c>
      <c r="F26" s="59">
        <v>25.213628000000007</v>
      </c>
      <c r="G26" s="59">
        <f t="shared" si="1"/>
        <v>25.213628000000007</v>
      </c>
      <c r="H26" s="76"/>
      <c r="I26" s="69"/>
      <c r="J26" s="79"/>
    </row>
    <row r="27" spans="1:10" x14ac:dyDescent="0.3">
      <c r="A27" s="69" t="s">
        <v>2</v>
      </c>
      <c r="B27" s="48">
        <v>6</v>
      </c>
      <c r="C27" s="19" t="s">
        <v>88</v>
      </c>
      <c r="D27" s="10" t="s">
        <v>10</v>
      </c>
      <c r="E27" s="32">
        <v>1</v>
      </c>
      <c r="F27" s="59">
        <v>19.675997000000002</v>
      </c>
      <c r="G27" s="59">
        <f t="shared" si="1"/>
        <v>19.675997000000002</v>
      </c>
      <c r="H27" s="76"/>
      <c r="I27" s="69"/>
    </row>
    <row r="28" spans="1:10" x14ac:dyDescent="0.3">
      <c r="A28" s="69" t="s">
        <v>2</v>
      </c>
      <c r="B28" s="48">
        <v>7</v>
      </c>
      <c r="C28" s="19" t="s">
        <v>31</v>
      </c>
      <c r="D28" s="10" t="s">
        <v>10</v>
      </c>
      <c r="E28" s="32">
        <v>1</v>
      </c>
      <c r="F28" s="59">
        <v>24.692624000000006</v>
      </c>
      <c r="G28" s="59">
        <f t="shared" si="1"/>
        <v>24.692624000000006</v>
      </c>
      <c r="H28" s="76"/>
      <c r="I28" s="69"/>
    </row>
    <row r="29" spans="1:10" x14ac:dyDescent="0.3">
      <c r="A29" s="69" t="s">
        <v>2</v>
      </c>
      <c r="B29" s="48">
        <v>8</v>
      </c>
      <c r="C29" s="19" t="s">
        <v>11</v>
      </c>
      <c r="D29" s="10" t="s">
        <v>10</v>
      </c>
      <c r="E29" s="32">
        <v>1</v>
      </c>
      <c r="F29" s="59">
        <v>28.562890400000001</v>
      </c>
      <c r="G29" s="59">
        <f t="shared" si="1"/>
        <v>28.562890400000001</v>
      </c>
      <c r="H29" s="76"/>
      <c r="I29" s="69"/>
    </row>
    <row r="30" spans="1:10" x14ac:dyDescent="0.3">
      <c r="A30" s="69" t="s">
        <v>2</v>
      </c>
      <c r="B30" s="48">
        <v>9</v>
      </c>
      <c r="C30" s="19" t="s">
        <v>12</v>
      </c>
      <c r="D30" s="10" t="s">
        <v>10</v>
      </c>
      <c r="E30" s="32">
        <v>1</v>
      </c>
      <c r="F30" s="59">
        <v>32.404416000000005</v>
      </c>
      <c r="G30" s="59">
        <f t="shared" si="1"/>
        <v>32.404416000000005</v>
      </c>
      <c r="H30" s="76"/>
      <c r="I30" s="69"/>
    </row>
    <row r="31" spans="1:10" s="125" customFormat="1" x14ac:dyDescent="0.3">
      <c r="A31" s="65" t="s">
        <v>2</v>
      </c>
      <c r="B31" s="65">
        <v>9.1</v>
      </c>
      <c r="C31" s="82" t="s">
        <v>13</v>
      </c>
      <c r="D31" s="67" t="s">
        <v>10</v>
      </c>
      <c r="E31" s="126">
        <v>1</v>
      </c>
      <c r="F31" s="68">
        <v>0</v>
      </c>
      <c r="G31" s="68">
        <f t="shared" si="1"/>
        <v>0</v>
      </c>
      <c r="H31" s="66"/>
      <c r="I31" s="65"/>
    </row>
    <row r="32" spans="1:10" x14ac:dyDescent="0.3">
      <c r="A32" s="69" t="s">
        <v>2</v>
      </c>
      <c r="B32" s="48">
        <v>10</v>
      </c>
      <c r="C32" s="19" t="s">
        <v>14</v>
      </c>
      <c r="D32" s="10" t="s">
        <v>10</v>
      </c>
      <c r="E32" s="32">
        <v>1</v>
      </c>
      <c r="F32" s="59">
        <v>21.837970000000013</v>
      </c>
      <c r="G32" s="59">
        <f t="shared" si="1"/>
        <v>21.837970000000013</v>
      </c>
      <c r="H32" s="76"/>
      <c r="I32" s="69"/>
    </row>
    <row r="33" spans="1:40" x14ac:dyDescent="0.3">
      <c r="A33" s="69" t="s">
        <v>2</v>
      </c>
      <c r="B33" s="48">
        <v>11</v>
      </c>
      <c r="C33" s="19" t="s">
        <v>18</v>
      </c>
      <c r="D33" s="10" t="s">
        <v>10</v>
      </c>
      <c r="E33" s="32">
        <v>1</v>
      </c>
      <c r="F33" s="59">
        <v>1.4012108013903997</v>
      </c>
      <c r="G33" s="59">
        <f t="shared" si="1"/>
        <v>1.4012108013903997</v>
      </c>
      <c r="H33" s="76"/>
      <c r="I33" s="69"/>
    </row>
    <row r="34" spans="1:40" x14ac:dyDescent="0.3">
      <c r="A34" s="69" t="s">
        <v>2</v>
      </c>
      <c r="B34" s="48">
        <v>12</v>
      </c>
      <c r="C34" s="19" t="s">
        <v>59</v>
      </c>
      <c r="D34" s="10" t="s">
        <v>10</v>
      </c>
      <c r="E34" s="32">
        <v>1</v>
      </c>
      <c r="F34" s="59">
        <v>50.352086400000019</v>
      </c>
      <c r="G34" s="59">
        <f t="shared" si="1"/>
        <v>50.352086400000019</v>
      </c>
      <c r="H34" s="76"/>
      <c r="I34" s="69"/>
      <c r="J34" s="79"/>
    </row>
    <row r="35" spans="1:40" x14ac:dyDescent="0.3">
      <c r="A35" s="69" t="s">
        <v>2</v>
      </c>
      <c r="B35" s="49"/>
      <c r="C35" s="83" t="s">
        <v>15</v>
      </c>
      <c r="D35" s="51"/>
      <c r="E35" s="59"/>
      <c r="F35" s="59"/>
      <c r="G35" s="52">
        <f>SUM(G22:G34)</f>
        <v>568.72298230139063</v>
      </c>
      <c r="H35" s="76"/>
      <c r="I35" s="69"/>
    </row>
    <row r="36" spans="1:40" x14ac:dyDescent="0.3">
      <c r="A36" s="69" t="s">
        <v>2</v>
      </c>
      <c r="B36" s="51"/>
      <c r="C36" s="19" t="s">
        <v>16</v>
      </c>
      <c r="D36" s="53">
        <v>0.18</v>
      </c>
      <c r="E36" s="59"/>
      <c r="F36" s="59"/>
      <c r="G36" s="59">
        <f>G35*D36</f>
        <v>102.37013681425032</v>
      </c>
      <c r="H36" s="69"/>
      <c r="I36" s="69"/>
    </row>
    <row r="37" spans="1:40" x14ac:dyDescent="0.3">
      <c r="A37" s="69" t="s">
        <v>2</v>
      </c>
      <c r="B37" s="51"/>
      <c r="C37" s="83" t="s">
        <v>17</v>
      </c>
      <c r="D37" s="51"/>
      <c r="E37" s="59"/>
      <c r="F37" s="59"/>
      <c r="G37" s="52">
        <f>SUM(G35:G36)</f>
        <v>671.093119115641</v>
      </c>
      <c r="H37" s="69"/>
      <c r="I37" s="69"/>
    </row>
    <row r="40" spans="1:40" x14ac:dyDescent="0.3">
      <c r="A40" s="70" t="s">
        <v>0</v>
      </c>
      <c r="B40" s="70" t="s">
        <v>1</v>
      </c>
      <c r="F40" s="71"/>
      <c r="G40" s="71"/>
    </row>
    <row r="41" spans="1:40" x14ac:dyDescent="0.3">
      <c r="A41" s="114" t="s">
        <v>20</v>
      </c>
      <c r="B41" s="114" t="s">
        <v>162</v>
      </c>
      <c r="F41" s="71"/>
      <c r="G41" s="71"/>
    </row>
    <row r="42" spans="1:40" ht="55.2" x14ac:dyDescent="0.3">
      <c r="A42" s="46" t="s">
        <v>4</v>
      </c>
      <c r="B42" s="47" t="s">
        <v>5</v>
      </c>
      <c r="C42" s="86" t="s">
        <v>6</v>
      </c>
      <c r="D42" s="87" t="s">
        <v>7</v>
      </c>
      <c r="E42" s="87" t="s">
        <v>8</v>
      </c>
      <c r="F42" s="88" t="s">
        <v>137</v>
      </c>
      <c r="G42" s="88" t="s">
        <v>138</v>
      </c>
      <c r="H42" s="89" t="s">
        <v>174</v>
      </c>
      <c r="I42" s="89" t="s">
        <v>175</v>
      </c>
    </row>
    <row r="43" spans="1:40" s="116" customFormat="1" x14ac:dyDescent="0.3">
      <c r="A43" s="115" t="s">
        <v>20</v>
      </c>
      <c r="B43" s="10">
        <v>1</v>
      </c>
      <c r="C43" s="19" t="s">
        <v>147</v>
      </c>
      <c r="D43" s="10" t="s">
        <v>10</v>
      </c>
      <c r="E43" s="20">
        <v>1</v>
      </c>
      <c r="F43" s="59">
        <v>12.9855374</v>
      </c>
      <c r="G43" s="59">
        <f>E43*F43</f>
        <v>12.9855374</v>
      </c>
      <c r="H43" s="69"/>
      <c r="I43" s="69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</row>
    <row r="44" spans="1:40" s="116" customFormat="1" x14ac:dyDescent="0.3">
      <c r="A44" s="115" t="s">
        <v>20</v>
      </c>
      <c r="B44" s="10">
        <v>2</v>
      </c>
      <c r="C44" s="19" t="s">
        <v>163</v>
      </c>
      <c r="D44" s="10" t="s">
        <v>10</v>
      </c>
      <c r="E44" s="20">
        <v>1</v>
      </c>
      <c r="F44" s="59">
        <v>22.027940000000001</v>
      </c>
      <c r="G44" s="59">
        <f t="shared" ref="G44:G55" si="2">E44*F44</f>
        <v>22.027940000000001</v>
      </c>
      <c r="H44" s="69"/>
      <c r="I44" s="69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</row>
    <row r="45" spans="1:40" s="116" customFormat="1" x14ac:dyDescent="0.3">
      <c r="A45" s="115" t="s">
        <v>20</v>
      </c>
      <c r="B45" s="10">
        <v>3</v>
      </c>
      <c r="C45" s="19" t="s">
        <v>91</v>
      </c>
      <c r="D45" s="10" t="s">
        <v>10</v>
      </c>
      <c r="E45" s="20">
        <v>1</v>
      </c>
      <c r="F45" s="59">
        <v>36.423521311392406</v>
      </c>
      <c r="G45" s="59">
        <f t="shared" si="2"/>
        <v>36.423521311392406</v>
      </c>
      <c r="H45" s="69"/>
      <c r="I45" s="6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</row>
    <row r="46" spans="1:40" s="116" customFormat="1" ht="15" x14ac:dyDescent="0.3">
      <c r="A46" s="115" t="s">
        <v>20</v>
      </c>
      <c r="B46" s="10">
        <v>4</v>
      </c>
      <c r="C46" s="19" t="s">
        <v>52</v>
      </c>
      <c r="D46" s="10" t="s">
        <v>130</v>
      </c>
      <c r="E46" s="20">
        <v>1</v>
      </c>
      <c r="F46" s="59">
        <v>53.850631999999997</v>
      </c>
      <c r="G46" s="59">
        <f t="shared" si="2"/>
        <v>53.850631999999997</v>
      </c>
      <c r="H46" s="69"/>
      <c r="I46" s="69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</row>
    <row r="47" spans="1:40" s="116" customFormat="1" ht="15" x14ac:dyDescent="0.3">
      <c r="A47" s="115" t="s">
        <v>20</v>
      </c>
      <c r="B47" s="10">
        <v>5</v>
      </c>
      <c r="C47" s="19" t="s">
        <v>53</v>
      </c>
      <c r="D47" s="10" t="s">
        <v>131</v>
      </c>
      <c r="E47" s="20">
        <v>1</v>
      </c>
      <c r="F47" s="59">
        <v>25.213628000000007</v>
      </c>
      <c r="G47" s="59">
        <f t="shared" si="2"/>
        <v>25.213628000000007</v>
      </c>
      <c r="H47" s="69"/>
      <c r="I47" s="69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</row>
    <row r="48" spans="1:40" s="116" customFormat="1" x14ac:dyDescent="0.3">
      <c r="A48" s="115" t="s">
        <v>20</v>
      </c>
      <c r="B48" s="10">
        <v>6</v>
      </c>
      <c r="C48" s="19" t="s">
        <v>92</v>
      </c>
      <c r="D48" s="10" t="s">
        <v>10</v>
      </c>
      <c r="E48" s="20">
        <v>1</v>
      </c>
      <c r="F48" s="59">
        <v>26.526302000000008</v>
      </c>
      <c r="G48" s="59">
        <f t="shared" si="2"/>
        <v>26.526302000000008</v>
      </c>
      <c r="H48" s="69"/>
      <c r="I48" s="69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</row>
    <row r="49" spans="1:40" s="116" customFormat="1" x14ac:dyDescent="0.3">
      <c r="A49" s="115" t="s">
        <v>20</v>
      </c>
      <c r="B49" s="10">
        <v>7</v>
      </c>
      <c r="C49" s="19" t="s">
        <v>93</v>
      </c>
      <c r="D49" s="10" t="s">
        <v>10</v>
      </c>
      <c r="E49" s="20">
        <v>1</v>
      </c>
      <c r="F49" s="59">
        <v>24.48298960843675</v>
      </c>
      <c r="G49" s="59">
        <f t="shared" si="2"/>
        <v>24.48298960843675</v>
      </c>
      <c r="H49" s="69"/>
      <c r="I49" s="69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</row>
    <row r="50" spans="1:40" s="116" customFormat="1" x14ac:dyDescent="0.3">
      <c r="A50" s="115" t="s">
        <v>20</v>
      </c>
      <c r="B50" s="10">
        <v>8</v>
      </c>
      <c r="C50" s="19" t="s">
        <v>61</v>
      </c>
      <c r="D50" s="10" t="s">
        <v>10</v>
      </c>
      <c r="E50" s="20">
        <v>1</v>
      </c>
      <c r="F50" s="59">
        <v>32.404416000000005</v>
      </c>
      <c r="G50" s="59">
        <f t="shared" si="2"/>
        <v>32.404416000000005</v>
      </c>
      <c r="H50" s="69"/>
      <c r="I50" s="69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</row>
    <row r="51" spans="1:40" s="127" customFormat="1" x14ac:dyDescent="0.3">
      <c r="A51" s="67" t="s">
        <v>20</v>
      </c>
      <c r="B51" s="67">
        <v>8.1</v>
      </c>
      <c r="C51" s="82" t="s">
        <v>164</v>
      </c>
      <c r="D51" s="67" t="s">
        <v>10</v>
      </c>
      <c r="E51" s="102">
        <v>1</v>
      </c>
      <c r="F51" s="68">
        <v>0</v>
      </c>
      <c r="G51" s="68">
        <f t="shared" si="2"/>
        <v>0</v>
      </c>
      <c r="H51" s="65"/>
      <c r="I51" s="6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</row>
    <row r="52" spans="1:40" s="116" customFormat="1" x14ac:dyDescent="0.3">
      <c r="A52" s="115" t="s">
        <v>20</v>
      </c>
      <c r="B52" s="10">
        <v>9</v>
      </c>
      <c r="C52" s="19" t="s">
        <v>165</v>
      </c>
      <c r="D52" s="10" t="s">
        <v>10</v>
      </c>
      <c r="E52" s="20">
        <v>1</v>
      </c>
      <c r="F52" s="59">
        <v>20.727971000000007</v>
      </c>
      <c r="G52" s="59">
        <f t="shared" si="2"/>
        <v>20.727971000000007</v>
      </c>
      <c r="H52" s="69"/>
      <c r="I52" s="69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</row>
    <row r="53" spans="1:40" s="116" customFormat="1" x14ac:dyDescent="0.3">
      <c r="A53" s="115" t="s">
        <v>20</v>
      </c>
      <c r="B53" s="10">
        <v>10</v>
      </c>
      <c r="C53" s="19" t="s">
        <v>166</v>
      </c>
      <c r="D53" s="10" t="s">
        <v>10</v>
      </c>
      <c r="E53" s="20">
        <v>1</v>
      </c>
      <c r="F53" s="59">
        <v>26.151304093750031</v>
      </c>
      <c r="G53" s="59">
        <f t="shared" si="2"/>
        <v>26.151304093750031</v>
      </c>
      <c r="H53" s="69"/>
      <c r="I53" s="69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</row>
    <row r="54" spans="1:40" s="116" customFormat="1" x14ac:dyDescent="0.3">
      <c r="A54" s="115" t="s">
        <v>20</v>
      </c>
      <c r="B54" s="10">
        <v>11</v>
      </c>
      <c r="C54" s="19" t="s">
        <v>167</v>
      </c>
      <c r="D54" s="10" t="s">
        <v>10</v>
      </c>
      <c r="E54" s="20">
        <v>1</v>
      </c>
      <c r="F54" s="59">
        <v>1.8856910065700161</v>
      </c>
      <c r="G54" s="59">
        <f t="shared" si="2"/>
        <v>1.8856910065700161</v>
      </c>
      <c r="H54" s="69"/>
      <c r="I54" s="69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</row>
    <row r="55" spans="1:40" s="116" customFormat="1" x14ac:dyDescent="0.3">
      <c r="A55" s="115" t="s">
        <v>20</v>
      </c>
      <c r="B55" s="10">
        <v>12</v>
      </c>
      <c r="C55" s="19" t="s">
        <v>63</v>
      </c>
      <c r="D55" s="10" t="s">
        <v>10</v>
      </c>
      <c r="E55" s="20">
        <v>1</v>
      </c>
      <c r="F55" s="59">
        <v>50.352086400000019</v>
      </c>
      <c r="G55" s="59">
        <f t="shared" si="2"/>
        <v>50.352086400000019</v>
      </c>
      <c r="H55" s="69"/>
      <c r="I55" s="69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</row>
    <row r="56" spans="1:40" x14ac:dyDescent="0.3">
      <c r="A56" s="69" t="s">
        <v>20</v>
      </c>
      <c r="B56" s="49"/>
      <c r="C56" s="84" t="s">
        <v>15</v>
      </c>
      <c r="D56" s="49"/>
      <c r="E56" s="61"/>
      <c r="F56" s="61"/>
      <c r="G56" s="54">
        <f>SUM(G43:G55)</f>
        <v>333.03201882014923</v>
      </c>
      <c r="H56" s="69"/>
      <c r="I56" s="69"/>
    </row>
    <row r="57" spans="1:40" x14ac:dyDescent="0.3">
      <c r="A57" s="69" t="s">
        <v>20</v>
      </c>
      <c r="B57" s="49"/>
      <c r="C57" s="60" t="s">
        <v>16</v>
      </c>
      <c r="D57" s="58">
        <v>0.18</v>
      </c>
      <c r="E57" s="61"/>
      <c r="F57" s="61"/>
      <c r="G57" s="61">
        <f>G56*D57</f>
        <v>59.945763387626862</v>
      </c>
      <c r="H57" s="69"/>
      <c r="I57" s="69"/>
    </row>
    <row r="58" spans="1:40" x14ac:dyDescent="0.3">
      <c r="A58" s="69" t="s">
        <v>20</v>
      </c>
      <c r="B58" s="49"/>
      <c r="C58" s="84" t="s">
        <v>17</v>
      </c>
      <c r="D58" s="49"/>
      <c r="E58" s="61"/>
      <c r="F58" s="61"/>
      <c r="G58" s="54">
        <f>SUM(G56:G57)</f>
        <v>392.9777822077761</v>
      </c>
      <c r="H58" s="69"/>
      <c r="I58" s="69"/>
    </row>
    <row r="59" spans="1:40" x14ac:dyDescent="0.3">
      <c r="F59" s="71"/>
      <c r="G59" s="71"/>
    </row>
    <row r="60" spans="1:40" x14ac:dyDescent="0.3">
      <c r="C60" s="80" t="s">
        <v>64</v>
      </c>
      <c r="F60" s="71"/>
      <c r="G60" s="71"/>
    </row>
    <row r="61" spans="1:40" ht="55.2" x14ac:dyDescent="0.3">
      <c r="A61" s="46" t="s">
        <v>4</v>
      </c>
      <c r="B61" s="47" t="s">
        <v>5</v>
      </c>
      <c r="C61" s="86" t="s">
        <v>6</v>
      </c>
      <c r="D61" s="87" t="s">
        <v>7</v>
      </c>
      <c r="E61" s="87" t="s">
        <v>8</v>
      </c>
      <c r="F61" s="88" t="s">
        <v>137</v>
      </c>
      <c r="G61" s="88" t="s">
        <v>138</v>
      </c>
      <c r="H61" s="89" t="s">
        <v>174</v>
      </c>
      <c r="I61" s="89" t="s">
        <v>175</v>
      </c>
    </row>
    <row r="62" spans="1:40" s="116" customFormat="1" x14ac:dyDescent="0.3">
      <c r="A62" s="115" t="s">
        <v>20</v>
      </c>
      <c r="B62" s="10">
        <v>1</v>
      </c>
      <c r="C62" s="19" t="s">
        <v>147</v>
      </c>
      <c r="D62" s="10" t="s">
        <v>10</v>
      </c>
      <c r="E62" s="20">
        <v>1</v>
      </c>
      <c r="F62" s="59">
        <v>12.9855374</v>
      </c>
      <c r="G62" s="59">
        <f>E62*F62</f>
        <v>12.9855374</v>
      </c>
      <c r="H62" s="69"/>
      <c r="I62" s="69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</row>
    <row r="63" spans="1:40" s="116" customFormat="1" x14ac:dyDescent="0.3">
      <c r="A63" s="115" t="s">
        <v>20</v>
      </c>
      <c r="B63" s="10">
        <v>2</v>
      </c>
      <c r="C63" s="19" t="s">
        <v>146</v>
      </c>
      <c r="D63" s="10" t="s">
        <v>10</v>
      </c>
      <c r="E63" s="20">
        <v>1</v>
      </c>
      <c r="F63" s="59">
        <v>22.027940000000001</v>
      </c>
      <c r="G63" s="59">
        <f t="shared" ref="G63:G74" si="3">E63*F63</f>
        <v>22.027940000000001</v>
      </c>
      <c r="H63" s="69"/>
      <c r="I63" s="69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</row>
    <row r="64" spans="1:40" s="116" customFormat="1" x14ac:dyDescent="0.3">
      <c r="A64" s="115" t="s">
        <v>20</v>
      </c>
      <c r="B64" s="10">
        <v>2</v>
      </c>
      <c r="C64" s="19" t="s">
        <v>65</v>
      </c>
      <c r="D64" s="10" t="s">
        <v>10</v>
      </c>
      <c r="E64" s="20">
        <v>1</v>
      </c>
      <c r="F64" s="59">
        <v>280.78956290000002</v>
      </c>
      <c r="G64" s="59">
        <f t="shared" si="3"/>
        <v>280.78956290000002</v>
      </c>
      <c r="H64" s="69"/>
      <c r="I64" s="69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</row>
    <row r="65" spans="1:40" s="116" customFormat="1" ht="15" x14ac:dyDescent="0.3">
      <c r="A65" s="115" t="s">
        <v>20</v>
      </c>
      <c r="B65" s="10">
        <v>3</v>
      </c>
      <c r="C65" s="19" t="s">
        <v>52</v>
      </c>
      <c r="D65" s="10" t="s">
        <v>130</v>
      </c>
      <c r="E65" s="20">
        <v>1</v>
      </c>
      <c r="F65" s="59">
        <v>53.850631999999997</v>
      </c>
      <c r="G65" s="59">
        <f t="shared" si="3"/>
        <v>53.850631999999997</v>
      </c>
      <c r="H65" s="69"/>
      <c r="I65" s="69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</row>
    <row r="66" spans="1:40" s="116" customFormat="1" ht="15" x14ac:dyDescent="0.3">
      <c r="A66" s="115" t="s">
        <v>20</v>
      </c>
      <c r="B66" s="10">
        <v>4</v>
      </c>
      <c r="C66" s="19" t="s">
        <v>53</v>
      </c>
      <c r="D66" s="10" t="s">
        <v>131</v>
      </c>
      <c r="E66" s="20">
        <v>1</v>
      </c>
      <c r="F66" s="59">
        <v>25.213628000000007</v>
      </c>
      <c r="G66" s="59">
        <f t="shared" si="3"/>
        <v>25.213628000000007</v>
      </c>
      <c r="H66" s="69"/>
      <c r="I66" s="69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</row>
    <row r="67" spans="1:40" s="116" customFormat="1" x14ac:dyDescent="0.3">
      <c r="A67" s="115" t="s">
        <v>20</v>
      </c>
      <c r="B67" s="10">
        <v>5</v>
      </c>
      <c r="C67" s="19" t="s">
        <v>94</v>
      </c>
      <c r="D67" s="10" t="s">
        <v>10</v>
      </c>
      <c r="E67" s="20">
        <v>1</v>
      </c>
      <c r="F67" s="59">
        <v>26.526302000000008</v>
      </c>
      <c r="G67" s="59">
        <f t="shared" si="3"/>
        <v>26.526302000000008</v>
      </c>
      <c r="H67" s="69"/>
      <c r="I67" s="69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</row>
    <row r="68" spans="1:40" s="116" customFormat="1" x14ac:dyDescent="0.3">
      <c r="A68" s="115" t="s">
        <v>20</v>
      </c>
      <c r="B68" s="10">
        <v>6</v>
      </c>
      <c r="C68" s="19" t="s">
        <v>93</v>
      </c>
      <c r="D68" s="10" t="s">
        <v>10</v>
      </c>
      <c r="E68" s="20">
        <v>1</v>
      </c>
      <c r="F68" s="59">
        <v>24.48298960843675</v>
      </c>
      <c r="G68" s="59">
        <f t="shared" si="3"/>
        <v>24.48298960843675</v>
      </c>
      <c r="H68" s="69"/>
      <c r="I68" s="69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</row>
    <row r="69" spans="1:40" s="116" customFormat="1" x14ac:dyDescent="0.3">
      <c r="A69" s="115" t="s">
        <v>20</v>
      </c>
      <c r="B69" s="10">
        <v>7</v>
      </c>
      <c r="C69" s="19" t="s">
        <v>61</v>
      </c>
      <c r="D69" s="10" t="s">
        <v>10</v>
      </c>
      <c r="E69" s="20">
        <v>1</v>
      </c>
      <c r="F69" s="59">
        <v>32.404416000000005</v>
      </c>
      <c r="G69" s="59">
        <f t="shared" si="3"/>
        <v>32.404416000000005</v>
      </c>
      <c r="H69" s="69"/>
      <c r="I69" s="69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</row>
    <row r="70" spans="1:40" s="127" customFormat="1" x14ac:dyDescent="0.3">
      <c r="A70" s="67" t="s">
        <v>20</v>
      </c>
      <c r="B70" s="67">
        <v>7.1</v>
      </c>
      <c r="C70" s="82" t="s">
        <v>141</v>
      </c>
      <c r="D70" s="67" t="s">
        <v>10</v>
      </c>
      <c r="E70" s="102">
        <v>1</v>
      </c>
      <c r="F70" s="68">
        <v>0</v>
      </c>
      <c r="G70" s="68">
        <f t="shared" si="3"/>
        <v>0</v>
      </c>
      <c r="H70" s="65"/>
      <c r="I70" s="6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</row>
    <row r="71" spans="1:40" s="116" customFormat="1" x14ac:dyDescent="0.3">
      <c r="A71" s="115" t="s">
        <v>20</v>
      </c>
      <c r="B71" s="10">
        <v>8</v>
      </c>
      <c r="C71" s="19" t="s">
        <v>144</v>
      </c>
      <c r="D71" s="10" t="s">
        <v>10</v>
      </c>
      <c r="E71" s="20">
        <v>1</v>
      </c>
      <c r="F71" s="59">
        <v>20.727971000000007</v>
      </c>
      <c r="G71" s="59">
        <f t="shared" si="3"/>
        <v>20.727971000000007</v>
      </c>
      <c r="H71" s="69"/>
      <c r="I71" s="69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</row>
    <row r="72" spans="1:40" s="116" customFormat="1" x14ac:dyDescent="0.3">
      <c r="A72" s="115" t="s">
        <v>20</v>
      </c>
      <c r="B72" s="10">
        <v>9</v>
      </c>
      <c r="C72" s="19" t="s">
        <v>145</v>
      </c>
      <c r="D72" s="10" t="s">
        <v>10</v>
      </c>
      <c r="E72" s="20">
        <v>1</v>
      </c>
      <c r="F72" s="59">
        <v>26.151304093750031</v>
      </c>
      <c r="G72" s="59">
        <f t="shared" si="3"/>
        <v>26.151304093750031</v>
      </c>
      <c r="H72" s="69"/>
      <c r="I72" s="69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</row>
    <row r="73" spans="1:40" s="116" customFormat="1" x14ac:dyDescent="0.3">
      <c r="A73" s="115" t="s">
        <v>20</v>
      </c>
      <c r="B73" s="10">
        <v>10</v>
      </c>
      <c r="C73" s="19" t="s">
        <v>167</v>
      </c>
      <c r="D73" s="10" t="s">
        <v>10</v>
      </c>
      <c r="E73" s="20">
        <v>1</v>
      </c>
      <c r="F73" s="59">
        <v>1.8856910065700161</v>
      </c>
      <c r="G73" s="59">
        <f t="shared" si="3"/>
        <v>1.8856910065700161</v>
      </c>
      <c r="H73" s="69"/>
      <c r="I73" s="69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</row>
    <row r="74" spans="1:40" s="116" customFormat="1" x14ac:dyDescent="0.3">
      <c r="A74" s="115" t="s">
        <v>20</v>
      </c>
      <c r="B74" s="10">
        <v>11</v>
      </c>
      <c r="C74" s="19" t="s">
        <v>63</v>
      </c>
      <c r="D74" s="10" t="s">
        <v>10</v>
      </c>
      <c r="E74" s="20">
        <v>1</v>
      </c>
      <c r="F74" s="59">
        <v>50.352086400000019</v>
      </c>
      <c r="G74" s="59">
        <f t="shared" si="3"/>
        <v>50.352086400000019</v>
      </c>
      <c r="H74" s="69"/>
      <c r="I74" s="69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</row>
    <row r="75" spans="1:40" x14ac:dyDescent="0.3">
      <c r="A75" s="69" t="s">
        <v>20</v>
      </c>
      <c r="B75" s="49"/>
      <c r="C75" s="84" t="s">
        <v>15</v>
      </c>
      <c r="D75" s="49"/>
      <c r="E75" s="61"/>
      <c r="F75" s="61"/>
      <c r="G75" s="54">
        <f>SUM(G62:G74)</f>
        <v>577.39806040875692</v>
      </c>
      <c r="H75" s="69"/>
      <c r="I75" s="69"/>
    </row>
    <row r="76" spans="1:40" x14ac:dyDescent="0.3">
      <c r="A76" s="69" t="s">
        <v>20</v>
      </c>
      <c r="B76" s="49"/>
      <c r="C76" s="60" t="s">
        <v>16</v>
      </c>
      <c r="D76" s="58">
        <v>0.18</v>
      </c>
      <c r="E76" s="61"/>
      <c r="F76" s="61"/>
      <c r="G76" s="61">
        <f>G75*D76</f>
        <v>103.93165087357625</v>
      </c>
      <c r="H76" s="69"/>
      <c r="I76" s="69"/>
    </row>
    <row r="77" spans="1:40" x14ac:dyDescent="0.3">
      <c r="A77" s="69" t="s">
        <v>20</v>
      </c>
      <c r="B77" s="49"/>
      <c r="C77" s="84" t="s">
        <v>17</v>
      </c>
      <c r="D77" s="49"/>
      <c r="E77" s="61"/>
      <c r="F77" s="61"/>
      <c r="G77" s="54">
        <f>SUM(G75:G76)</f>
        <v>681.32971128233316</v>
      </c>
      <c r="H77" s="69"/>
      <c r="I77" s="69"/>
    </row>
    <row r="78" spans="1:40" x14ac:dyDescent="0.3">
      <c r="B78" s="73"/>
      <c r="C78" s="81"/>
      <c r="D78" s="73"/>
      <c r="E78" s="74"/>
      <c r="F78" s="74"/>
      <c r="G78" s="75"/>
    </row>
    <row r="80" spans="1:40" x14ac:dyDescent="0.3">
      <c r="A80" s="70" t="s">
        <v>0</v>
      </c>
      <c r="B80" s="117" t="s">
        <v>1</v>
      </c>
      <c r="F80" s="71"/>
      <c r="G80" s="71"/>
    </row>
    <row r="81" spans="1:40" x14ac:dyDescent="0.3">
      <c r="A81" s="113" t="s">
        <v>23</v>
      </c>
      <c r="B81" s="118" t="s">
        <v>148</v>
      </c>
      <c r="C81" s="78"/>
      <c r="F81" s="71"/>
      <c r="G81" s="71"/>
    </row>
    <row r="82" spans="1:40" ht="55.2" x14ac:dyDescent="0.3">
      <c r="A82" s="46" t="s">
        <v>4</v>
      </c>
      <c r="B82" s="47" t="s">
        <v>5</v>
      </c>
      <c r="C82" s="86" t="s">
        <v>6</v>
      </c>
      <c r="D82" s="87" t="s">
        <v>7</v>
      </c>
      <c r="E82" s="87" t="s">
        <v>8</v>
      </c>
      <c r="F82" s="88" t="s">
        <v>137</v>
      </c>
      <c r="G82" s="88" t="s">
        <v>138</v>
      </c>
      <c r="H82" s="89" t="s">
        <v>174</v>
      </c>
      <c r="I82" s="89" t="s">
        <v>175</v>
      </c>
    </row>
    <row r="83" spans="1:40" s="116" customFormat="1" x14ac:dyDescent="0.3">
      <c r="A83" s="115" t="s">
        <v>23</v>
      </c>
      <c r="B83" s="10">
        <v>1</v>
      </c>
      <c r="C83" s="19" t="s">
        <v>168</v>
      </c>
      <c r="D83" s="10" t="s">
        <v>10</v>
      </c>
      <c r="E83" s="20">
        <v>1</v>
      </c>
      <c r="F83" s="59">
        <v>13.275112399999999</v>
      </c>
      <c r="G83" s="59">
        <f>E83*F83</f>
        <v>13.275112399999999</v>
      </c>
      <c r="H83" s="69"/>
      <c r="I83" s="69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</row>
    <row r="84" spans="1:40" s="116" customFormat="1" x14ac:dyDescent="0.3">
      <c r="A84" s="115" t="s">
        <v>23</v>
      </c>
      <c r="B84" s="10">
        <v>2</v>
      </c>
      <c r="C84" s="19" t="s">
        <v>169</v>
      </c>
      <c r="D84" s="10" t="s">
        <v>10</v>
      </c>
      <c r="E84" s="20">
        <v>1</v>
      </c>
      <c r="F84" s="59">
        <v>27.134171900000005</v>
      </c>
      <c r="G84" s="59">
        <f t="shared" ref="G84:G95" si="4">E84*F84</f>
        <v>27.134171900000005</v>
      </c>
      <c r="H84" s="69"/>
      <c r="I84" s="69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</row>
    <row r="85" spans="1:40" s="116" customFormat="1" x14ac:dyDescent="0.3">
      <c r="A85" s="115" t="s">
        <v>23</v>
      </c>
      <c r="B85" s="10">
        <v>3</v>
      </c>
      <c r="C85" s="19" t="s">
        <v>158</v>
      </c>
      <c r="D85" s="10" t="s">
        <v>10</v>
      </c>
      <c r="E85" s="20">
        <v>1</v>
      </c>
      <c r="F85" s="59">
        <v>92.015203634859262</v>
      </c>
      <c r="G85" s="59">
        <f t="shared" si="4"/>
        <v>92.015203634859262</v>
      </c>
      <c r="H85" s="69"/>
      <c r="I85" s="69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</row>
    <row r="86" spans="1:40" s="116" customFormat="1" ht="15" x14ac:dyDescent="0.3">
      <c r="A86" s="115" t="s">
        <v>23</v>
      </c>
      <c r="B86" s="10">
        <v>4</v>
      </c>
      <c r="C86" s="19" t="s">
        <v>52</v>
      </c>
      <c r="D86" s="10" t="s">
        <v>130</v>
      </c>
      <c r="E86" s="20">
        <v>1</v>
      </c>
      <c r="F86" s="59">
        <v>53.850631999999997</v>
      </c>
      <c r="G86" s="59">
        <f t="shared" si="4"/>
        <v>53.850631999999997</v>
      </c>
      <c r="H86" s="69"/>
      <c r="I86" s="69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</row>
    <row r="87" spans="1:40" s="116" customFormat="1" ht="15" x14ac:dyDescent="0.3">
      <c r="A87" s="115" t="s">
        <v>23</v>
      </c>
      <c r="B87" s="10">
        <v>5</v>
      </c>
      <c r="C87" s="19" t="s">
        <v>53</v>
      </c>
      <c r="D87" s="10" t="s">
        <v>131</v>
      </c>
      <c r="E87" s="20">
        <v>1</v>
      </c>
      <c r="F87" s="59">
        <v>25.213628000000007</v>
      </c>
      <c r="G87" s="59">
        <f t="shared" si="4"/>
        <v>25.213628000000007</v>
      </c>
      <c r="H87" s="69"/>
      <c r="I87" s="69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</row>
    <row r="88" spans="1:40" s="116" customFormat="1" x14ac:dyDescent="0.3">
      <c r="A88" s="115" t="s">
        <v>23</v>
      </c>
      <c r="B88" s="10">
        <v>6</v>
      </c>
      <c r="C88" s="19" t="s">
        <v>95</v>
      </c>
      <c r="D88" s="10" t="s">
        <v>10</v>
      </c>
      <c r="E88" s="20">
        <v>1</v>
      </c>
      <c r="F88" s="59">
        <v>35.2003833220339</v>
      </c>
      <c r="G88" s="59">
        <f t="shared" si="4"/>
        <v>35.2003833220339</v>
      </c>
      <c r="H88" s="69"/>
      <c r="I88" s="69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</row>
    <row r="89" spans="1:40" s="116" customFormat="1" x14ac:dyDescent="0.3">
      <c r="A89" s="115" t="s">
        <v>23</v>
      </c>
      <c r="B89" s="10">
        <v>7</v>
      </c>
      <c r="C89" s="19" t="s">
        <v>96</v>
      </c>
      <c r="D89" s="10" t="s">
        <v>10</v>
      </c>
      <c r="E89" s="20">
        <v>1</v>
      </c>
      <c r="F89" s="59">
        <v>32.637367975277435</v>
      </c>
      <c r="G89" s="59">
        <f t="shared" si="4"/>
        <v>32.637367975277435</v>
      </c>
      <c r="H89" s="69"/>
      <c r="I89" s="69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</row>
    <row r="90" spans="1:40" s="116" customFormat="1" x14ac:dyDescent="0.3">
      <c r="A90" s="115" t="s">
        <v>23</v>
      </c>
      <c r="B90" s="10">
        <v>8</v>
      </c>
      <c r="C90" s="19" t="s">
        <v>69</v>
      </c>
      <c r="D90" s="10" t="s">
        <v>10</v>
      </c>
      <c r="E90" s="20">
        <v>1</v>
      </c>
      <c r="F90" s="59">
        <v>32.404416000000005</v>
      </c>
      <c r="G90" s="59">
        <f t="shared" si="4"/>
        <v>32.404416000000005</v>
      </c>
      <c r="H90" s="69"/>
      <c r="I90" s="69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</row>
    <row r="91" spans="1:40" s="127" customFormat="1" x14ac:dyDescent="0.3">
      <c r="A91" s="67" t="s">
        <v>23</v>
      </c>
      <c r="B91" s="67">
        <v>8.1</v>
      </c>
      <c r="C91" s="82" t="s">
        <v>149</v>
      </c>
      <c r="D91" s="67" t="s">
        <v>10</v>
      </c>
      <c r="E91" s="102">
        <v>1</v>
      </c>
      <c r="F91" s="68">
        <v>0</v>
      </c>
      <c r="G91" s="68">
        <f t="shared" si="4"/>
        <v>0</v>
      </c>
      <c r="H91" s="65"/>
      <c r="I91" s="6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</row>
    <row r="92" spans="1:40" s="116" customFormat="1" x14ac:dyDescent="0.3">
      <c r="A92" s="115" t="s">
        <v>23</v>
      </c>
      <c r="B92" s="10">
        <v>9</v>
      </c>
      <c r="C92" s="19" t="s">
        <v>97</v>
      </c>
      <c r="D92" s="10" t="s">
        <v>10</v>
      </c>
      <c r="E92" s="20">
        <v>1</v>
      </c>
      <c r="F92" s="59">
        <v>18.01904588</v>
      </c>
      <c r="G92" s="59">
        <f t="shared" si="4"/>
        <v>18.01904588</v>
      </c>
      <c r="H92" s="69"/>
      <c r="I92" s="69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</row>
    <row r="93" spans="1:40" s="116" customFormat="1" x14ac:dyDescent="0.3">
      <c r="A93" s="115" t="s">
        <v>23</v>
      </c>
      <c r="B93" s="10">
        <v>10</v>
      </c>
      <c r="C93" s="19" t="s">
        <v>170</v>
      </c>
      <c r="D93" s="10" t="s">
        <v>10</v>
      </c>
      <c r="E93" s="20">
        <v>1</v>
      </c>
      <c r="F93" s="59">
        <v>29.733318999999984</v>
      </c>
      <c r="G93" s="59">
        <f t="shared" si="4"/>
        <v>29.733318999999984</v>
      </c>
      <c r="H93" s="69"/>
      <c r="I93" s="69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</row>
    <row r="94" spans="1:40" s="116" customFormat="1" x14ac:dyDescent="0.3">
      <c r="A94" s="115" t="s">
        <v>23</v>
      </c>
      <c r="B94" s="10">
        <v>11</v>
      </c>
      <c r="C94" s="19" t="s">
        <v>171</v>
      </c>
      <c r="D94" s="10" t="s">
        <v>10</v>
      </c>
      <c r="E94" s="20">
        <v>1</v>
      </c>
      <c r="F94" s="59">
        <v>2.8100233350735238</v>
      </c>
      <c r="G94" s="59">
        <f t="shared" si="4"/>
        <v>2.8100233350735238</v>
      </c>
      <c r="H94" s="69"/>
      <c r="I94" s="69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</row>
    <row r="95" spans="1:40" s="116" customFormat="1" x14ac:dyDescent="0.3">
      <c r="A95" s="115" t="s">
        <v>23</v>
      </c>
      <c r="B95" s="10">
        <v>11</v>
      </c>
      <c r="C95" s="19" t="s">
        <v>71</v>
      </c>
      <c r="D95" s="10" t="s">
        <v>10</v>
      </c>
      <c r="E95" s="20">
        <v>1</v>
      </c>
      <c r="F95" s="59">
        <v>50.391052800000011</v>
      </c>
      <c r="G95" s="59">
        <f t="shared" si="4"/>
        <v>50.391052800000011</v>
      </c>
      <c r="H95" s="69"/>
      <c r="I95" s="69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</row>
    <row r="96" spans="1:40" x14ac:dyDescent="0.3">
      <c r="A96" s="69" t="s">
        <v>23</v>
      </c>
      <c r="B96" s="49"/>
      <c r="C96" s="84" t="s">
        <v>15</v>
      </c>
      <c r="D96" s="49"/>
      <c r="E96" s="61"/>
      <c r="F96" s="61"/>
      <c r="G96" s="54">
        <f>SUM(G83:G95)</f>
        <v>412.68435624724418</v>
      </c>
      <c r="H96" s="69"/>
      <c r="I96" s="69"/>
    </row>
    <row r="97" spans="1:9" x14ac:dyDescent="0.3">
      <c r="A97" s="69" t="s">
        <v>23</v>
      </c>
      <c r="B97" s="49"/>
      <c r="C97" s="60" t="s">
        <v>16</v>
      </c>
      <c r="D97" s="58">
        <v>0.18</v>
      </c>
      <c r="E97" s="61"/>
      <c r="F97" s="61"/>
      <c r="G97" s="61">
        <f>G96*D97</f>
        <v>74.283184124503947</v>
      </c>
      <c r="H97" s="69"/>
      <c r="I97" s="69"/>
    </row>
    <row r="98" spans="1:9" x14ac:dyDescent="0.3">
      <c r="A98" s="69" t="s">
        <v>23</v>
      </c>
      <c r="B98" s="49"/>
      <c r="C98" s="84" t="s">
        <v>17</v>
      </c>
      <c r="D98" s="49"/>
      <c r="E98" s="61"/>
      <c r="F98" s="61"/>
      <c r="G98" s="54">
        <f>SUM(G96:G97)</f>
        <v>486.9675403717481</v>
      </c>
      <c r="H98" s="69"/>
      <c r="I98" s="69"/>
    </row>
    <row r="101" spans="1:9" x14ac:dyDescent="0.3">
      <c r="A101" s="70" t="s">
        <v>0</v>
      </c>
      <c r="B101" s="70" t="s">
        <v>1</v>
      </c>
      <c r="F101" s="71"/>
      <c r="G101" s="71"/>
    </row>
    <row r="102" spans="1:9" x14ac:dyDescent="0.3">
      <c r="A102" s="119" t="s">
        <v>25</v>
      </c>
      <c r="B102" s="120" t="s">
        <v>173</v>
      </c>
      <c r="F102" s="71"/>
      <c r="G102" s="71"/>
    </row>
    <row r="103" spans="1:9" ht="55.2" x14ac:dyDescent="0.3">
      <c r="A103" s="46" t="s">
        <v>4</v>
      </c>
      <c r="B103" s="47" t="s">
        <v>5</v>
      </c>
      <c r="C103" s="86" t="s">
        <v>6</v>
      </c>
      <c r="D103" s="87" t="s">
        <v>7</v>
      </c>
      <c r="E103" s="87" t="s">
        <v>8</v>
      </c>
      <c r="F103" s="88" t="s">
        <v>137</v>
      </c>
      <c r="G103" s="88" t="s">
        <v>138</v>
      </c>
      <c r="H103" s="89" t="s">
        <v>174</v>
      </c>
      <c r="I103" s="89" t="s">
        <v>175</v>
      </c>
    </row>
    <row r="104" spans="1:9" ht="19.2" customHeight="1" x14ac:dyDescent="0.3">
      <c r="A104" s="69" t="s">
        <v>25</v>
      </c>
      <c r="B104" s="48">
        <v>1</v>
      </c>
      <c r="C104" s="19" t="s">
        <v>98</v>
      </c>
      <c r="D104" s="10" t="s">
        <v>10</v>
      </c>
      <c r="E104" s="20">
        <v>1</v>
      </c>
      <c r="F104" s="59">
        <v>14.622749900000002</v>
      </c>
      <c r="G104" s="59">
        <f>E104*F104</f>
        <v>14.622749900000002</v>
      </c>
      <c r="H104" s="69"/>
      <c r="I104" s="69"/>
    </row>
    <row r="105" spans="1:9" x14ac:dyDescent="0.3">
      <c r="A105" s="69" t="s">
        <v>25</v>
      </c>
      <c r="B105" s="48">
        <v>2</v>
      </c>
      <c r="C105" s="19" t="s">
        <v>99</v>
      </c>
      <c r="D105" s="10" t="s">
        <v>10</v>
      </c>
      <c r="E105" s="20">
        <v>1</v>
      </c>
      <c r="F105" s="59">
        <v>45.648706400000009</v>
      </c>
      <c r="G105" s="59">
        <f>E105*F105</f>
        <v>45.648706400000009</v>
      </c>
      <c r="H105" s="69"/>
      <c r="I105" s="69"/>
    </row>
    <row r="106" spans="1:9" x14ac:dyDescent="0.3">
      <c r="A106" s="69" t="s">
        <v>25</v>
      </c>
      <c r="B106" s="48">
        <v>3</v>
      </c>
      <c r="C106" s="19" t="s">
        <v>74</v>
      </c>
      <c r="D106" s="10" t="s">
        <v>10</v>
      </c>
      <c r="E106" s="20">
        <v>1</v>
      </c>
      <c r="F106" s="59">
        <v>92.015203634859247</v>
      </c>
      <c r="G106" s="59">
        <f t="shared" ref="G106:G116" si="5">E106*F106</f>
        <v>92.015203634859247</v>
      </c>
      <c r="H106" s="69"/>
      <c r="I106" s="69"/>
    </row>
    <row r="107" spans="1:9" ht="15" x14ac:dyDescent="0.3">
      <c r="A107" s="69" t="s">
        <v>25</v>
      </c>
      <c r="B107" s="48">
        <v>4</v>
      </c>
      <c r="C107" s="19" t="s">
        <v>52</v>
      </c>
      <c r="D107" s="10" t="s">
        <v>130</v>
      </c>
      <c r="E107" s="20">
        <v>1</v>
      </c>
      <c r="F107" s="59">
        <v>53.850631999999997</v>
      </c>
      <c r="G107" s="59">
        <f t="shared" si="5"/>
        <v>53.850631999999997</v>
      </c>
      <c r="H107" s="69"/>
      <c r="I107" s="69"/>
    </row>
    <row r="108" spans="1:9" ht="15" x14ac:dyDescent="0.3">
      <c r="A108" s="69" t="s">
        <v>25</v>
      </c>
      <c r="B108" s="48">
        <v>5</v>
      </c>
      <c r="C108" s="19" t="s">
        <v>53</v>
      </c>
      <c r="D108" s="10" t="s">
        <v>131</v>
      </c>
      <c r="E108" s="20">
        <v>1</v>
      </c>
      <c r="F108" s="59">
        <v>25.213628000000007</v>
      </c>
      <c r="G108" s="59">
        <f t="shared" si="5"/>
        <v>25.213628000000007</v>
      </c>
      <c r="H108" s="69"/>
      <c r="I108" s="69"/>
    </row>
    <row r="109" spans="1:9" x14ac:dyDescent="0.3">
      <c r="A109" s="69" t="s">
        <v>25</v>
      </c>
      <c r="B109" s="48">
        <v>6</v>
      </c>
      <c r="C109" s="19" t="s">
        <v>31</v>
      </c>
      <c r="D109" s="10" t="s">
        <v>10</v>
      </c>
      <c r="E109" s="20">
        <v>1</v>
      </c>
      <c r="F109" s="59">
        <v>35.2003833220339</v>
      </c>
      <c r="G109" s="59">
        <f t="shared" si="5"/>
        <v>35.2003833220339</v>
      </c>
      <c r="H109" s="69"/>
      <c r="I109" s="69"/>
    </row>
    <row r="110" spans="1:9" x14ac:dyDescent="0.3">
      <c r="A110" s="69" t="s">
        <v>25</v>
      </c>
      <c r="B110" s="48">
        <v>7</v>
      </c>
      <c r="C110" s="19" t="s">
        <v>11</v>
      </c>
      <c r="D110" s="10" t="s">
        <v>10</v>
      </c>
      <c r="E110" s="20">
        <v>1</v>
      </c>
      <c r="F110" s="59">
        <v>37.050768542857142</v>
      </c>
      <c r="G110" s="59">
        <f t="shared" si="5"/>
        <v>37.050768542857142</v>
      </c>
      <c r="H110" s="69"/>
      <c r="I110" s="69"/>
    </row>
    <row r="111" spans="1:9" x14ac:dyDescent="0.3">
      <c r="A111" s="69" t="s">
        <v>25</v>
      </c>
      <c r="B111" s="48">
        <v>8</v>
      </c>
      <c r="C111" s="19" t="s">
        <v>32</v>
      </c>
      <c r="D111" s="10" t="s">
        <v>10</v>
      </c>
      <c r="E111" s="20">
        <v>1</v>
      </c>
      <c r="F111" s="59">
        <v>32.404416000000005</v>
      </c>
      <c r="G111" s="59">
        <f t="shared" si="5"/>
        <v>32.404416000000005</v>
      </c>
      <c r="H111" s="69"/>
      <c r="I111" s="69"/>
    </row>
    <row r="112" spans="1:9" s="125" customFormat="1" x14ac:dyDescent="0.3">
      <c r="A112" s="65" t="s">
        <v>25</v>
      </c>
      <c r="B112" s="65">
        <v>8.1</v>
      </c>
      <c r="C112" s="82" t="s">
        <v>75</v>
      </c>
      <c r="D112" s="67" t="s">
        <v>10</v>
      </c>
      <c r="E112" s="102">
        <v>1</v>
      </c>
      <c r="F112" s="68">
        <v>0</v>
      </c>
      <c r="G112" s="68">
        <f t="shared" si="5"/>
        <v>0</v>
      </c>
      <c r="H112" s="65"/>
      <c r="I112" s="65"/>
    </row>
    <row r="113" spans="1:9" x14ac:dyDescent="0.3">
      <c r="A113" s="69" t="s">
        <v>25</v>
      </c>
      <c r="B113" s="48">
        <v>9</v>
      </c>
      <c r="C113" s="19" t="s">
        <v>76</v>
      </c>
      <c r="D113" s="10" t="s">
        <v>10</v>
      </c>
      <c r="E113" s="20">
        <v>1</v>
      </c>
      <c r="F113" s="59">
        <v>32.385324771084349</v>
      </c>
      <c r="G113" s="59">
        <f t="shared" si="5"/>
        <v>32.385324771084349</v>
      </c>
      <c r="H113" s="69"/>
      <c r="I113" s="69"/>
    </row>
    <row r="114" spans="1:9" x14ac:dyDescent="0.3">
      <c r="A114" s="69" t="s">
        <v>25</v>
      </c>
      <c r="B114" s="48">
        <v>10</v>
      </c>
      <c r="C114" s="19" t="s">
        <v>14</v>
      </c>
      <c r="D114" s="10" t="s">
        <v>10</v>
      </c>
      <c r="E114" s="20">
        <v>1</v>
      </c>
      <c r="F114" s="59">
        <v>36.121602511627913</v>
      </c>
      <c r="G114" s="59">
        <f t="shared" si="5"/>
        <v>36.121602511627913</v>
      </c>
      <c r="H114" s="69"/>
      <c r="I114" s="69"/>
    </row>
    <row r="115" spans="1:9" x14ac:dyDescent="0.3">
      <c r="A115" s="69" t="s">
        <v>25</v>
      </c>
      <c r="B115" s="48">
        <v>11</v>
      </c>
      <c r="C115" s="19" t="s">
        <v>18</v>
      </c>
      <c r="D115" s="10" t="s">
        <v>10</v>
      </c>
      <c r="E115" s="20">
        <v>1</v>
      </c>
      <c r="F115" s="59">
        <v>5.1842275546306231</v>
      </c>
      <c r="G115" s="59">
        <f t="shared" si="5"/>
        <v>5.1842275546306231</v>
      </c>
      <c r="H115" s="69"/>
      <c r="I115" s="69"/>
    </row>
    <row r="116" spans="1:9" x14ac:dyDescent="0.3">
      <c r="A116" s="69" t="s">
        <v>25</v>
      </c>
      <c r="B116" s="48">
        <v>12</v>
      </c>
      <c r="C116" s="60" t="s">
        <v>59</v>
      </c>
      <c r="D116" s="48" t="s">
        <v>10</v>
      </c>
      <c r="E116" s="55">
        <v>1</v>
      </c>
      <c r="F116" s="59">
        <v>50.430019200000011</v>
      </c>
      <c r="G116" s="59">
        <f t="shared" si="5"/>
        <v>50.430019200000011</v>
      </c>
      <c r="H116" s="69"/>
      <c r="I116" s="69"/>
    </row>
    <row r="117" spans="1:9" x14ac:dyDescent="0.3">
      <c r="A117" s="69" t="s">
        <v>25</v>
      </c>
      <c r="B117" s="49"/>
      <c r="C117" s="83" t="s">
        <v>15</v>
      </c>
      <c r="D117" s="51"/>
      <c r="E117" s="59"/>
      <c r="F117" s="59"/>
      <c r="G117" s="52">
        <f>SUM(G104:G116)</f>
        <v>460.12766183709317</v>
      </c>
      <c r="H117" s="69"/>
      <c r="I117" s="69"/>
    </row>
    <row r="118" spans="1:9" x14ac:dyDescent="0.3">
      <c r="A118" s="69" t="s">
        <v>25</v>
      </c>
      <c r="B118" s="49"/>
      <c r="C118" s="60" t="s">
        <v>16</v>
      </c>
      <c r="D118" s="58">
        <v>0.18</v>
      </c>
      <c r="E118" s="61"/>
      <c r="F118" s="61"/>
      <c r="G118" s="61">
        <f>G117*D118</f>
        <v>82.822979130676771</v>
      </c>
      <c r="H118" s="69"/>
      <c r="I118" s="69"/>
    </row>
    <row r="119" spans="1:9" x14ac:dyDescent="0.3">
      <c r="A119" s="69" t="s">
        <v>25</v>
      </c>
      <c r="B119" s="49"/>
      <c r="C119" s="84" t="s">
        <v>17</v>
      </c>
      <c r="D119" s="49"/>
      <c r="E119" s="61"/>
      <c r="F119" s="61"/>
      <c r="G119" s="54">
        <f>SUM(G117:G118)</f>
        <v>542.95064096776991</v>
      </c>
      <c r="H119" s="69"/>
      <c r="I119" s="69"/>
    </row>
    <row r="122" spans="1:9" x14ac:dyDescent="0.3">
      <c r="A122" s="70" t="s">
        <v>0</v>
      </c>
      <c r="B122" s="70" t="s">
        <v>1</v>
      </c>
      <c r="F122" s="71"/>
      <c r="G122" s="71"/>
    </row>
    <row r="123" spans="1:9" x14ac:dyDescent="0.3">
      <c r="A123" s="119" t="s">
        <v>28</v>
      </c>
      <c r="B123" s="120" t="s">
        <v>172</v>
      </c>
      <c r="F123" s="71"/>
      <c r="G123" s="71"/>
    </row>
    <row r="124" spans="1:9" ht="55.2" x14ac:dyDescent="0.3">
      <c r="A124" s="46" t="s">
        <v>4</v>
      </c>
      <c r="B124" s="47" t="s">
        <v>5</v>
      </c>
      <c r="C124" s="86" t="s">
        <v>6</v>
      </c>
      <c r="D124" s="87" t="s">
        <v>7</v>
      </c>
      <c r="E124" s="87" t="s">
        <v>8</v>
      </c>
      <c r="F124" s="88" t="s">
        <v>137</v>
      </c>
      <c r="G124" s="88" t="s">
        <v>138</v>
      </c>
      <c r="H124" s="89" t="s">
        <v>174</v>
      </c>
      <c r="I124" s="89" t="s">
        <v>175</v>
      </c>
    </row>
    <row r="125" spans="1:9" ht="21.6" customHeight="1" x14ac:dyDescent="0.3">
      <c r="A125" s="69" t="s">
        <v>26</v>
      </c>
      <c r="B125" s="48">
        <v>1</v>
      </c>
      <c r="C125" s="19" t="s">
        <v>100</v>
      </c>
      <c r="D125" s="10" t="s">
        <v>10</v>
      </c>
      <c r="E125" s="32">
        <v>1</v>
      </c>
      <c r="F125" s="59">
        <v>14.622749900000002</v>
      </c>
      <c r="G125" s="59">
        <f>E125*F125</f>
        <v>14.622749900000002</v>
      </c>
      <c r="H125" s="69"/>
      <c r="I125" s="69"/>
    </row>
    <row r="126" spans="1:9" x14ac:dyDescent="0.3">
      <c r="A126" s="69" t="s">
        <v>26</v>
      </c>
      <c r="B126" s="48">
        <v>2</v>
      </c>
      <c r="C126" s="19" t="s">
        <v>101</v>
      </c>
      <c r="D126" s="10" t="s">
        <v>10</v>
      </c>
      <c r="E126" s="32">
        <v>1</v>
      </c>
      <c r="F126" s="59">
        <v>45.648706400000009</v>
      </c>
      <c r="G126" s="59">
        <f>E126*F126</f>
        <v>45.648706400000009</v>
      </c>
      <c r="H126" s="69"/>
      <c r="I126" s="69"/>
    </row>
    <row r="127" spans="1:9" x14ac:dyDescent="0.3">
      <c r="A127" s="69" t="s">
        <v>26</v>
      </c>
      <c r="B127" s="48">
        <v>3</v>
      </c>
      <c r="C127" s="19" t="s">
        <v>31</v>
      </c>
      <c r="D127" s="10" t="s">
        <v>10</v>
      </c>
      <c r="E127" s="32">
        <v>1</v>
      </c>
      <c r="F127" s="59">
        <v>52.959976542372893</v>
      </c>
      <c r="G127" s="59">
        <f t="shared" ref="G127:G140" si="6">E127*F127</f>
        <v>52.959976542372893</v>
      </c>
      <c r="H127" s="69"/>
      <c r="I127" s="69"/>
    </row>
    <row r="128" spans="1:9" x14ac:dyDescent="0.3">
      <c r="A128" s="69" t="s">
        <v>26</v>
      </c>
      <c r="B128" s="48">
        <v>4</v>
      </c>
      <c r="C128" s="19" t="s">
        <v>11</v>
      </c>
      <c r="D128" s="10" t="s">
        <v>10</v>
      </c>
      <c r="E128" s="32">
        <v>1</v>
      </c>
      <c r="F128" s="59">
        <v>49.563202039999993</v>
      </c>
      <c r="G128" s="59">
        <f t="shared" si="6"/>
        <v>49.563202039999993</v>
      </c>
      <c r="H128" s="69"/>
      <c r="I128" s="69"/>
    </row>
    <row r="129" spans="1:40" x14ac:dyDescent="0.3">
      <c r="A129" s="69" t="s">
        <v>26</v>
      </c>
      <c r="B129" s="48">
        <v>5</v>
      </c>
      <c r="C129" s="19" t="s">
        <v>32</v>
      </c>
      <c r="D129" s="10" t="s">
        <v>10</v>
      </c>
      <c r="E129" s="32">
        <v>1</v>
      </c>
      <c r="F129" s="59">
        <v>32.404416000000005</v>
      </c>
      <c r="G129" s="59">
        <f t="shared" si="6"/>
        <v>32.404416000000005</v>
      </c>
      <c r="H129" s="69"/>
      <c r="I129" s="69"/>
    </row>
    <row r="130" spans="1:40" s="125" customFormat="1" x14ac:dyDescent="0.3">
      <c r="A130" s="65" t="s">
        <v>26</v>
      </c>
      <c r="B130" s="65">
        <v>5.0999999999999996</v>
      </c>
      <c r="C130" s="82" t="s">
        <v>77</v>
      </c>
      <c r="D130" s="67" t="s">
        <v>10</v>
      </c>
      <c r="E130" s="126">
        <v>1</v>
      </c>
      <c r="F130" s="68">
        <v>0</v>
      </c>
      <c r="G130" s="68">
        <f t="shared" si="6"/>
        <v>0</v>
      </c>
      <c r="H130" s="65"/>
      <c r="I130" s="65"/>
    </row>
    <row r="131" spans="1:40" x14ac:dyDescent="0.3">
      <c r="A131" s="69" t="s">
        <v>26</v>
      </c>
      <c r="B131" s="48">
        <v>6</v>
      </c>
      <c r="C131" s="19" t="s">
        <v>78</v>
      </c>
      <c r="D131" s="10" t="s">
        <v>10</v>
      </c>
      <c r="E131" s="32">
        <v>1</v>
      </c>
      <c r="F131" s="59">
        <v>47.404151837209312</v>
      </c>
      <c r="G131" s="59">
        <f t="shared" si="6"/>
        <v>47.404151837209312</v>
      </c>
      <c r="H131" s="69"/>
      <c r="I131" s="69"/>
    </row>
    <row r="132" spans="1:40" x14ac:dyDescent="0.3">
      <c r="A132" s="69" t="s">
        <v>26</v>
      </c>
      <c r="B132" s="48">
        <v>7</v>
      </c>
      <c r="C132" s="19" t="s">
        <v>14</v>
      </c>
      <c r="D132" s="10" t="s">
        <v>10</v>
      </c>
      <c r="E132" s="32">
        <v>1</v>
      </c>
      <c r="F132" s="59">
        <v>47.731783891891851</v>
      </c>
      <c r="G132" s="59">
        <f t="shared" si="6"/>
        <v>47.731783891891851</v>
      </c>
      <c r="H132" s="69"/>
      <c r="I132" s="69"/>
    </row>
    <row r="133" spans="1:40" x14ac:dyDescent="0.3">
      <c r="A133" s="69" t="s">
        <v>26</v>
      </c>
      <c r="B133" s="48">
        <v>8</v>
      </c>
      <c r="C133" s="19" t="s">
        <v>18</v>
      </c>
      <c r="D133" s="10" t="s">
        <v>10</v>
      </c>
      <c r="E133" s="32">
        <v>1</v>
      </c>
      <c r="F133" s="59">
        <v>6.3730620404605824</v>
      </c>
      <c r="G133" s="59">
        <f t="shared" si="6"/>
        <v>6.3730620404605824</v>
      </c>
      <c r="H133" s="69"/>
      <c r="I133" s="69"/>
    </row>
    <row r="134" spans="1:40" ht="15" x14ac:dyDescent="0.3">
      <c r="A134" s="69" t="s">
        <v>26</v>
      </c>
      <c r="B134" s="48">
        <v>9</v>
      </c>
      <c r="C134" s="19" t="s">
        <v>102</v>
      </c>
      <c r="D134" s="10" t="s">
        <v>130</v>
      </c>
      <c r="E134" s="32">
        <v>1</v>
      </c>
      <c r="F134" s="59">
        <v>53.850631999999997</v>
      </c>
      <c r="G134" s="59">
        <f t="shared" si="6"/>
        <v>53.850631999999997</v>
      </c>
      <c r="H134" s="69"/>
      <c r="I134" s="69"/>
    </row>
    <row r="135" spans="1:40" ht="15" x14ac:dyDescent="0.3">
      <c r="A135" s="69" t="s">
        <v>26</v>
      </c>
      <c r="B135" s="48">
        <v>10</v>
      </c>
      <c r="C135" s="19" t="s">
        <v>53</v>
      </c>
      <c r="D135" s="10" t="s">
        <v>131</v>
      </c>
      <c r="E135" s="32">
        <v>1</v>
      </c>
      <c r="F135" s="59">
        <v>25.213628000000007</v>
      </c>
      <c r="G135" s="59">
        <f t="shared" si="6"/>
        <v>25.213628000000007</v>
      </c>
      <c r="H135" s="69"/>
      <c r="I135" s="69"/>
    </row>
    <row r="136" spans="1:40" s="112" customFormat="1" ht="82.8" x14ac:dyDescent="0.3">
      <c r="A136" s="69" t="s">
        <v>26</v>
      </c>
      <c r="B136" s="23">
        <v>11</v>
      </c>
      <c r="C136" s="19" t="s">
        <v>80</v>
      </c>
      <c r="D136" s="77" t="s">
        <v>34</v>
      </c>
      <c r="E136" s="123">
        <v>1</v>
      </c>
      <c r="F136" s="59">
        <v>508.23703256480007</v>
      </c>
      <c r="G136" s="59">
        <f t="shared" si="6"/>
        <v>508.23703256480007</v>
      </c>
      <c r="H136" s="69"/>
      <c r="I136" s="69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</row>
    <row r="137" spans="1:40" s="127" customFormat="1" x14ac:dyDescent="0.3">
      <c r="A137" s="65" t="s">
        <v>26</v>
      </c>
      <c r="B137" s="107" t="s">
        <v>81</v>
      </c>
      <c r="C137" s="82" t="s">
        <v>35</v>
      </c>
      <c r="D137" s="67" t="s">
        <v>10</v>
      </c>
      <c r="E137" s="68">
        <v>1</v>
      </c>
      <c r="F137" s="68">
        <v>0</v>
      </c>
      <c r="G137" s="68">
        <f t="shared" si="6"/>
        <v>0</v>
      </c>
      <c r="H137" s="65"/>
      <c r="I137" s="6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125"/>
    </row>
    <row r="138" spans="1:40" s="112" customFormat="1" x14ac:dyDescent="0.3">
      <c r="A138" s="69" t="s">
        <v>26</v>
      </c>
      <c r="B138" s="23">
        <v>12</v>
      </c>
      <c r="C138" s="39" t="s">
        <v>82</v>
      </c>
      <c r="D138" s="27" t="s">
        <v>10</v>
      </c>
      <c r="E138" s="124">
        <v>1</v>
      </c>
      <c r="F138" s="59">
        <v>57.300678574644088</v>
      </c>
      <c r="G138" s="59">
        <f t="shared" si="6"/>
        <v>57.300678574644088</v>
      </c>
      <c r="H138" s="69"/>
      <c r="I138" s="69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</row>
    <row r="139" spans="1:40" s="112" customFormat="1" ht="15" x14ac:dyDescent="0.3">
      <c r="A139" s="69" t="s">
        <v>26</v>
      </c>
      <c r="B139" s="23">
        <v>13</v>
      </c>
      <c r="C139" s="19" t="s">
        <v>103</v>
      </c>
      <c r="D139" s="29" t="s">
        <v>131</v>
      </c>
      <c r="E139" s="33">
        <v>1</v>
      </c>
      <c r="F139" s="59">
        <v>7.8351715200000012</v>
      </c>
      <c r="G139" s="59">
        <f t="shared" si="6"/>
        <v>7.8351715200000012</v>
      </c>
      <c r="H139" s="69"/>
      <c r="I139" s="69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</row>
    <row r="140" spans="1:40" x14ac:dyDescent="0.3">
      <c r="A140" s="69" t="s">
        <v>26</v>
      </c>
      <c r="B140" s="48">
        <v>14</v>
      </c>
      <c r="C140" s="19" t="s">
        <v>84</v>
      </c>
      <c r="D140" s="10" t="s">
        <v>10</v>
      </c>
      <c r="E140" s="32">
        <v>1</v>
      </c>
      <c r="F140" s="59">
        <v>50.445605760000021</v>
      </c>
      <c r="G140" s="59">
        <f t="shared" si="6"/>
        <v>50.445605760000021</v>
      </c>
      <c r="H140" s="69"/>
      <c r="I140" s="69"/>
    </row>
    <row r="141" spans="1:40" x14ac:dyDescent="0.3">
      <c r="A141" s="69" t="s">
        <v>26</v>
      </c>
      <c r="B141" s="49"/>
      <c r="C141" s="83" t="s">
        <v>15</v>
      </c>
      <c r="D141" s="51"/>
      <c r="E141" s="59"/>
      <c r="F141" s="59"/>
      <c r="G141" s="52">
        <f>SUM(G125:G140)</f>
        <v>999.59079707137892</v>
      </c>
      <c r="H141" s="69"/>
      <c r="I141" s="69"/>
    </row>
    <row r="142" spans="1:40" x14ac:dyDescent="0.3">
      <c r="A142" s="69" t="s">
        <v>26</v>
      </c>
      <c r="B142" s="49"/>
      <c r="C142" s="60" t="s">
        <v>16</v>
      </c>
      <c r="D142" s="58">
        <v>0.18</v>
      </c>
      <c r="E142" s="61"/>
      <c r="F142" s="61"/>
      <c r="G142" s="61">
        <f>G141*D142</f>
        <v>179.9263434728482</v>
      </c>
      <c r="H142" s="69"/>
      <c r="I142" s="69"/>
    </row>
    <row r="143" spans="1:40" x14ac:dyDescent="0.3">
      <c r="A143" s="69" t="s">
        <v>26</v>
      </c>
      <c r="B143" s="49"/>
      <c r="C143" s="84" t="s">
        <v>17</v>
      </c>
      <c r="D143" s="49"/>
      <c r="E143" s="61"/>
      <c r="F143" s="61"/>
      <c r="G143" s="54">
        <f>SUM(G141:G142)</f>
        <v>1179.517140544227</v>
      </c>
      <c r="H143" s="69"/>
      <c r="I143" s="69"/>
    </row>
    <row r="147" spans="1:40" x14ac:dyDescent="0.3">
      <c r="A147" s="70" t="s">
        <v>0</v>
      </c>
      <c r="B147" s="70" t="s">
        <v>1</v>
      </c>
      <c r="F147" s="71"/>
      <c r="G147" s="71"/>
    </row>
    <row r="148" spans="1:40" x14ac:dyDescent="0.3">
      <c r="A148" s="70" t="s">
        <v>29</v>
      </c>
      <c r="B148" s="120" t="s">
        <v>104</v>
      </c>
      <c r="F148" s="71"/>
      <c r="G148" s="71"/>
    </row>
    <row r="149" spans="1:40" ht="55.2" x14ac:dyDescent="0.3">
      <c r="A149" s="46" t="s">
        <v>4</v>
      </c>
      <c r="B149" s="47" t="s">
        <v>5</v>
      </c>
      <c r="C149" s="86" t="s">
        <v>6</v>
      </c>
      <c r="D149" s="87" t="s">
        <v>7</v>
      </c>
      <c r="E149" s="87" t="s">
        <v>8</v>
      </c>
      <c r="F149" s="88" t="s">
        <v>137</v>
      </c>
      <c r="G149" s="88" t="s">
        <v>138</v>
      </c>
      <c r="H149" s="89" t="s">
        <v>174</v>
      </c>
      <c r="I149" s="89" t="s">
        <v>175</v>
      </c>
    </row>
    <row r="150" spans="1:40" s="116" customFormat="1" ht="27.6" x14ac:dyDescent="0.3">
      <c r="A150" s="115" t="s">
        <v>29</v>
      </c>
      <c r="B150" s="10">
        <v>1</v>
      </c>
      <c r="C150" s="19" t="s">
        <v>105</v>
      </c>
      <c r="D150" s="10" t="s">
        <v>10</v>
      </c>
      <c r="E150" s="20">
        <v>1</v>
      </c>
      <c r="F150" s="59">
        <v>15.572852900000003</v>
      </c>
      <c r="G150" s="59">
        <f>E150*F150</f>
        <v>15.572852900000003</v>
      </c>
      <c r="H150" s="69"/>
      <c r="I150" s="69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</row>
    <row r="151" spans="1:40" s="116" customFormat="1" x14ac:dyDescent="0.3">
      <c r="A151" s="115" t="s">
        <v>29</v>
      </c>
      <c r="B151" s="10">
        <v>2</v>
      </c>
      <c r="C151" s="19" t="s">
        <v>106</v>
      </c>
      <c r="D151" s="10" t="s">
        <v>10</v>
      </c>
      <c r="E151" s="20">
        <v>1</v>
      </c>
      <c r="F151" s="59">
        <v>70.073368640000027</v>
      </c>
      <c r="G151" s="59">
        <f t="shared" ref="G151:G165" si="7">E151*F151</f>
        <v>70.073368640000027</v>
      </c>
      <c r="H151" s="69"/>
      <c r="I151" s="69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</row>
    <row r="152" spans="1:40" s="116" customFormat="1" x14ac:dyDescent="0.3">
      <c r="A152" s="115" t="s">
        <v>29</v>
      </c>
      <c r="B152" s="10">
        <v>3</v>
      </c>
      <c r="C152" s="19" t="s">
        <v>31</v>
      </c>
      <c r="D152" s="10" t="s">
        <v>10</v>
      </c>
      <c r="E152" s="20">
        <v>1</v>
      </c>
      <c r="F152" s="59">
        <v>71.988112135593241</v>
      </c>
      <c r="G152" s="59">
        <f t="shared" si="7"/>
        <v>71.988112135593241</v>
      </c>
      <c r="H152" s="69"/>
      <c r="I152" s="69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</row>
    <row r="153" spans="1:40" s="116" customFormat="1" x14ac:dyDescent="0.3">
      <c r="A153" s="115" t="s">
        <v>29</v>
      </c>
      <c r="B153" s="10">
        <v>4</v>
      </c>
      <c r="C153" s="19" t="s">
        <v>11</v>
      </c>
      <c r="D153" s="10" t="s">
        <v>10</v>
      </c>
      <c r="E153" s="20">
        <v>1</v>
      </c>
      <c r="F153" s="59">
        <v>76.217728400000013</v>
      </c>
      <c r="G153" s="59">
        <f t="shared" si="7"/>
        <v>76.217728400000013</v>
      </c>
      <c r="H153" s="69"/>
      <c r="I153" s="69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</row>
    <row r="154" spans="1:40" s="116" customFormat="1" x14ac:dyDescent="0.3">
      <c r="A154" s="115" t="s">
        <v>29</v>
      </c>
      <c r="B154" s="10">
        <v>5</v>
      </c>
      <c r="C154" s="19" t="s">
        <v>12</v>
      </c>
      <c r="D154" s="10" t="s">
        <v>10</v>
      </c>
      <c r="E154" s="20">
        <v>1</v>
      </c>
      <c r="F154" s="59">
        <v>35.491104000000007</v>
      </c>
      <c r="G154" s="59">
        <f t="shared" si="7"/>
        <v>35.491104000000007</v>
      </c>
      <c r="H154" s="69"/>
      <c r="I154" s="69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</row>
    <row r="155" spans="1:40" s="127" customFormat="1" x14ac:dyDescent="0.3">
      <c r="A155" s="67" t="s">
        <v>29</v>
      </c>
      <c r="B155" s="67">
        <v>5.0999999999999996</v>
      </c>
      <c r="C155" s="82" t="s">
        <v>107</v>
      </c>
      <c r="D155" s="67" t="s">
        <v>10</v>
      </c>
      <c r="E155" s="128">
        <v>1</v>
      </c>
      <c r="F155" s="68">
        <v>0</v>
      </c>
      <c r="G155" s="68">
        <f t="shared" si="7"/>
        <v>0</v>
      </c>
      <c r="H155" s="65"/>
      <c r="I155" s="6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</row>
    <row r="156" spans="1:40" s="116" customFormat="1" x14ac:dyDescent="0.3">
      <c r="A156" s="115" t="s">
        <v>29</v>
      </c>
      <c r="B156" s="10">
        <v>6</v>
      </c>
      <c r="C156" s="19" t="s">
        <v>108</v>
      </c>
      <c r="D156" s="10" t="s">
        <v>10</v>
      </c>
      <c r="E156" s="20">
        <v>1</v>
      </c>
      <c r="F156" s="59">
        <v>57.789264500000009</v>
      </c>
      <c r="G156" s="59">
        <f t="shared" si="7"/>
        <v>57.789264500000009</v>
      </c>
      <c r="H156" s="69"/>
      <c r="I156" s="69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</row>
    <row r="157" spans="1:40" s="116" customFormat="1" x14ac:dyDescent="0.3">
      <c r="A157" s="115" t="s">
        <v>29</v>
      </c>
      <c r="B157" s="10">
        <v>7</v>
      </c>
      <c r="C157" s="19" t="s">
        <v>14</v>
      </c>
      <c r="D157" s="10" t="s">
        <v>10</v>
      </c>
      <c r="E157" s="20">
        <v>1</v>
      </c>
      <c r="F157" s="59">
        <v>64.079165192307698</v>
      </c>
      <c r="G157" s="59">
        <f t="shared" si="7"/>
        <v>64.079165192307698</v>
      </c>
      <c r="H157" s="69"/>
      <c r="I157" s="69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</row>
    <row r="158" spans="1:40" s="116" customFormat="1" x14ac:dyDescent="0.3">
      <c r="A158" s="115" t="s">
        <v>29</v>
      </c>
      <c r="B158" s="10">
        <v>8</v>
      </c>
      <c r="C158" s="19" t="s">
        <v>18</v>
      </c>
      <c r="D158" s="10" t="s">
        <v>10</v>
      </c>
      <c r="E158" s="20">
        <v>1</v>
      </c>
      <c r="F158" s="59">
        <v>8.3038914516571829</v>
      </c>
      <c r="G158" s="59">
        <f t="shared" si="7"/>
        <v>8.3038914516571829</v>
      </c>
      <c r="H158" s="69"/>
      <c r="I158" s="69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</row>
    <row r="159" spans="1:40" s="116" customFormat="1" ht="15" x14ac:dyDescent="0.3">
      <c r="A159" s="115" t="s">
        <v>29</v>
      </c>
      <c r="B159" s="10">
        <v>9</v>
      </c>
      <c r="C159" s="19" t="s">
        <v>79</v>
      </c>
      <c r="D159" s="10" t="s">
        <v>130</v>
      </c>
      <c r="E159" s="20">
        <v>1</v>
      </c>
      <c r="F159" s="59">
        <v>53.850631999999997</v>
      </c>
      <c r="G159" s="59">
        <f t="shared" si="7"/>
        <v>53.850631999999997</v>
      </c>
      <c r="H159" s="69"/>
      <c r="I159" s="69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</row>
    <row r="160" spans="1:40" s="116" customFormat="1" ht="15" x14ac:dyDescent="0.3">
      <c r="A160" s="115" t="s">
        <v>29</v>
      </c>
      <c r="B160" s="10">
        <v>10</v>
      </c>
      <c r="C160" s="19" t="s">
        <v>53</v>
      </c>
      <c r="D160" s="10" t="s">
        <v>131</v>
      </c>
      <c r="E160" s="20">
        <v>1</v>
      </c>
      <c r="F160" s="59">
        <v>25.213628000000007</v>
      </c>
      <c r="G160" s="59">
        <f t="shared" si="7"/>
        <v>25.213628000000007</v>
      </c>
      <c r="H160" s="69"/>
      <c r="I160" s="69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</row>
    <row r="161" spans="1:40" s="112" customFormat="1" ht="69" x14ac:dyDescent="0.3">
      <c r="A161" s="115" t="s">
        <v>29</v>
      </c>
      <c r="B161" s="23">
        <v>11</v>
      </c>
      <c r="C161" s="19" t="s">
        <v>109</v>
      </c>
      <c r="D161" s="77" t="s">
        <v>110</v>
      </c>
      <c r="E161" s="25">
        <v>1</v>
      </c>
      <c r="F161" s="59">
        <v>508.23703256480007</v>
      </c>
      <c r="G161" s="59">
        <f t="shared" si="7"/>
        <v>508.23703256480007</v>
      </c>
      <c r="H161" s="69"/>
      <c r="I161" s="69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</row>
    <row r="162" spans="1:40" s="127" customFormat="1" x14ac:dyDescent="0.3">
      <c r="A162" s="67" t="s">
        <v>29</v>
      </c>
      <c r="B162" s="107" t="s">
        <v>81</v>
      </c>
      <c r="C162" s="82" t="s">
        <v>35</v>
      </c>
      <c r="D162" s="67" t="s">
        <v>10</v>
      </c>
      <c r="E162" s="108">
        <v>1</v>
      </c>
      <c r="F162" s="68">
        <v>0</v>
      </c>
      <c r="G162" s="68">
        <f t="shared" si="7"/>
        <v>0</v>
      </c>
      <c r="H162" s="65"/>
      <c r="I162" s="6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</row>
    <row r="163" spans="1:40" s="112" customFormat="1" x14ac:dyDescent="0.3">
      <c r="A163" s="115" t="s">
        <v>29</v>
      </c>
      <c r="B163" s="23">
        <v>12</v>
      </c>
      <c r="C163" s="39" t="s">
        <v>111</v>
      </c>
      <c r="D163" s="10" t="s">
        <v>10</v>
      </c>
      <c r="E163" s="25">
        <v>1</v>
      </c>
      <c r="F163" s="59">
        <v>57.300678574644088</v>
      </c>
      <c r="G163" s="59">
        <f t="shared" si="7"/>
        <v>57.300678574644088</v>
      </c>
      <c r="H163" s="69"/>
      <c r="I163" s="69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</row>
    <row r="164" spans="1:40" s="112" customFormat="1" ht="15" x14ac:dyDescent="0.3">
      <c r="A164" s="115" t="s">
        <v>29</v>
      </c>
      <c r="B164" s="23">
        <v>13</v>
      </c>
      <c r="C164" s="19" t="s">
        <v>83</v>
      </c>
      <c r="D164" s="29" t="s">
        <v>131</v>
      </c>
      <c r="E164" s="25">
        <v>1</v>
      </c>
      <c r="F164" s="59">
        <v>7.8351715200000012</v>
      </c>
      <c r="G164" s="59">
        <f t="shared" si="7"/>
        <v>7.8351715200000012</v>
      </c>
      <c r="H164" s="69"/>
      <c r="I164" s="69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</row>
    <row r="165" spans="1:40" s="116" customFormat="1" x14ac:dyDescent="0.3">
      <c r="A165" s="115" t="s">
        <v>29</v>
      </c>
      <c r="B165" s="10">
        <v>14</v>
      </c>
      <c r="C165" s="19" t="s">
        <v>112</v>
      </c>
      <c r="D165" s="10" t="s">
        <v>10</v>
      </c>
      <c r="E165" s="25">
        <v>1</v>
      </c>
      <c r="F165" s="59">
        <v>62.76304320000002</v>
      </c>
      <c r="G165" s="59">
        <f t="shared" si="7"/>
        <v>62.76304320000002</v>
      </c>
      <c r="H165" s="69"/>
      <c r="I165" s="69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</row>
    <row r="166" spans="1:40" x14ac:dyDescent="0.3">
      <c r="A166" s="69" t="s">
        <v>29</v>
      </c>
      <c r="B166" s="49"/>
      <c r="C166" s="84" t="s">
        <v>15</v>
      </c>
      <c r="D166" s="49"/>
      <c r="E166" s="61"/>
      <c r="F166" s="61"/>
      <c r="G166" s="54">
        <f>SUM(G150:G165)</f>
        <v>1114.7156730790023</v>
      </c>
      <c r="H166" s="69"/>
      <c r="I166" s="69"/>
    </row>
    <row r="167" spans="1:40" x14ac:dyDescent="0.3">
      <c r="A167" s="69" t="s">
        <v>29</v>
      </c>
      <c r="B167" s="49"/>
      <c r="C167" s="60" t="s">
        <v>16</v>
      </c>
      <c r="D167" s="58">
        <v>0.18</v>
      </c>
      <c r="E167" s="61"/>
      <c r="F167" s="61"/>
      <c r="G167" s="61">
        <f>G166*D167</f>
        <v>200.6488211542204</v>
      </c>
      <c r="H167" s="69"/>
      <c r="I167" s="69"/>
    </row>
    <row r="168" spans="1:40" x14ac:dyDescent="0.3">
      <c r="A168" s="69" t="s">
        <v>29</v>
      </c>
      <c r="B168" s="49"/>
      <c r="C168" s="84" t="s">
        <v>17</v>
      </c>
      <c r="D168" s="49"/>
      <c r="E168" s="61"/>
      <c r="F168" s="61"/>
      <c r="G168" s="54">
        <f>SUM(G166:G167)</f>
        <v>1315.3644942332226</v>
      </c>
      <c r="H168" s="69"/>
      <c r="I168" s="69"/>
    </row>
  </sheetData>
  <conditionalFormatting sqref="C139">
    <cfRule type="cellIs" dxfId="5" priority="2" stopIfTrue="1" operator="equal">
      <formula>0</formula>
    </cfRule>
  </conditionalFormatting>
  <conditionalFormatting sqref="C164">
    <cfRule type="cellIs" dxfId="4" priority="1" stopIfTrue="1" operator="equal">
      <formula>0</formula>
    </cfRule>
  </conditionalFormatting>
  <pageMargins left="0.7" right="0.7" top="0.75" bottom="0.75" header="0.3" footer="0.3"/>
  <ignoredErrors>
    <ignoredError sqref="G99 G169:G1048576 G120 G144:G146 G1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21"/>
  <sheetViews>
    <sheetView workbookViewId="0">
      <selection activeCell="C8" sqref="C8"/>
    </sheetView>
  </sheetViews>
  <sheetFormatPr defaultRowHeight="14.4" x14ac:dyDescent="0.3"/>
  <cols>
    <col min="1" max="1" width="15.33203125" bestFit="1" customWidth="1"/>
    <col min="3" max="3" width="86.6640625" customWidth="1"/>
    <col min="4" max="4" width="13.109375" customWidth="1"/>
    <col min="5" max="5" width="14.5546875" customWidth="1"/>
    <col min="6" max="6" width="14.33203125" style="1" customWidth="1"/>
    <col min="7" max="7" width="16" style="1" customWidth="1"/>
    <col min="8" max="8" width="24.44140625" customWidth="1"/>
    <col min="9" max="9" width="31.6640625" customWidth="1"/>
  </cols>
  <sheetData>
    <row r="1" spans="1:13" x14ac:dyDescent="0.3">
      <c r="A1" s="64" t="s">
        <v>0</v>
      </c>
      <c r="B1" s="64" t="s">
        <v>1</v>
      </c>
      <c r="C1" s="64"/>
      <c r="D1" s="5"/>
      <c r="E1" s="5"/>
      <c r="F1" s="5"/>
      <c r="G1" s="5"/>
      <c r="H1" s="5"/>
      <c r="I1" s="5"/>
    </row>
    <row r="2" spans="1:13" x14ac:dyDescent="0.3">
      <c r="A2" s="64" t="s">
        <v>29</v>
      </c>
      <c r="B2" s="7" t="s">
        <v>113</v>
      </c>
      <c r="C2" s="64"/>
      <c r="D2" s="5"/>
      <c r="E2" s="5"/>
      <c r="F2" s="5"/>
      <c r="G2" s="5"/>
      <c r="H2" s="5"/>
      <c r="I2" s="5"/>
    </row>
    <row r="3" spans="1:13" ht="55.2" x14ac:dyDescent="0.3">
      <c r="A3" s="130" t="s">
        <v>4</v>
      </c>
      <c r="B3" s="47" t="s">
        <v>5</v>
      </c>
      <c r="C3" s="87" t="s">
        <v>6</v>
      </c>
      <c r="D3" s="87" t="s">
        <v>7</v>
      </c>
      <c r="E3" s="87" t="s">
        <v>8</v>
      </c>
      <c r="F3" s="88" t="s">
        <v>137</v>
      </c>
      <c r="G3" s="88" t="s">
        <v>138</v>
      </c>
      <c r="H3" s="89" t="s">
        <v>174</v>
      </c>
      <c r="I3" s="89" t="s">
        <v>175</v>
      </c>
    </row>
    <row r="4" spans="1:13" x14ac:dyDescent="0.3">
      <c r="A4" s="90" t="s">
        <v>29</v>
      </c>
      <c r="B4" s="48">
        <v>1</v>
      </c>
      <c r="C4" s="26" t="s">
        <v>36</v>
      </c>
      <c r="D4" s="27" t="s">
        <v>9</v>
      </c>
      <c r="E4" s="20">
        <v>1</v>
      </c>
      <c r="F4" s="33">
        <v>14.179325964000002</v>
      </c>
      <c r="G4" s="33">
        <f>E4*F4</f>
        <v>14.179325964000002</v>
      </c>
      <c r="H4" s="110"/>
      <c r="I4" s="90"/>
    </row>
    <row r="5" spans="1:13" x14ac:dyDescent="0.3">
      <c r="A5" s="90" t="s">
        <v>29</v>
      </c>
      <c r="B5" s="85">
        <v>2</v>
      </c>
      <c r="C5" s="9" t="s">
        <v>114</v>
      </c>
      <c r="D5" s="10" t="s">
        <v>10</v>
      </c>
      <c r="E5" s="20">
        <v>1</v>
      </c>
      <c r="F5" s="59">
        <v>205.04385440000007</v>
      </c>
      <c r="G5" s="59">
        <f>E5*F5</f>
        <v>205.04385440000007</v>
      </c>
      <c r="H5" s="110"/>
      <c r="I5" s="90"/>
    </row>
    <row r="6" spans="1:13" x14ac:dyDescent="0.3">
      <c r="A6" s="90" t="s">
        <v>29</v>
      </c>
      <c r="B6" s="48">
        <v>3</v>
      </c>
      <c r="C6" s="19" t="s">
        <v>12</v>
      </c>
      <c r="D6" s="10" t="s">
        <v>10</v>
      </c>
      <c r="E6" s="20">
        <v>1</v>
      </c>
      <c r="F6" s="59">
        <v>35.491104000000007</v>
      </c>
      <c r="G6" s="59">
        <f t="shared" ref="G6:G18" si="0">E6*F6</f>
        <v>35.491104000000007</v>
      </c>
      <c r="H6" s="110"/>
      <c r="I6" s="90"/>
    </row>
    <row r="7" spans="1:13" s="132" customFormat="1" x14ac:dyDescent="0.3">
      <c r="A7" s="103" t="s">
        <v>29</v>
      </c>
      <c r="B7" s="65">
        <v>3.1</v>
      </c>
      <c r="C7" s="101" t="s">
        <v>115</v>
      </c>
      <c r="D7" s="67" t="s">
        <v>10</v>
      </c>
      <c r="E7" s="102">
        <v>1</v>
      </c>
      <c r="F7" s="68">
        <v>0</v>
      </c>
      <c r="G7" s="68">
        <f t="shared" si="0"/>
        <v>0</v>
      </c>
      <c r="H7" s="131"/>
      <c r="I7" s="103"/>
    </row>
    <row r="8" spans="1:13" x14ac:dyDescent="0.3">
      <c r="A8" s="90" t="s">
        <v>29</v>
      </c>
      <c r="B8" s="48">
        <v>4</v>
      </c>
      <c r="C8" s="9" t="s">
        <v>14</v>
      </c>
      <c r="D8" s="10" t="s">
        <v>10</v>
      </c>
      <c r="E8" s="20">
        <v>1</v>
      </c>
      <c r="F8" s="59">
        <v>105.34009200000001</v>
      </c>
      <c r="G8" s="59">
        <f t="shared" si="0"/>
        <v>105.34009200000001</v>
      </c>
      <c r="H8" s="110"/>
      <c r="I8" s="90"/>
    </row>
    <row r="9" spans="1:13" x14ac:dyDescent="0.3">
      <c r="A9" s="90" t="s">
        <v>29</v>
      </c>
      <c r="B9" s="85">
        <v>5</v>
      </c>
      <c r="C9" s="9" t="s">
        <v>116</v>
      </c>
      <c r="D9" s="10" t="s">
        <v>10</v>
      </c>
      <c r="E9" s="25">
        <v>1</v>
      </c>
      <c r="F9" s="59">
        <v>147.05104040000003</v>
      </c>
      <c r="G9" s="59">
        <f t="shared" si="0"/>
        <v>147.05104040000003</v>
      </c>
      <c r="H9" s="110"/>
      <c r="I9" s="90"/>
    </row>
    <row r="10" spans="1:13" x14ac:dyDescent="0.3">
      <c r="A10" s="90" t="s">
        <v>29</v>
      </c>
      <c r="B10" s="48">
        <v>6</v>
      </c>
      <c r="C10" s="19" t="s">
        <v>117</v>
      </c>
      <c r="D10" s="10" t="s">
        <v>10</v>
      </c>
      <c r="E10" s="20">
        <v>1</v>
      </c>
      <c r="F10" s="59">
        <v>17.764586917647065</v>
      </c>
      <c r="G10" s="59">
        <f t="shared" si="0"/>
        <v>17.764586917647065</v>
      </c>
      <c r="H10" s="110"/>
      <c r="I10" s="90"/>
    </row>
    <row r="11" spans="1:13" x14ac:dyDescent="0.3">
      <c r="A11" s="90" t="s">
        <v>29</v>
      </c>
      <c r="B11" s="48">
        <v>7</v>
      </c>
      <c r="C11" s="19" t="s">
        <v>18</v>
      </c>
      <c r="D11" s="10" t="s">
        <v>10</v>
      </c>
      <c r="E11" s="20">
        <v>1</v>
      </c>
      <c r="F11" s="59">
        <v>11.34116678525475</v>
      </c>
      <c r="G11" s="59">
        <f t="shared" si="0"/>
        <v>11.34116678525475</v>
      </c>
      <c r="H11" s="110"/>
      <c r="I11" s="90"/>
    </row>
    <row r="12" spans="1:13" ht="15" x14ac:dyDescent="0.3">
      <c r="A12" s="90" t="s">
        <v>29</v>
      </c>
      <c r="B12" s="48">
        <v>8</v>
      </c>
      <c r="C12" s="19" t="s">
        <v>79</v>
      </c>
      <c r="D12" s="10" t="s">
        <v>130</v>
      </c>
      <c r="E12" s="20">
        <v>1</v>
      </c>
      <c r="F12" s="59">
        <v>53.850631999999997</v>
      </c>
      <c r="G12" s="59">
        <f t="shared" si="0"/>
        <v>53.850631999999997</v>
      </c>
      <c r="H12" s="110"/>
      <c r="I12" s="90"/>
      <c r="J12" s="1"/>
    </row>
    <row r="13" spans="1:13" ht="15" x14ac:dyDescent="0.3">
      <c r="A13" s="90" t="s">
        <v>29</v>
      </c>
      <c r="B13" s="48">
        <v>9</v>
      </c>
      <c r="C13" s="19" t="s">
        <v>53</v>
      </c>
      <c r="D13" s="10" t="s">
        <v>131</v>
      </c>
      <c r="E13" s="20">
        <v>1</v>
      </c>
      <c r="F13" s="59">
        <v>25.213628000000007</v>
      </c>
      <c r="G13" s="59">
        <f t="shared" si="0"/>
        <v>25.213628000000007</v>
      </c>
      <c r="H13" s="110"/>
      <c r="I13" s="90"/>
      <c r="J13" s="1"/>
    </row>
    <row r="14" spans="1:13" s="2" customFormat="1" ht="84.75" customHeight="1" x14ac:dyDescent="0.3">
      <c r="A14" s="129" t="s">
        <v>29</v>
      </c>
      <c r="B14" s="23">
        <v>10</v>
      </c>
      <c r="C14" s="9" t="s">
        <v>80</v>
      </c>
      <c r="D14" s="77" t="s">
        <v>34</v>
      </c>
      <c r="E14" s="24">
        <v>1</v>
      </c>
      <c r="F14" s="59">
        <v>508.23703256480007</v>
      </c>
      <c r="G14" s="59">
        <f t="shared" si="0"/>
        <v>508.23703256480007</v>
      </c>
      <c r="H14" s="110"/>
      <c r="I14" s="90"/>
      <c r="M14"/>
    </row>
    <row r="15" spans="1:13" s="134" customFormat="1" ht="16.2" x14ac:dyDescent="0.3">
      <c r="A15" s="103" t="s">
        <v>29</v>
      </c>
      <c r="B15" s="107" t="s">
        <v>118</v>
      </c>
      <c r="C15" s="101" t="s">
        <v>35</v>
      </c>
      <c r="D15" s="67" t="s">
        <v>10</v>
      </c>
      <c r="E15" s="108">
        <v>1</v>
      </c>
      <c r="F15" s="68">
        <v>0</v>
      </c>
      <c r="G15" s="68">
        <f t="shared" si="0"/>
        <v>0</v>
      </c>
      <c r="H15" s="131"/>
      <c r="I15" s="133"/>
      <c r="J15" s="132"/>
    </row>
    <row r="16" spans="1:13" s="2" customFormat="1" ht="16.2" x14ac:dyDescent="0.3">
      <c r="A16" s="90" t="s">
        <v>29</v>
      </c>
      <c r="B16" s="23">
        <v>11</v>
      </c>
      <c r="C16" s="26" t="s">
        <v>82</v>
      </c>
      <c r="D16" s="27" t="s">
        <v>10</v>
      </c>
      <c r="E16" s="28">
        <v>1</v>
      </c>
      <c r="F16" s="59">
        <v>57.300678574644088</v>
      </c>
      <c r="G16" s="59">
        <f t="shared" si="0"/>
        <v>57.300678574644088</v>
      </c>
      <c r="H16" s="110"/>
      <c r="I16" s="90"/>
      <c r="M16"/>
    </row>
    <row r="17" spans="1:13" s="2" customFormat="1" ht="16.2" x14ac:dyDescent="0.3">
      <c r="A17" s="90" t="s">
        <v>29</v>
      </c>
      <c r="B17" s="23">
        <v>12</v>
      </c>
      <c r="C17" s="19" t="s">
        <v>83</v>
      </c>
      <c r="D17" s="29" t="s">
        <v>131</v>
      </c>
      <c r="E17" s="22">
        <v>1</v>
      </c>
      <c r="F17" s="59">
        <v>7.8351715200000012</v>
      </c>
      <c r="G17" s="59">
        <f t="shared" si="0"/>
        <v>7.8351715200000012</v>
      </c>
      <c r="H17" s="110"/>
      <c r="I17" s="90"/>
      <c r="M17"/>
    </row>
    <row r="18" spans="1:13" x14ac:dyDescent="0.3">
      <c r="A18" s="90" t="s">
        <v>29</v>
      </c>
      <c r="B18" s="48">
        <v>13</v>
      </c>
      <c r="C18" s="19" t="s">
        <v>112</v>
      </c>
      <c r="D18" s="10" t="s">
        <v>10</v>
      </c>
      <c r="E18" s="20">
        <v>1</v>
      </c>
      <c r="F18" s="59">
        <v>62.76304320000002</v>
      </c>
      <c r="G18" s="59">
        <f t="shared" si="0"/>
        <v>62.76304320000002</v>
      </c>
      <c r="H18" s="110"/>
      <c r="I18" s="90"/>
      <c r="J18" s="1"/>
    </row>
    <row r="19" spans="1:13" x14ac:dyDescent="0.3">
      <c r="A19" s="90" t="s">
        <v>29</v>
      </c>
      <c r="B19" s="49"/>
      <c r="C19" s="50" t="s">
        <v>15</v>
      </c>
      <c r="D19" s="51"/>
      <c r="E19" s="59"/>
      <c r="F19" s="59"/>
      <c r="G19" s="52">
        <f>SUM(G4:G18)</f>
        <v>1251.4113563263459</v>
      </c>
      <c r="H19" s="111"/>
      <c r="I19" s="90"/>
    </row>
    <row r="20" spans="1:13" x14ac:dyDescent="0.3">
      <c r="A20" s="90" t="s">
        <v>29</v>
      </c>
      <c r="B20" s="49"/>
      <c r="C20" s="9" t="s">
        <v>16</v>
      </c>
      <c r="D20" s="53">
        <v>0.18</v>
      </c>
      <c r="E20" s="59"/>
      <c r="F20" s="59"/>
      <c r="G20" s="59">
        <f>G19*D20</f>
        <v>225.25404413874224</v>
      </c>
      <c r="H20" s="90"/>
      <c r="I20" s="90"/>
    </row>
    <row r="21" spans="1:13" x14ac:dyDescent="0.3">
      <c r="A21" s="90" t="s">
        <v>29</v>
      </c>
      <c r="B21" s="49"/>
      <c r="C21" s="50" t="s">
        <v>17</v>
      </c>
      <c r="D21" s="51"/>
      <c r="E21" s="59"/>
      <c r="F21" s="59"/>
      <c r="G21" s="52">
        <f>SUM(G19:G20)</f>
        <v>1476.6654004650882</v>
      </c>
      <c r="H21" s="90"/>
      <c r="I21" s="90"/>
    </row>
  </sheetData>
  <conditionalFormatting sqref="C17">
    <cfRule type="cellIs" dxfId="3" priority="1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IO32"/>
  <sheetViews>
    <sheetView topLeftCell="A8" workbookViewId="0">
      <selection activeCell="G11" sqref="G11"/>
    </sheetView>
  </sheetViews>
  <sheetFormatPr defaultRowHeight="13.8" x14ac:dyDescent="0.3"/>
  <cols>
    <col min="1" max="1" width="5.44140625" style="5" customWidth="1"/>
    <col min="2" max="2" width="105.88671875" style="5" customWidth="1"/>
    <col min="3" max="3" width="11.5546875" style="5" bestFit="1" customWidth="1"/>
    <col min="4" max="4" width="12" style="168" customWidth="1"/>
    <col min="5" max="5" width="13" style="12" customWidth="1"/>
    <col min="6" max="6" width="15.88671875" style="5" customWidth="1"/>
    <col min="7" max="7" width="17.109375" style="5" customWidth="1"/>
    <col min="8" max="8" width="18.5546875" style="5" customWidth="1"/>
    <col min="9" max="9" width="15.33203125" style="5" customWidth="1"/>
    <col min="10" max="10" width="10.88671875" style="5" customWidth="1"/>
    <col min="11" max="16384" width="8.88671875" style="5"/>
  </cols>
  <sheetData>
    <row r="1" spans="1:249" s="40" customFormat="1" ht="82.8" x14ac:dyDescent="0.3">
      <c r="A1" s="47" t="s">
        <v>5</v>
      </c>
      <c r="B1" s="47" t="s">
        <v>6</v>
      </c>
      <c r="C1" s="87" t="s">
        <v>7</v>
      </c>
      <c r="D1" s="159" t="s">
        <v>8</v>
      </c>
      <c r="E1" s="135" t="s">
        <v>137</v>
      </c>
      <c r="F1" s="135" t="s">
        <v>138</v>
      </c>
      <c r="G1" s="89" t="s">
        <v>139</v>
      </c>
      <c r="H1" s="89" t="s">
        <v>140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49" s="40" customFormat="1" x14ac:dyDescent="0.3">
      <c r="A2" s="152">
        <v>1</v>
      </c>
      <c r="B2" s="153">
        <v>2</v>
      </c>
      <c r="C2" s="153">
        <v>3</v>
      </c>
      <c r="D2" s="160">
        <v>4</v>
      </c>
      <c r="E2" s="154">
        <v>5</v>
      </c>
      <c r="F2" s="155">
        <v>6</v>
      </c>
      <c r="G2" s="154">
        <v>7</v>
      </c>
      <c r="H2" s="156">
        <v>8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49" s="34" customFormat="1" ht="27.6" x14ac:dyDescent="0.3">
      <c r="A3" s="136">
        <v>1</v>
      </c>
      <c r="B3" s="31" t="s">
        <v>37</v>
      </c>
      <c r="C3" s="29" t="s">
        <v>9</v>
      </c>
      <c r="D3" s="161">
        <v>1</v>
      </c>
      <c r="E3" s="32">
        <v>2.9364773680000003</v>
      </c>
      <c r="F3" s="33">
        <f>D3*E3</f>
        <v>2.9364773680000003</v>
      </c>
      <c r="G3" s="32"/>
      <c r="H3" s="3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49" s="40" customFormat="1" ht="15" x14ac:dyDescent="0.3">
      <c r="A4" s="27">
        <f t="shared" ref="A4:A29" si="0">A3+1</f>
        <v>2</v>
      </c>
      <c r="B4" s="39" t="s">
        <v>135</v>
      </c>
      <c r="C4" s="27" t="s">
        <v>130</v>
      </c>
      <c r="D4" s="151">
        <v>1</v>
      </c>
      <c r="E4" s="32">
        <v>7.8298930686000014</v>
      </c>
      <c r="F4" s="33">
        <f t="shared" ref="F4:F29" si="1">D4*E4</f>
        <v>7.8298930686000014</v>
      </c>
      <c r="G4" s="33"/>
      <c r="H4" s="3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49" s="34" customFormat="1" ht="15" x14ac:dyDescent="0.3">
      <c r="A5" s="38">
        <f t="shared" si="0"/>
        <v>3</v>
      </c>
      <c r="B5" s="31" t="s">
        <v>38</v>
      </c>
      <c r="C5" s="29" t="s">
        <v>130</v>
      </c>
      <c r="D5" s="161">
        <v>1</v>
      </c>
      <c r="E5" s="32">
        <v>59.211375427200011</v>
      </c>
      <c r="F5" s="33">
        <f t="shared" si="1"/>
        <v>59.211375427200011</v>
      </c>
      <c r="G5" s="32"/>
      <c r="H5" s="32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49" s="36" customFormat="1" ht="28.8" x14ac:dyDescent="0.3">
      <c r="A6" s="137">
        <f t="shared" si="0"/>
        <v>4</v>
      </c>
      <c r="B6" s="35" t="s">
        <v>132</v>
      </c>
      <c r="C6" s="27" t="s">
        <v>130</v>
      </c>
      <c r="D6" s="162">
        <v>1</v>
      </c>
      <c r="E6" s="32">
        <v>5.9509222560000019</v>
      </c>
      <c r="F6" s="33">
        <f t="shared" si="1"/>
        <v>5.9509222560000019</v>
      </c>
      <c r="G6" s="32"/>
      <c r="H6" s="3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49" s="43" customFormat="1" x14ac:dyDescent="0.3">
      <c r="A7" s="137">
        <f t="shared" si="0"/>
        <v>5</v>
      </c>
      <c r="B7" s="31" t="s">
        <v>119</v>
      </c>
      <c r="C7" s="27" t="s">
        <v>19</v>
      </c>
      <c r="D7" s="162">
        <v>1</v>
      </c>
      <c r="E7" s="32">
        <v>10.454400000000001</v>
      </c>
      <c r="F7" s="33">
        <f t="shared" si="1"/>
        <v>10.454400000000001</v>
      </c>
      <c r="G7" s="33"/>
      <c r="H7" s="3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49" s="34" customFormat="1" ht="15" x14ac:dyDescent="0.3">
      <c r="A8" s="38">
        <f t="shared" si="0"/>
        <v>6</v>
      </c>
      <c r="B8" s="31" t="s">
        <v>120</v>
      </c>
      <c r="C8" s="29" t="s">
        <v>130</v>
      </c>
      <c r="D8" s="161">
        <v>1</v>
      </c>
      <c r="E8" s="32">
        <v>59.211375427200011</v>
      </c>
      <c r="F8" s="33">
        <f t="shared" si="1"/>
        <v>59.211375427200011</v>
      </c>
      <c r="G8" s="33"/>
      <c r="H8" s="3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49" s="36" customFormat="1" ht="15" x14ac:dyDescent="0.3">
      <c r="A9" s="137">
        <f t="shared" si="0"/>
        <v>7</v>
      </c>
      <c r="B9" s="35" t="s">
        <v>133</v>
      </c>
      <c r="C9" s="27" t="s">
        <v>130</v>
      </c>
      <c r="D9" s="163">
        <v>1</v>
      </c>
      <c r="E9" s="32">
        <v>5.9509222560000019</v>
      </c>
      <c r="F9" s="33">
        <f t="shared" si="1"/>
        <v>5.9509222560000019</v>
      </c>
      <c r="G9" s="32"/>
      <c r="H9" s="3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49" s="43" customFormat="1" x14ac:dyDescent="0.3">
      <c r="A10" s="137">
        <f t="shared" si="0"/>
        <v>8</v>
      </c>
      <c r="B10" s="31" t="s">
        <v>119</v>
      </c>
      <c r="C10" s="27" t="s">
        <v>19</v>
      </c>
      <c r="D10" s="162">
        <v>1</v>
      </c>
      <c r="E10" s="32">
        <v>10.454400000000001</v>
      </c>
      <c r="F10" s="33">
        <f t="shared" si="1"/>
        <v>10.454400000000001</v>
      </c>
      <c r="G10" s="33"/>
      <c r="H10" s="3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49" s="37" customFormat="1" ht="15" x14ac:dyDescent="0.3">
      <c r="A11" s="38">
        <f t="shared" si="0"/>
        <v>9</v>
      </c>
      <c r="B11" s="19" t="s">
        <v>127</v>
      </c>
      <c r="C11" s="27" t="s">
        <v>131</v>
      </c>
      <c r="D11" s="151">
        <v>1</v>
      </c>
      <c r="E11" s="32">
        <v>30.18673768</v>
      </c>
      <c r="F11" s="33">
        <f t="shared" si="1"/>
        <v>30.18673768</v>
      </c>
      <c r="G11" s="32"/>
      <c r="H11" s="59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49" s="3" customFormat="1" ht="15" x14ac:dyDescent="0.3">
      <c r="A12" s="38">
        <f t="shared" si="0"/>
        <v>10</v>
      </c>
      <c r="B12" s="31" t="s">
        <v>39</v>
      </c>
      <c r="C12" s="10" t="s">
        <v>131</v>
      </c>
      <c r="D12" s="164">
        <v>1</v>
      </c>
      <c r="E12" s="32">
        <v>6.8244140800000013</v>
      </c>
      <c r="F12" s="33">
        <f t="shared" si="1"/>
        <v>6.8244140800000013</v>
      </c>
      <c r="G12" s="59"/>
      <c r="H12" s="3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</row>
    <row r="13" spans="1:249" s="3" customFormat="1" ht="15" x14ac:dyDescent="0.3">
      <c r="A13" s="38">
        <f>A12+1</f>
        <v>11</v>
      </c>
      <c r="B13" s="26" t="s">
        <v>40</v>
      </c>
      <c r="C13" s="10" t="s">
        <v>131</v>
      </c>
      <c r="D13" s="164">
        <v>1</v>
      </c>
      <c r="E13" s="32">
        <v>11.260427552000001</v>
      </c>
      <c r="F13" s="33">
        <f t="shared" si="1"/>
        <v>11.260427552000001</v>
      </c>
      <c r="G13" s="59"/>
      <c r="H13" s="3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</row>
    <row r="14" spans="1:249" s="3" customFormat="1" x14ac:dyDescent="0.3">
      <c r="A14" s="137">
        <f>A13+1</f>
        <v>12</v>
      </c>
      <c r="B14" s="9" t="s">
        <v>128</v>
      </c>
      <c r="C14" s="10" t="s">
        <v>9</v>
      </c>
      <c r="D14" s="163">
        <v>1</v>
      </c>
      <c r="E14" s="32">
        <v>7.8934873600000008</v>
      </c>
      <c r="F14" s="33">
        <f t="shared" si="1"/>
        <v>7.8934873600000008</v>
      </c>
      <c r="G14" s="59"/>
      <c r="H14" s="3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49" s="3" customFormat="1" x14ac:dyDescent="0.3">
      <c r="A15" s="137">
        <f t="shared" si="0"/>
        <v>13</v>
      </c>
      <c r="B15" s="9" t="s">
        <v>121</v>
      </c>
      <c r="C15" s="10" t="s">
        <v>9</v>
      </c>
      <c r="D15" s="163">
        <v>1</v>
      </c>
      <c r="E15" s="32">
        <v>16.902195200000005</v>
      </c>
      <c r="F15" s="33">
        <f t="shared" si="1"/>
        <v>16.902195200000005</v>
      </c>
      <c r="G15" s="59"/>
      <c r="H15" s="3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49" s="40" customFormat="1" ht="15" x14ac:dyDescent="0.3">
      <c r="A16" s="38">
        <f t="shared" si="0"/>
        <v>14</v>
      </c>
      <c r="B16" s="31" t="s">
        <v>134</v>
      </c>
      <c r="C16" s="27" t="s">
        <v>130</v>
      </c>
      <c r="D16" s="161">
        <v>1</v>
      </c>
      <c r="E16" s="32">
        <v>5.9526960588000026</v>
      </c>
      <c r="F16" s="33">
        <f t="shared" si="1"/>
        <v>5.9526960588000026</v>
      </c>
      <c r="G16" s="33"/>
      <c r="H16" s="3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s="40" customFormat="1" ht="15" x14ac:dyDescent="0.3">
      <c r="A17" s="27">
        <f t="shared" si="0"/>
        <v>15</v>
      </c>
      <c r="B17" s="31" t="s">
        <v>122</v>
      </c>
      <c r="C17" s="27" t="s">
        <v>130</v>
      </c>
      <c r="D17" s="161">
        <v>1</v>
      </c>
      <c r="E17" s="32">
        <v>83.040335999999996</v>
      </c>
      <c r="F17" s="33">
        <f t="shared" si="1"/>
        <v>83.040335999999996</v>
      </c>
      <c r="G17" s="33"/>
      <c r="H17" s="3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s="40" customFormat="1" ht="15" x14ac:dyDescent="0.3">
      <c r="A18" s="38">
        <f>A17+1</f>
        <v>16</v>
      </c>
      <c r="B18" s="31" t="s">
        <v>47</v>
      </c>
      <c r="C18" s="27" t="s">
        <v>130</v>
      </c>
      <c r="D18" s="161">
        <v>1</v>
      </c>
      <c r="E18" s="32">
        <v>54.671664000000014</v>
      </c>
      <c r="F18" s="33">
        <f t="shared" si="1"/>
        <v>54.671664000000014</v>
      </c>
      <c r="G18" s="33"/>
      <c r="H18" s="3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s="37" customFormat="1" ht="15" x14ac:dyDescent="0.3">
      <c r="A19" s="137">
        <f t="shared" si="0"/>
        <v>17</v>
      </c>
      <c r="B19" s="31" t="s">
        <v>45</v>
      </c>
      <c r="C19" s="27" t="s">
        <v>130</v>
      </c>
      <c r="D19" s="165">
        <v>1</v>
      </c>
      <c r="E19" s="32">
        <v>28.368672000000004</v>
      </c>
      <c r="F19" s="33">
        <f t="shared" si="1"/>
        <v>28.368672000000004</v>
      </c>
      <c r="G19" s="32"/>
      <c r="H19" s="3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s="37" customFormat="1" ht="15" x14ac:dyDescent="0.3">
      <c r="A20" s="137">
        <f t="shared" si="0"/>
        <v>18</v>
      </c>
      <c r="B20" s="31" t="s">
        <v>46</v>
      </c>
      <c r="C20" s="27" t="s">
        <v>130</v>
      </c>
      <c r="D20" s="165">
        <v>1</v>
      </c>
      <c r="E20" s="32">
        <v>28.368672000000004</v>
      </c>
      <c r="F20" s="33">
        <f t="shared" si="1"/>
        <v>28.368672000000004</v>
      </c>
      <c r="G20" s="32"/>
      <c r="H20" s="3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s="40" customFormat="1" ht="15" x14ac:dyDescent="0.3">
      <c r="A21" s="38">
        <f t="shared" si="0"/>
        <v>19</v>
      </c>
      <c r="B21" s="31" t="s">
        <v>41</v>
      </c>
      <c r="C21" s="27" t="s">
        <v>130</v>
      </c>
      <c r="D21" s="151">
        <v>1</v>
      </c>
      <c r="E21" s="32">
        <v>7.8318318846000015</v>
      </c>
      <c r="F21" s="33">
        <f t="shared" si="1"/>
        <v>7.8318318846000015</v>
      </c>
      <c r="G21" s="33"/>
      <c r="H21" s="3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s="40" customFormat="1" ht="15" x14ac:dyDescent="0.3">
      <c r="A22" s="38">
        <f t="shared" si="0"/>
        <v>20</v>
      </c>
      <c r="B22" s="39" t="s">
        <v>123</v>
      </c>
      <c r="C22" s="27" t="s">
        <v>130</v>
      </c>
      <c r="D22" s="166">
        <v>1</v>
      </c>
      <c r="E22" s="32">
        <v>20.572508150400004</v>
      </c>
      <c r="F22" s="33">
        <f t="shared" si="1"/>
        <v>20.572508150400004</v>
      </c>
      <c r="G22" s="33"/>
      <c r="H22" s="3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s="40" customFormat="1" ht="15" x14ac:dyDescent="0.3">
      <c r="A23" s="27">
        <f t="shared" si="0"/>
        <v>21</v>
      </c>
      <c r="B23" s="39" t="s">
        <v>136</v>
      </c>
      <c r="C23" s="27" t="s">
        <v>130</v>
      </c>
      <c r="D23" s="151">
        <v>1</v>
      </c>
      <c r="E23" s="32">
        <v>7.8318318846000015</v>
      </c>
      <c r="F23" s="33">
        <f t="shared" si="1"/>
        <v>7.8318318846000015</v>
      </c>
      <c r="G23" s="33"/>
      <c r="H23" s="3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s="40" customFormat="1" ht="15" x14ac:dyDescent="0.3">
      <c r="A24" s="29">
        <f t="shared" si="0"/>
        <v>22</v>
      </c>
      <c r="B24" s="31" t="s">
        <v>124</v>
      </c>
      <c r="C24" s="29" t="s">
        <v>130</v>
      </c>
      <c r="D24" s="166">
        <v>1</v>
      </c>
      <c r="E24" s="32">
        <v>211.03133502720004</v>
      </c>
      <c r="F24" s="33">
        <f t="shared" si="1"/>
        <v>211.03133502720004</v>
      </c>
      <c r="G24" s="32"/>
      <c r="H24" s="3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s="40" customFormat="1" ht="15" x14ac:dyDescent="0.3">
      <c r="A25" s="29">
        <f t="shared" si="0"/>
        <v>23</v>
      </c>
      <c r="B25" s="31" t="s">
        <v>125</v>
      </c>
      <c r="C25" s="29" t="s">
        <v>130</v>
      </c>
      <c r="D25" s="151">
        <v>1</v>
      </c>
      <c r="E25" s="32">
        <v>248.81158302720002</v>
      </c>
      <c r="F25" s="33">
        <f t="shared" si="1"/>
        <v>248.81158302720002</v>
      </c>
      <c r="G25" s="33"/>
      <c r="H25" s="3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s="43" customFormat="1" x14ac:dyDescent="0.3">
      <c r="A26" s="136">
        <f t="shared" si="0"/>
        <v>24</v>
      </c>
      <c r="B26" s="31" t="s">
        <v>119</v>
      </c>
      <c r="C26" s="27" t="s">
        <v>19</v>
      </c>
      <c r="D26" s="162">
        <v>1</v>
      </c>
      <c r="E26" s="32">
        <v>10.454400000000001</v>
      </c>
      <c r="F26" s="33">
        <f t="shared" si="1"/>
        <v>10.454400000000001</v>
      </c>
      <c r="G26" s="33"/>
      <c r="H26" s="3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s="45" customFormat="1" ht="27.6" x14ac:dyDescent="0.3">
      <c r="A27" s="138">
        <f t="shared" si="0"/>
        <v>25</v>
      </c>
      <c r="B27" s="19" t="s">
        <v>126</v>
      </c>
      <c r="C27" s="27" t="s">
        <v>130</v>
      </c>
      <c r="D27" s="161">
        <v>1</v>
      </c>
      <c r="E27" s="32">
        <v>59.906634228000009</v>
      </c>
      <c r="F27" s="33">
        <f t="shared" si="1"/>
        <v>59.906634228000009</v>
      </c>
      <c r="G27" s="32"/>
      <c r="H27" s="1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s="45" customFormat="1" ht="15" x14ac:dyDescent="0.3">
      <c r="A28" s="27">
        <f t="shared" si="0"/>
        <v>26</v>
      </c>
      <c r="B28" s="39" t="s">
        <v>129</v>
      </c>
      <c r="C28" s="27" t="s">
        <v>130</v>
      </c>
      <c r="D28" s="151">
        <v>1</v>
      </c>
      <c r="E28" s="32">
        <v>39.252641562800015</v>
      </c>
      <c r="F28" s="33">
        <f t="shared" si="1"/>
        <v>39.252641562800015</v>
      </c>
      <c r="G28" s="33"/>
      <c r="H28" s="3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s="40" customFormat="1" ht="15" x14ac:dyDescent="0.3">
      <c r="A29" s="140">
        <f t="shared" si="0"/>
        <v>27</v>
      </c>
      <c r="B29" s="26" t="s">
        <v>48</v>
      </c>
      <c r="C29" s="27" t="s">
        <v>130</v>
      </c>
      <c r="D29" s="164">
        <v>1</v>
      </c>
      <c r="E29" s="32">
        <v>63.892202000000012</v>
      </c>
      <c r="F29" s="33">
        <f t="shared" si="1"/>
        <v>63.892202000000012</v>
      </c>
      <c r="G29" s="33"/>
      <c r="H29" s="3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s="40" customFormat="1" x14ac:dyDescent="0.3">
      <c r="A30" s="141"/>
      <c r="B30" s="142" t="s">
        <v>42</v>
      </c>
      <c r="C30" s="29"/>
      <c r="D30" s="161"/>
      <c r="E30" s="29"/>
      <c r="F30" s="157">
        <f>SUM(F3:F29)</f>
        <v>1105.0540354986001</v>
      </c>
      <c r="G30" s="143"/>
      <c r="H30" s="14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s="41" customFormat="1" x14ac:dyDescent="0.3">
      <c r="A31" s="145"/>
      <c r="B31" s="39" t="s">
        <v>43</v>
      </c>
      <c r="C31" s="146">
        <v>0.18</v>
      </c>
      <c r="D31" s="167"/>
      <c r="E31" s="147"/>
      <c r="F31" s="158">
        <f>F30*C31</f>
        <v>198.90972638974802</v>
      </c>
      <c r="G31" s="148"/>
      <c r="H31" s="149"/>
      <c r="J31" s="42"/>
    </row>
    <row r="32" spans="1:25" s="41" customFormat="1" x14ac:dyDescent="0.3">
      <c r="A32" s="145"/>
      <c r="B32" s="150" t="s">
        <v>44</v>
      </c>
      <c r="C32" s="147"/>
      <c r="D32" s="167"/>
      <c r="E32" s="147"/>
      <c r="F32" s="157">
        <f>SUM(F30:F31)</f>
        <v>1303.963761888348</v>
      </c>
      <c r="G32" s="143"/>
      <c r="H32" s="149"/>
      <c r="J32" s="42"/>
    </row>
  </sheetData>
  <conditionalFormatting sqref="B6">
    <cfRule type="cellIs" dxfId="2" priority="3" stopIfTrue="1" operator="equal">
      <formula>0</formula>
    </cfRule>
  </conditionalFormatting>
  <conditionalFormatting sqref="B9">
    <cfRule type="cellIs" dxfId="1" priority="2" stopIfTrue="1" operator="equal">
      <formula>0</formula>
    </cfRule>
  </conditionalFormatting>
  <conditionalFormatting sqref="B13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r:id="rId1"/>
  <ignoredErrors>
    <ignoredError sqref="A24:A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პოლიპროპილენი</vt:lpstr>
      <vt:lpstr>პოლიეთილენი</vt:lpstr>
      <vt:lpstr>რკინა</vt:lpstr>
      <vt:lpstr>მიწის სამუშაოები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Tchrikishvili</dc:creator>
  <cp:lastModifiedBy>Mariam Tchrikishvili</cp:lastModifiedBy>
  <dcterms:created xsi:type="dcterms:W3CDTF">2015-06-05T18:17:20Z</dcterms:created>
  <dcterms:modified xsi:type="dcterms:W3CDTF">2026-04-23T10:11:32Z</dcterms:modified>
</cp:coreProperties>
</file>