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bilisimall-my.sharepoint.com/personal/b_tsiklauri_tbilisimall_com/Documents/Desktop2020/Work Files/D. Procurement/3. FM/2026/"/>
    </mc:Choice>
  </mc:AlternateContent>
  <xr:revisionPtr revIDLastSave="85" documentId="8_{795B2C85-B277-4694-B20B-9B8C07E925AB}" xr6:coauthVersionLast="47" xr6:coauthVersionMax="47" xr10:uidLastSave="{FB03EC79-0BB2-44C7-835F-404A788F3DB6}"/>
  <bookViews>
    <workbookView xWindow="-108" yWindow="-108" windowWidth="23256" windowHeight="12456" xr2:uid="{6E314D6A-20AF-4580-9692-4392D0251D74}"/>
  </bookViews>
  <sheets>
    <sheet name="BoQ EN" sheetId="5" r:id="rId1"/>
    <sheet name="Preliminaries" sheetId="8" r:id="rId2"/>
    <sheet name="Summary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  <c r="G7" i="8"/>
  <c r="G8" i="8"/>
  <c r="G9" i="8"/>
  <c r="G10" i="8"/>
  <c r="G11" i="8"/>
  <c r="G12" i="8"/>
  <c r="G13" i="8"/>
  <c r="G14" i="8"/>
  <c r="G15" i="8"/>
  <c r="G6" i="8"/>
  <c r="G16" i="8" s="1"/>
  <c r="F16" i="8"/>
  <c r="L48" i="5" l="1"/>
  <c r="J48" i="5"/>
  <c r="D4" i="7"/>
  <c r="D9" i="7"/>
  <c r="D10" i="7" s="1"/>
</calcChain>
</file>

<file path=xl/sharedStrings.xml><?xml version="1.0" encoding="utf-8"?>
<sst xmlns="http://schemas.openxmlformats.org/spreadsheetml/2006/main" count="211" uniqueCount="131">
  <si>
    <t>m²</t>
  </si>
  <si>
    <t>№</t>
  </si>
  <si>
    <t>7.2.3.</t>
  </si>
  <si>
    <t>7.2.5.</t>
  </si>
  <si>
    <t>7.2.6.</t>
  </si>
  <si>
    <t>7.2.8.</t>
  </si>
  <si>
    <t>7.2.7.</t>
  </si>
  <si>
    <t>7.2.9.</t>
  </si>
  <si>
    <t>7.2.10.</t>
  </si>
  <si>
    <t>According to safety requirements</t>
  </si>
  <si>
    <t>pcs</t>
  </si>
  <si>
    <t>Installation of a new double-glazed window</t>
  </si>
  <si>
    <t>3/A</t>
  </si>
  <si>
    <t>Axis 3/A</t>
  </si>
  <si>
    <t>Dismantling of damaged stained glass window</t>
  </si>
  <si>
    <t>1-3/A-C</t>
  </si>
  <si>
    <t>Replacement of facade ventilation grilles</t>
  </si>
  <si>
    <t>Reverse installation of aluminum panels</t>
  </si>
  <si>
    <t>Installation of hydro-vapor barrier membrane</t>
  </si>
  <si>
    <t>For complex repairs</t>
  </si>
  <si>
    <t>Dismantling of aluminum ventilated facade panels</t>
  </si>
  <si>
    <t>2-3/A and 1/B</t>
  </si>
  <si>
    <t>Absence/Dents</t>
  </si>
  <si>
    <t>Replacement / restoration of damaged aluminum panels</t>
  </si>
  <si>
    <t>Anti-corrosion protection of the frame for granite</t>
  </si>
  <si>
    <t>1-6/A-C</t>
  </si>
  <si>
    <t>Cleaning of the steel frame for granite to St3</t>
  </si>
  <si>
    <t>Anti-corrosion protection of the frame for aluminum panels</t>
  </si>
  <si>
    <t>Cleaning of the steel frame for aluminum panels to St3</t>
  </si>
  <si>
    <t>4-5/A</t>
  </si>
  <si>
    <t>New elements</t>
  </si>
  <si>
    <t>Restoration of the cladding in the area of the inscription «TBILISI MALL»</t>
  </si>
  <si>
    <t>With anti-corrosion protection</t>
  </si>
  <si>
    <t>in fact</t>
  </si>
  <si>
    <t>set</t>
  </si>
  <si>
    <t>Revision and replacement of ventilated facade fasteners</t>
  </si>
  <si>
    <t>Panel 600x300x10</t>
  </si>
  <si>
    <t>Cleaning of contact surfaces from old glue</t>
  </si>
  <si>
    <t>Granite</t>
  </si>
  <si>
    <t>Restoration of fastening of lamellas and ventilated facade panels</t>
  </si>
  <si>
    <t>item 7.2.2.</t>
  </si>
  <si>
    <t>After dismantling</t>
  </si>
  <si>
    <t>Filling gaps between insulation boards</t>
  </si>
  <si>
    <t>item 7.2.1.</t>
  </si>
  <si>
    <t>Similarly to clause 7.1.5</t>
  </si>
  <si>
    <t>included</t>
  </si>
  <si>
    <t>Additional fastening of insulation with plate dowels</t>
  </si>
  <si>
    <t>Full cycle</t>
  </si>
  <si>
    <t>Restoration of EIFS with adhesive and mechanical fastening</t>
  </si>
  <si>
    <t>During major repairs</t>
  </si>
  <si>
    <t>Installation of finishing layer of EIFS</t>
  </si>
  <si>
    <t>Before restoration</t>
  </si>
  <si>
    <t>Base leveling (≤10 mm)</t>
  </si>
  <si>
    <t>Dismantling of defective sections of EIFS (tile detachment)</t>
  </si>
  <si>
    <t>B/1-2 and A/4-5</t>
  </si>
  <si>
    <t>item 7.1.6.</t>
  </si>
  <si>
    <t>Before starting work</t>
  </si>
  <si>
    <t>Fencing of emergency areas of the facade</t>
  </si>
  <si>
    <t>Restoration of the base and protective-decorative layer after doweling</t>
  </si>
  <si>
    <t>Average 7 pcs/m²</t>
  </si>
  <si>
    <t>item 7.1.5.</t>
  </si>
  <si>
    <t>Combined with repair</t>
  </si>
  <si>
    <t>Local opening of the protective-decorative layer for additional doweling</t>
  </si>
  <si>
    <t>item 7.1.4.</t>
  </si>
  <si>
    <t>l.m.</t>
  </si>
  <si>
    <t>Installation of the starting profile of EIFS</t>
  </si>
  <si>
    <t>item 7.1.3.</t>
  </si>
  <si>
    <t>During work</t>
  </si>
  <si>
    <t>Revision of damaged utilities in pilasters</t>
  </si>
  <si>
    <t>Type according to the project</t>
  </si>
  <si>
    <t>Installation of finishing coating of pilasters</t>
  </si>
  <si>
    <t>With tightening control</t>
  </si>
  <si>
    <t>Revision and tightening of mounting nodes</t>
  </si>
  <si>
    <t>During the repair. Number of frames ~1330. Additional fastening 2pcs. Per frame</t>
  </si>
  <si>
    <t>Revision and reinforcement of fastening points of pilaster frames</t>
  </si>
  <si>
    <t>Applying a protective and decorative coating to the steel frame</t>
  </si>
  <si>
    <t>Anti-corrosion primer for steel frame</t>
  </si>
  <si>
    <t>Mechanical cleaning of the steel frame of pilasters to St3</t>
  </si>
  <si>
    <t>In full</t>
  </si>
  <si>
    <t>Dismantling of the finishing layer of facade pilasters</t>
  </si>
  <si>
    <t>Accompanying operation</t>
  </si>
  <si>
    <t>Trimming the insulation flush</t>
  </si>
  <si>
    <t>item 7.1.2.</t>
  </si>
  <si>
    <t>During major repairs / after opening</t>
  </si>
  <si>
    <t>Filling gaps between insulation boards (&gt;2 mm) with монтажной пеной</t>
  </si>
  <si>
    <t>item 7.1.1.</t>
  </si>
  <si>
    <t>Local repair</t>
  </si>
  <si>
    <t>Repair of cracks in the EIFS system</t>
  </si>
  <si>
    <t>Applying a protective and decorative coating to the facade</t>
  </si>
  <si>
    <t>Application of leveling layer</t>
  </si>
  <si>
    <t>Compatible with the existing system</t>
  </si>
  <si>
    <t>Restoration of the base reinforced layer with facade fiberglass mesh</t>
  </si>
  <si>
    <t>Cleaning the base from loosely held fragments</t>
  </si>
  <si>
    <t>Areas of flaking and peeling. During local repair</t>
  </si>
  <si>
    <t>Local dismantling of the destroyed protective and decorative layer of EIFS</t>
  </si>
  <si>
    <t>Location of defects (indicated in Appendix B)</t>
  </si>
  <si>
    <t>Indication in section 7. Recommendations</t>
  </si>
  <si>
    <t>Note / calculation</t>
  </si>
  <si>
    <t>Quantity</t>
  </si>
  <si>
    <t>Unit</t>
  </si>
  <si>
    <t>Name of work</t>
  </si>
  <si>
    <t>Removal of existing sealant from the glass façade at Tower 1 &amp; Tower 2</t>
  </si>
  <si>
    <t>Application of new sealant to the glass façade at Tower 1 &amp; Tower 2</t>
  </si>
  <si>
    <t>N</t>
  </si>
  <si>
    <t>Work Description</t>
  </si>
  <si>
    <t>Price (GEL) (excl. VAT)</t>
  </si>
  <si>
    <t>Total Price</t>
  </si>
  <si>
    <t>Unforeseen Cost</t>
  </si>
  <si>
    <t>Preliminaries</t>
  </si>
  <si>
    <t>Profit</t>
  </si>
  <si>
    <t>Grand Total</t>
  </si>
  <si>
    <t>VAT</t>
  </si>
  <si>
    <t>Design &amp; Engineering</t>
  </si>
  <si>
    <t>Façade Restoration Works</t>
  </si>
  <si>
    <t>Unit Prince</t>
  </si>
  <si>
    <t>Unit Summary</t>
  </si>
  <si>
    <t>Materials</t>
  </si>
  <si>
    <t>Services</t>
  </si>
  <si>
    <t>Sum</t>
  </si>
  <si>
    <t>TMH - TBILISI MALL (Shopping Center)</t>
  </si>
  <si>
    <t>DESCRIPTION</t>
  </si>
  <si>
    <t>CODE</t>
  </si>
  <si>
    <t>QUANTITY</t>
  </si>
  <si>
    <t>UNIT</t>
  </si>
  <si>
    <t xml:space="preserve"> UNIT PRICE (GEL. Excl. Vat)</t>
  </si>
  <si>
    <t xml:space="preserve"> TOTAL PRICE  (GEL, Excl, VAT)</t>
  </si>
  <si>
    <t>NOTES</t>
  </si>
  <si>
    <t>GENERAL REQUIREMENTS</t>
  </si>
  <si>
    <t>GENERAL NOTES</t>
  </si>
  <si>
    <t>Item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</si>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</sst>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GEL]\ * #,##0.00_);_([$GEL]\ * \(#,##0.00\);_([$GEL]\ 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2"/>
      <name val="Garamond"/>
      <family val="1"/>
    </font>
    <font>
      <sz val="12"/>
      <color theme="0"/>
      <name val="Garamond"/>
      <family val="1"/>
    </font>
    <font>
      <sz val="12"/>
      <color theme="1" tint="4.9989318521683403E-2"/>
      <name val="Garamond"/>
      <family val="1"/>
    </font>
    <font>
      <b/>
      <sz val="12"/>
      <color theme="1" tint="4.9989318521683403E-2"/>
      <name val="Garamond"/>
      <family val="1"/>
    </font>
    <font>
      <u/>
      <sz val="12"/>
      <color theme="1" tint="4.9989318521683403E-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horizontal="justify" vertical="top" wrapText="1"/>
    </xf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8" xfId="0" applyFont="1" applyBorder="1"/>
    <xf numFmtId="0" fontId="5" fillId="0" borderId="9" xfId="0" applyFont="1" applyBorder="1"/>
    <xf numFmtId="0" fontId="6" fillId="0" borderId="9" xfId="0" applyFont="1" applyBorder="1"/>
    <xf numFmtId="43" fontId="6" fillId="0" borderId="10" xfId="0" applyNumberFormat="1" applyFont="1" applyBorder="1"/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3" fontId="6" fillId="0" borderId="15" xfId="4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43" fontId="6" fillId="0" borderId="17" xfId="4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Border="1"/>
    <xf numFmtId="43" fontId="6" fillId="0" borderId="14" xfId="4" applyFont="1" applyFill="1" applyBorder="1" applyAlignment="1">
      <alignment horizontal="left" vertical="center" wrapText="1"/>
    </xf>
    <xf numFmtId="43" fontId="6" fillId="0" borderId="16" xfId="4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/>
    </xf>
    <xf numFmtId="0" fontId="6" fillId="0" borderId="0" xfId="1" applyFont="1"/>
    <xf numFmtId="0" fontId="6" fillId="3" borderId="4" xfId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vertical="center" wrapText="1"/>
    </xf>
    <xf numFmtId="43" fontId="6" fillId="3" borderId="4" xfId="3" applyFont="1" applyFill="1" applyBorder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7" fillId="3" borderId="5" xfId="2" applyFont="1" applyFill="1" applyBorder="1" applyAlignment="1">
      <alignment vertical="center" wrapText="1"/>
    </xf>
    <xf numFmtId="0" fontId="8" fillId="4" borderId="5" xfId="1" applyFont="1" applyFill="1" applyBorder="1" applyAlignment="1">
      <alignment horizontal="right" vertical="center"/>
    </xf>
    <xf numFmtId="0" fontId="8" fillId="4" borderId="5" xfId="1" applyFont="1" applyFill="1" applyBorder="1" applyAlignment="1">
      <alignment horizontal="right" vertical="center"/>
    </xf>
    <xf numFmtId="43" fontId="8" fillId="4" borderId="5" xfId="1" applyNumberFormat="1" applyFont="1" applyFill="1" applyBorder="1" applyAlignment="1">
      <alignment vertical="center"/>
    </xf>
    <xf numFmtId="0" fontId="8" fillId="4" borderId="6" xfId="1" applyFont="1" applyFill="1" applyBorder="1" applyAlignment="1">
      <alignment horizontal="right" vertical="center"/>
    </xf>
    <xf numFmtId="0" fontId="8" fillId="4" borderId="7" xfId="1" applyFont="1" applyFill="1" applyBorder="1" applyAlignment="1">
      <alignment horizontal="right" vertical="center"/>
    </xf>
    <xf numFmtId="10" fontId="8" fillId="4" borderId="7" xfId="1" applyNumberFormat="1" applyFont="1" applyFill="1" applyBorder="1" applyAlignment="1">
      <alignment horizontal="right" vertical="center"/>
    </xf>
    <xf numFmtId="43" fontId="8" fillId="4" borderId="4" xfId="1" applyNumberFormat="1" applyFont="1" applyFill="1" applyBorder="1" applyAlignment="1">
      <alignment vertical="center"/>
    </xf>
    <xf numFmtId="0" fontId="8" fillId="4" borderId="4" xfId="1" applyFont="1" applyFill="1" applyBorder="1" applyAlignment="1">
      <alignment horizontal="right" vertical="center"/>
    </xf>
    <xf numFmtId="0" fontId="8" fillId="4" borderId="4" xfId="1" applyFont="1" applyFill="1" applyBorder="1" applyAlignment="1">
      <alignment horizontal="right" vertical="center"/>
    </xf>
    <xf numFmtId="9" fontId="8" fillId="4" borderId="4" xfId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43" fontId="10" fillId="0" borderId="1" xfId="5" applyFont="1" applyFill="1" applyBorder="1" applyAlignment="1">
      <alignment vertical="center" wrapText="1"/>
    </xf>
    <xf numFmtId="43" fontId="10" fillId="0" borderId="1" xfId="5" applyFont="1" applyFill="1" applyBorder="1" applyAlignment="1">
      <alignment horizontal="center" vertical="center" wrapText="1"/>
    </xf>
    <xf numFmtId="43" fontId="10" fillId="0" borderId="1" xfId="4" applyFont="1" applyFill="1" applyBorder="1" applyAlignment="1" applyProtection="1">
      <alignment horizontal="center" vertical="center"/>
    </xf>
    <xf numFmtId="43" fontId="10" fillId="0" borderId="1" xfId="4" applyFont="1" applyFill="1" applyBorder="1" applyAlignment="1" applyProtection="1">
      <alignment horizontal="center" vertical="center"/>
    </xf>
    <xf numFmtId="43" fontId="10" fillId="0" borderId="1" xfId="4" applyFont="1" applyFill="1" applyBorder="1" applyAlignment="1" applyProtection="1">
      <alignment horizontal="center" vertical="center" wrapText="1"/>
    </xf>
  </cellXfs>
  <cellStyles count="6">
    <cellStyle name="Comma" xfId="4" builtinId="3"/>
    <cellStyle name="Comma 2" xfId="3" xr:uid="{4F9FEC25-0B8F-49AD-ACA0-59AF63ED7165}"/>
    <cellStyle name="Comma 2 12" xfId="5" xr:uid="{6F0F09D1-9BAC-4532-964B-9235C9B8CA4D}"/>
    <cellStyle name="Normal" xfId="0" builtinId="0"/>
    <cellStyle name="Normal 2" xfId="1" xr:uid="{8BB67A98-AC69-4F55-B4DF-0FDC515634A4}"/>
    <cellStyle name="Normal 2 118" xfId="2" xr:uid="{FE6D6D93-05D3-40DC-BC66-9766912EF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78BF197-669B-465E-AFFC-0824BD22C9D9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e840c4fb-9966-4063-be85-19e9c1877a03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54A3-24BF-4942-9F2C-624CEBD6F86F}">
  <dimension ref="B1:L48"/>
  <sheetViews>
    <sheetView tabSelected="1" zoomScale="70" zoomScaleNormal="70" zoomScaleSheetLayoutView="55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5.6" x14ac:dyDescent="0.3"/>
  <cols>
    <col min="1" max="1" width="2.109375" style="1" customWidth="1"/>
    <col min="2" max="2" width="4.5546875" style="1" customWidth="1"/>
    <col min="3" max="3" width="88.5546875" style="1" customWidth="1"/>
    <col min="4" max="4" width="9.109375" style="1"/>
    <col min="5" max="5" width="14.5546875" style="1" customWidth="1"/>
    <col min="6" max="6" width="61.109375" style="1" customWidth="1"/>
    <col min="7" max="7" width="26.33203125" style="1" customWidth="1"/>
    <col min="8" max="8" width="28.44140625" style="1" customWidth="1"/>
    <col min="9" max="9" width="26.33203125" style="1" customWidth="1"/>
    <col min="10" max="10" width="23.33203125" style="1" customWidth="1"/>
    <col min="11" max="11" width="25.21875" style="1" customWidth="1"/>
    <col min="12" max="12" width="24.77734375" style="1" customWidth="1"/>
    <col min="13" max="13" width="19.5546875" style="1" customWidth="1"/>
    <col min="14" max="14" width="30.88671875" style="1" customWidth="1"/>
    <col min="15" max="15" width="20" style="1" customWidth="1"/>
    <col min="16" max="16" width="19.6640625" style="1" customWidth="1"/>
    <col min="17" max="16384" width="8.88671875" style="1"/>
  </cols>
  <sheetData>
    <row r="1" spans="2:12" ht="16.2" thickBot="1" x14ac:dyDescent="0.35"/>
    <row r="2" spans="2:12" ht="16.2" thickBot="1" x14ac:dyDescent="0.35">
      <c r="I2" s="29" t="s">
        <v>116</v>
      </c>
      <c r="J2" s="30"/>
      <c r="K2" s="29" t="s">
        <v>117</v>
      </c>
      <c r="L2" s="30"/>
    </row>
    <row r="3" spans="2:12" ht="31.2" x14ac:dyDescent="0.3">
      <c r="B3" s="13" t="s">
        <v>1</v>
      </c>
      <c r="C3" s="14" t="s">
        <v>100</v>
      </c>
      <c r="D3" s="14" t="s">
        <v>99</v>
      </c>
      <c r="E3" s="14" t="s">
        <v>98</v>
      </c>
      <c r="F3" s="14" t="s">
        <v>97</v>
      </c>
      <c r="G3" s="14" t="s">
        <v>96</v>
      </c>
      <c r="H3" s="20" t="s">
        <v>95</v>
      </c>
      <c r="I3" s="13" t="s">
        <v>114</v>
      </c>
      <c r="J3" s="15" t="s">
        <v>115</v>
      </c>
      <c r="K3" s="13" t="s">
        <v>114</v>
      </c>
      <c r="L3" s="15" t="s">
        <v>115</v>
      </c>
    </row>
    <row r="4" spans="2:12" x14ac:dyDescent="0.3">
      <c r="B4" s="16">
        <v>1</v>
      </c>
      <c r="C4" s="3" t="s">
        <v>94</v>
      </c>
      <c r="D4" s="2" t="s">
        <v>0</v>
      </c>
      <c r="E4" s="2">
        <v>120</v>
      </c>
      <c r="F4" s="3" t="s">
        <v>93</v>
      </c>
      <c r="G4" s="4" t="s">
        <v>85</v>
      </c>
      <c r="H4" s="21" t="s">
        <v>25</v>
      </c>
      <c r="I4" s="27"/>
      <c r="J4" s="17"/>
      <c r="K4" s="27"/>
      <c r="L4" s="17"/>
    </row>
    <row r="5" spans="2:12" x14ac:dyDescent="0.3">
      <c r="B5" s="16">
        <v>2</v>
      </c>
      <c r="C5" s="3" t="s">
        <v>92</v>
      </c>
      <c r="D5" s="2" t="s">
        <v>0</v>
      </c>
      <c r="E5" s="2">
        <v>120</v>
      </c>
      <c r="F5" s="3" t="s">
        <v>51</v>
      </c>
      <c r="G5" s="4"/>
      <c r="H5" s="22"/>
      <c r="I5" s="27"/>
      <c r="J5" s="17"/>
      <c r="K5" s="27"/>
      <c r="L5" s="17"/>
    </row>
    <row r="6" spans="2:12" x14ac:dyDescent="0.3">
      <c r="B6" s="16">
        <v>3</v>
      </c>
      <c r="C6" s="3" t="s">
        <v>91</v>
      </c>
      <c r="D6" s="2" t="s">
        <v>0</v>
      </c>
      <c r="E6" s="2">
        <v>120</v>
      </c>
      <c r="F6" s="3" t="s">
        <v>90</v>
      </c>
      <c r="G6" s="4"/>
      <c r="H6" s="22"/>
      <c r="I6" s="27"/>
      <c r="J6" s="17"/>
      <c r="K6" s="27"/>
      <c r="L6" s="17"/>
    </row>
    <row r="7" spans="2:12" x14ac:dyDescent="0.3">
      <c r="B7" s="16">
        <v>4</v>
      </c>
      <c r="C7" s="3" t="s">
        <v>89</v>
      </c>
      <c r="D7" s="2" t="s">
        <v>0</v>
      </c>
      <c r="E7" s="2">
        <v>120</v>
      </c>
      <c r="F7" s="3"/>
      <c r="G7" s="4"/>
      <c r="H7" s="22"/>
      <c r="I7" s="27"/>
      <c r="J7" s="17"/>
      <c r="K7" s="27"/>
      <c r="L7" s="17"/>
    </row>
    <row r="8" spans="2:12" x14ac:dyDescent="0.3">
      <c r="B8" s="16">
        <v>5</v>
      </c>
      <c r="C8" s="3" t="s">
        <v>88</v>
      </c>
      <c r="D8" s="2" t="s">
        <v>0</v>
      </c>
      <c r="E8" s="2">
        <v>120</v>
      </c>
      <c r="F8" s="3"/>
      <c r="G8" s="4"/>
      <c r="H8" s="23"/>
      <c r="I8" s="27"/>
      <c r="J8" s="17"/>
      <c r="K8" s="27"/>
      <c r="L8" s="17"/>
    </row>
    <row r="9" spans="2:12" x14ac:dyDescent="0.3">
      <c r="B9" s="16">
        <v>6</v>
      </c>
      <c r="C9" s="3" t="s">
        <v>87</v>
      </c>
      <c r="D9" s="2" t="s">
        <v>64</v>
      </c>
      <c r="E9" s="2">
        <v>270</v>
      </c>
      <c r="F9" s="3" t="s">
        <v>86</v>
      </c>
      <c r="G9" s="6" t="s">
        <v>85</v>
      </c>
      <c r="H9" s="24" t="s">
        <v>25</v>
      </c>
      <c r="I9" s="27"/>
      <c r="J9" s="17"/>
      <c r="K9" s="27"/>
      <c r="L9" s="17"/>
    </row>
    <row r="10" spans="2:12" x14ac:dyDescent="0.3">
      <c r="B10" s="16">
        <v>7</v>
      </c>
      <c r="C10" s="3" t="s">
        <v>84</v>
      </c>
      <c r="D10" s="2" t="s">
        <v>0</v>
      </c>
      <c r="E10" s="2" t="s">
        <v>33</v>
      </c>
      <c r="F10" s="3" t="s">
        <v>83</v>
      </c>
      <c r="G10" s="4" t="s">
        <v>82</v>
      </c>
      <c r="H10" s="21" t="s">
        <v>25</v>
      </c>
      <c r="I10" s="27"/>
      <c r="J10" s="17"/>
      <c r="K10" s="27"/>
      <c r="L10" s="17"/>
    </row>
    <row r="11" spans="2:12" x14ac:dyDescent="0.3">
      <c r="B11" s="16">
        <v>8</v>
      </c>
      <c r="C11" s="3" t="s">
        <v>81</v>
      </c>
      <c r="D11" s="2" t="s">
        <v>0</v>
      </c>
      <c r="E11" s="2" t="s">
        <v>33</v>
      </c>
      <c r="F11" s="3" t="s">
        <v>80</v>
      </c>
      <c r="G11" s="4"/>
      <c r="H11" s="23"/>
      <c r="I11" s="27"/>
      <c r="J11" s="17"/>
      <c r="K11" s="27"/>
      <c r="L11" s="17"/>
    </row>
    <row r="12" spans="2:12" x14ac:dyDescent="0.3">
      <c r="B12" s="16">
        <v>9</v>
      </c>
      <c r="C12" s="3" t="s">
        <v>79</v>
      </c>
      <c r="D12" s="2" t="s">
        <v>0</v>
      </c>
      <c r="E12" s="2">
        <v>1702</v>
      </c>
      <c r="F12" s="3" t="s">
        <v>78</v>
      </c>
      <c r="G12" s="4" t="s">
        <v>66</v>
      </c>
      <c r="H12" s="21" t="s">
        <v>25</v>
      </c>
      <c r="I12" s="27"/>
      <c r="J12" s="17"/>
      <c r="K12" s="27"/>
      <c r="L12" s="17"/>
    </row>
    <row r="13" spans="2:12" x14ac:dyDescent="0.3">
      <c r="B13" s="16">
        <v>10</v>
      </c>
      <c r="C13" s="3" t="s">
        <v>77</v>
      </c>
      <c r="D13" s="2" t="s">
        <v>0</v>
      </c>
      <c r="E13" s="2">
        <v>1124</v>
      </c>
      <c r="F13" s="3"/>
      <c r="G13" s="4"/>
      <c r="H13" s="22"/>
      <c r="I13" s="27"/>
      <c r="J13" s="17"/>
      <c r="K13" s="27"/>
      <c r="L13" s="17"/>
    </row>
    <row r="14" spans="2:12" x14ac:dyDescent="0.3">
      <c r="B14" s="16">
        <v>11</v>
      </c>
      <c r="C14" s="3" t="s">
        <v>76</v>
      </c>
      <c r="D14" s="2" t="s">
        <v>0</v>
      </c>
      <c r="E14" s="2">
        <v>1124</v>
      </c>
      <c r="F14" s="3"/>
      <c r="G14" s="4"/>
      <c r="H14" s="22"/>
      <c r="I14" s="27"/>
      <c r="J14" s="17"/>
      <c r="K14" s="27"/>
      <c r="L14" s="17"/>
    </row>
    <row r="15" spans="2:12" x14ac:dyDescent="0.3">
      <c r="B15" s="16">
        <v>12</v>
      </c>
      <c r="C15" s="3" t="s">
        <v>75</v>
      </c>
      <c r="D15" s="2" t="s">
        <v>0</v>
      </c>
      <c r="E15" s="2">
        <v>1124</v>
      </c>
      <c r="F15" s="3"/>
      <c r="G15" s="4"/>
      <c r="H15" s="22"/>
      <c r="I15" s="27"/>
      <c r="J15" s="17"/>
      <c r="K15" s="27"/>
      <c r="L15" s="17"/>
    </row>
    <row r="16" spans="2:12" ht="31.2" x14ac:dyDescent="0.3">
      <c r="B16" s="16">
        <v>13</v>
      </c>
      <c r="C16" s="3" t="s">
        <v>74</v>
      </c>
      <c r="D16" s="2" t="s">
        <v>34</v>
      </c>
      <c r="E16" s="2" t="s">
        <v>33</v>
      </c>
      <c r="F16" s="3" t="s">
        <v>73</v>
      </c>
      <c r="G16" s="4"/>
      <c r="H16" s="22"/>
      <c r="I16" s="27"/>
      <c r="J16" s="17"/>
      <c r="K16" s="27"/>
      <c r="L16" s="17"/>
    </row>
    <row r="17" spans="2:12" x14ac:dyDescent="0.3">
      <c r="B17" s="16">
        <v>14</v>
      </c>
      <c r="C17" s="3" t="s">
        <v>72</v>
      </c>
      <c r="D17" s="2" t="s">
        <v>34</v>
      </c>
      <c r="E17" s="2" t="s">
        <v>33</v>
      </c>
      <c r="F17" s="3" t="s">
        <v>71</v>
      </c>
      <c r="G17" s="4"/>
      <c r="H17" s="22"/>
      <c r="I17" s="27"/>
      <c r="J17" s="17"/>
      <c r="K17" s="27"/>
      <c r="L17" s="17"/>
    </row>
    <row r="18" spans="2:12" x14ac:dyDescent="0.3">
      <c r="B18" s="16">
        <v>15</v>
      </c>
      <c r="C18" s="3" t="s">
        <v>70</v>
      </c>
      <c r="D18" s="2" t="s">
        <v>0</v>
      </c>
      <c r="E18" s="2">
        <v>1702</v>
      </c>
      <c r="F18" s="3" t="s">
        <v>69</v>
      </c>
      <c r="G18" s="4"/>
      <c r="H18" s="23"/>
      <c r="I18" s="27"/>
      <c r="J18" s="17"/>
      <c r="K18" s="27"/>
      <c r="L18" s="17"/>
    </row>
    <row r="19" spans="2:12" x14ac:dyDescent="0.3">
      <c r="B19" s="16">
        <v>16</v>
      </c>
      <c r="C19" s="3" t="s">
        <v>68</v>
      </c>
      <c r="D19" s="2" t="s">
        <v>34</v>
      </c>
      <c r="E19" s="2" t="s">
        <v>33</v>
      </c>
      <c r="F19" s="3" t="s">
        <v>67</v>
      </c>
      <c r="G19" s="6" t="s">
        <v>66</v>
      </c>
      <c r="H19" s="24" t="s">
        <v>25</v>
      </c>
      <c r="I19" s="27"/>
      <c r="J19" s="17"/>
      <c r="K19" s="27"/>
      <c r="L19" s="17"/>
    </row>
    <row r="20" spans="2:12" x14ac:dyDescent="0.3">
      <c r="B20" s="16">
        <v>17</v>
      </c>
      <c r="C20" s="3" t="s">
        <v>65</v>
      </c>
      <c r="D20" s="2" t="s">
        <v>64</v>
      </c>
      <c r="E20" s="2">
        <v>681</v>
      </c>
      <c r="F20" s="3" t="s">
        <v>49</v>
      </c>
      <c r="G20" s="6" t="s">
        <v>63</v>
      </c>
      <c r="H20" s="24" t="s">
        <v>25</v>
      </c>
      <c r="I20" s="27"/>
      <c r="J20" s="17"/>
      <c r="K20" s="27"/>
      <c r="L20" s="17"/>
    </row>
    <row r="21" spans="2:12" x14ac:dyDescent="0.3">
      <c r="B21" s="16">
        <v>18</v>
      </c>
      <c r="C21" s="3" t="s">
        <v>62</v>
      </c>
      <c r="D21" s="2" t="s">
        <v>0</v>
      </c>
      <c r="E21" s="2" t="s">
        <v>45</v>
      </c>
      <c r="F21" s="3" t="s">
        <v>61</v>
      </c>
      <c r="G21" s="4" t="s">
        <v>60</v>
      </c>
      <c r="H21" s="21" t="s">
        <v>25</v>
      </c>
      <c r="I21" s="27"/>
      <c r="J21" s="17"/>
      <c r="K21" s="27"/>
      <c r="L21" s="17"/>
    </row>
    <row r="22" spans="2:12" x14ac:dyDescent="0.3">
      <c r="B22" s="16">
        <v>19</v>
      </c>
      <c r="C22" s="3" t="s">
        <v>46</v>
      </c>
      <c r="D22" s="2" t="s">
        <v>10</v>
      </c>
      <c r="E22" s="2">
        <v>11408</v>
      </c>
      <c r="F22" s="3" t="s">
        <v>59</v>
      </c>
      <c r="G22" s="4"/>
      <c r="H22" s="22"/>
      <c r="I22" s="27"/>
      <c r="J22" s="17"/>
      <c r="K22" s="27"/>
      <c r="L22" s="17"/>
    </row>
    <row r="23" spans="2:12" x14ac:dyDescent="0.3">
      <c r="B23" s="16">
        <v>20</v>
      </c>
      <c r="C23" s="3" t="s">
        <v>58</v>
      </c>
      <c r="D23" s="2" t="s">
        <v>0</v>
      </c>
      <c r="E23" s="2" t="s">
        <v>45</v>
      </c>
      <c r="F23" s="3"/>
      <c r="G23" s="4"/>
      <c r="H23" s="23"/>
      <c r="I23" s="27"/>
      <c r="J23" s="17"/>
      <c r="K23" s="27"/>
      <c r="L23" s="17"/>
    </row>
    <row r="24" spans="2:12" x14ac:dyDescent="0.3">
      <c r="B24" s="16">
        <v>21</v>
      </c>
      <c r="C24" s="3" t="s">
        <v>57</v>
      </c>
      <c r="D24" s="2" t="s">
        <v>34</v>
      </c>
      <c r="E24" s="2">
        <v>1</v>
      </c>
      <c r="F24" s="3" t="s">
        <v>56</v>
      </c>
      <c r="G24" s="4" t="s">
        <v>55</v>
      </c>
      <c r="H24" s="21" t="s">
        <v>54</v>
      </c>
      <c r="I24" s="27"/>
      <c r="J24" s="17"/>
      <c r="K24" s="27"/>
      <c r="L24" s="17"/>
    </row>
    <row r="25" spans="2:12" x14ac:dyDescent="0.3">
      <c r="B25" s="16">
        <v>22</v>
      </c>
      <c r="C25" s="3" t="s">
        <v>53</v>
      </c>
      <c r="D25" s="2" t="s">
        <v>0</v>
      </c>
      <c r="E25" s="2">
        <v>130</v>
      </c>
      <c r="F25" s="3"/>
      <c r="G25" s="4"/>
      <c r="H25" s="22"/>
      <c r="I25" s="27"/>
      <c r="J25" s="17"/>
      <c r="K25" s="27"/>
      <c r="L25" s="17"/>
    </row>
    <row r="26" spans="2:12" x14ac:dyDescent="0.3">
      <c r="B26" s="16">
        <v>23</v>
      </c>
      <c r="C26" s="3" t="s">
        <v>52</v>
      </c>
      <c r="D26" s="2" t="s">
        <v>0</v>
      </c>
      <c r="E26" s="2">
        <v>130</v>
      </c>
      <c r="F26" s="3" t="s">
        <v>51</v>
      </c>
      <c r="G26" s="4"/>
      <c r="H26" s="22"/>
      <c r="I26" s="27"/>
      <c r="J26" s="17"/>
      <c r="K26" s="27"/>
      <c r="L26" s="17"/>
    </row>
    <row r="27" spans="2:12" x14ac:dyDescent="0.3">
      <c r="B27" s="16">
        <v>24</v>
      </c>
      <c r="C27" s="3" t="s">
        <v>50</v>
      </c>
      <c r="D27" s="2" t="s">
        <v>0</v>
      </c>
      <c r="E27" s="2">
        <v>14223</v>
      </c>
      <c r="F27" s="3" t="s">
        <v>49</v>
      </c>
      <c r="G27" s="4"/>
      <c r="H27" s="22"/>
      <c r="I27" s="27"/>
      <c r="J27" s="17"/>
      <c r="K27" s="27"/>
      <c r="L27" s="17"/>
    </row>
    <row r="28" spans="2:12" x14ac:dyDescent="0.3">
      <c r="B28" s="16">
        <v>25</v>
      </c>
      <c r="C28" s="3" t="s">
        <v>48</v>
      </c>
      <c r="D28" s="2" t="s">
        <v>0</v>
      </c>
      <c r="E28" s="2">
        <v>130</v>
      </c>
      <c r="F28" s="3" t="s">
        <v>47</v>
      </c>
      <c r="G28" s="4"/>
      <c r="H28" s="23"/>
      <c r="I28" s="27"/>
      <c r="J28" s="17"/>
      <c r="K28" s="27"/>
      <c r="L28" s="17"/>
    </row>
    <row r="29" spans="2:12" x14ac:dyDescent="0.3">
      <c r="B29" s="16">
        <v>26</v>
      </c>
      <c r="C29" s="3" t="s">
        <v>46</v>
      </c>
      <c r="D29" s="2" t="s">
        <v>10</v>
      </c>
      <c r="E29" s="2" t="s">
        <v>45</v>
      </c>
      <c r="F29" s="3" t="s">
        <v>44</v>
      </c>
      <c r="G29" s="6" t="s">
        <v>43</v>
      </c>
      <c r="H29" s="24" t="s">
        <v>25</v>
      </c>
      <c r="I29" s="27"/>
      <c r="J29" s="17"/>
      <c r="K29" s="27"/>
      <c r="L29" s="17"/>
    </row>
    <row r="30" spans="2:12" x14ac:dyDescent="0.3">
      <c r="B30" s="16">
        <v>27</v>
      </c>
      <c r="C30" s="3" t="s">
        <v>42</v>
      </c>
      <c r="D30" s="2" t="s">
        <v>0</v>
      </c>
      <c r="E30" s="2" t="s">
        <v>33</v>
      </c>
      <c r="F30" s="3" t="s">
        <v>41</v>
      </c>
      <c r="G30" s="6" t="s">
        <v>40</v>
      </c>
      <c r="H30" s="24" t="s">
        <v>25</v>
      </c>
      <c r="I30" s="27"/>
      <c r="J30" s="17"/>
      <c r="K30" s="27"/>
      <c r="L30" s="17"/>
    </row>
    <row r="31" spans="2:12" x14ac:dyDescent="0.3">
      <c r="B31" s="16">
        <v>28</v>
      </c>
      <c r="C31" s="3" t="s">
        <v>39</v>
      </c>
      <c r="D31" s="2" t="s">
        <v>0</v>
      </c>
      <c r="E31" s="2">
        <v>2121</v>
      </c>
      <c r="F31" s="3" t="s">
        <v>38</v>
      </c>
      <c r="G31" s="4" t="s">
        <v>2</v>
      </c>
      <c r="H31" s="21" t="s">
        <v>25</v>
      </c>
      <c r="I31" s="27"/>
      <c r="J31" s="17"/>
      <c r="K31" s="27"/>
      <c r="L31" s="17"/>
    </row>
    <row r="32" spans="2:12" x14ac:dyDescent="0.3">
      <c r="B32" s="16">
        <v>29</v>
      </c>
      <c r="C32" s="3" t="s">
        <v>37</v>
      </c>
      <c r="D32" s="2" t="s">
        <v>0</v>
      </c>
      <c r="E32" s="2">
        <v>2121</v>
      </c>
      <c r="F32" s="3" t="s">
        <v>36</v>
      </c>
      <c r="G32" s="4"/>
      <c r="H32" s="22"/>
      <c r="I32" s="27"/>
      <c r="J32" s="17"/>
      <c r="K32" s="27"/>
      <c r="L32" s="17"/>
    </row>
    <row r="33" spans="2:12" x14ac:dyDescent="0.3">
      <c r="B33" s="16">
        <v>30</v>
      </c>
      <c r="C33" s="3" t="s">
        <v>35</v>
      </c>
      <c r="D33" s="2" t="s">
        <v>34</v>
      </c>
      <c r="E33" s="2" t="s">
        <v>33</v>
      </c>
      <c r="F33" s="3" t="s">
        <v>32</v>
      </c>
      <c r="G33" s="4"/>
      <c r="H33" s="23"/>
      <c r="I33" s="27"/>
      <c r="J33" s="17"/>
      <c r="K33" s="27"/>
      <c r="L33" s="17"/>
    </row>
    <row r="34" spans="2:12" x14ac:dyDescent="0.3">
      <c r="B34" s="16">
        <v>31</v>
      </c>
      <c r="C34" s="3" t="s">
        <v>31</v>
      </c>
      <c r="D34" s="2" t="s">
        <v>0</v>
      </c>
      <c r="E34" s="2">
        <v>60</v>
      </c>
      <c r="F34" s="3" t="s">
        <v>30</v>
      </c>
      <c r="G34" s="6" t="s">
        <v>3</v>
      </c>
      <c r="H34" s="24" t="s">
        <v>29</v>
      </c>
      <c r="I34" s="27"/>
      <c r="J34" s="17"/>
      <c r="K34" s="27"/>
      <c r="L34" s="17"/>
    </row>
    <row r="35" spans="2:12" x14ac:dyDescent="0.3">
      <c r="B35" s="16">
        <v>32</v>
      </c>
      <c r="C35" s="3" t="s">
        <v>28</v>
      </c>
      <c r="D35" s="2" t="s">
        <v>0</v>
      </c>
      <c r="E35" s="2">
        <v>2048</v>
      </c>
      <c r="F35" s="3"/>
      <c r="G35" s="4" t="s">
        <v>4</v>
      </c>
      <c r="H35" s="21" t="s">
        <v>15</v>
      </c>
      <c r="I35" s="27"/>
      <c r="J35" s="17"/>
      <c r="K35" s="27"/>
      <c r="L35" s="17"/>
    </row>
    <row r="36" spans="2:12" x14ac:dyDescent="0.3">
      <c r="B36" s="16">
        <v>33</v>
      </c>
      <c r="C36" s="3" t="s">
        <v>27</v>
      </c>
      <c r="D36" s="2" t="s">
        <v>0</v>
      </c>
      <c r="E36" s="2">
        <v>2048</v>
      </c>
      <c r="F36" s="3"/>
      <c r="G36" s="4"/>
      <c r="H36" s="23"/>
      <c r="I36" s="27"/>
      <c r="J36" s="17"/>
      <c r="K36" s="27"/>
      <c r="L36" s="17"/>
    </row>
    <row r="37" spans="2:12" x14ac:dyDescent="0.3">
      <c r="B37" s="16">
        <v>34</v>
      </c>
      <c r="C37" s="3" t="s">
        <v>26</v>
      </c>
      <c r="D37" s="2" t="s">
        <v>0</v>
      </c>
      <c r="E37" s="2">
        <v>310</v>
      </c>
      <c r="F37" s="3"/>
      <c r="G37" s="4"/>
      <c r="H37" s="21" t="s">
        <v>25</v>
      </c>
      <c r="I37" s="27"/>
      <c r="J37" s="17"/>
      <c r="K37" s="27"/>
      <c r="L37" s="17"/>
    </row>
    <row r="38" spans="2:12" x14ac:dyDescent="0.3">
      <c r="B38" s="16">
        <v>35</v>
      </c>
      <c r="C38" s="3" t="s">
        <v>24</v>
      </c>
      <c r="D38" s="2" t="s">
        <v>0</v>
      </c>
      <c r="E38" s="2">
        <v>310</v>
      </c>
      <c r="F38" s="3"/>
      <c r="G38" s="4"/>
      <c r="H38" s="23"/>
      <c r="I38" s="27"/>
      <c r="J38" s="17"/>
      <c r="K38" s="27"/>
      <c r="L38" s="17"/>
    </row>
    <row r="39" spans="2:12" x14ac:dyDescent="0.3">
      <c r="B39" s="16">
        <v>36</v>
      </c>
      <c r="C39" s="3" t="s">
        <v>23</v>
      </c>
      <c r="D39" s="2" t="s">
        <v>0</v>
      </c>
      <c r="E39" s="2">
        <v>24</v>
      </c>
      <c r="F39" s="3" t="s">
        <v>22</v>
      </c>
      <c r="G39" s="6" t="s">
        <v>6</v>
      </c>
      <c r="H39" s="24" t="s">
        <v>21</v>
      </c>
      <c r="I39" s="27"/>
      <c r="J39" s="17"/>
      <c r="K39" s="27"/>
      <c r="L39" s="17"/>
    </row>
    <row r="40" spans="2:12" x14ac:dyDescent="0.3">
      <c r="B40" s="16">
        <v>37</v>
      </c>
      <c r="C40" s="3" t="s">
        <v>20</v>
      </c>
      <c r="D40" s="2" t="s">
        <v>0</v>
      </c>
      <c r="E40" s="2">
        <v>1953</v>
      </c>
      <c r="F40" s="3" t="s">
        <v>19</v>
      </c>
      <c r="G40" s="4" t="s">
        <v>5</v>
      </c>
      <c r="H40" s="21" t="s">
        <v>15</v>
      </c>
      <c r="I40" s="27"/>
      <c r="J40" s="17"/>
      <c r="K40" s="27"/>
      <c r="L40" s="17"/>
    </row>
    <row r="41" spans="2:12" x14ac:dyDescent="0.3">
      <c r="B41" s="16">
        <v>38</v>
      </c>
      <c r="C41" s="3" t="s">
        <v>18</v>
      </c>
      <c r="D41" s="2" t="s">
        <v>0</v>
      </c>
      <c r="E41" s="2">
        <v>1953</v>
      </c>
      <c r="F41" s="3"/>
      <c r="G41" s="4"/>
      <c r="H41" s="22"/>
      <c r="I41" s="27"/>
      <c r="J41" s="17"/>
      <c r="K41" s="27"/>
      <c r="L41" s="17"/>
    </row>
    <row r="42" spans="2:12" x14ac:dyDescent="0.3">
      <c r="B42" s="16">
        <v>39</v>
      </c>
      <c r="C42" s="3" t="s">
        <v>17</v>
      </c>
      <c r="D42" s="2" t="s">
        <v>0</v>
      </c>
      <c r="E42" s="2">
        <v>1953</v>
      </c>
      <c r="F42" s="3"/>
      <c r="G42" s="4"/>
      <c r="H42" s="23"/>
      <c r="I42" s="27"/>
      <c r="J42" s="17"/>
      <c r="K42" s="27"/>
      <c r="L42" s="17"/>
    </row>
    <row r="43" spans="2:12" x14ac:dyDescent="0.3">
      <c r="B43" s="16">
        <v>40</v>
      </c>
      <c r="C43" s="3" t="s">
        <v>16</v>
      </c>
      <c r="D43" s="2" t="s">
        <v>0</v>
      </c>
      <c r="E43" s="2">
        <v>145</v>
      </c>
      <c r="F43" s="3"/>
      <c r="G43" s="6" t="s">
        <v>7</v>
      </c>
      <c r="H43" s="24" t="s">
        <v>15</v>
      </c>
      <c r="I43" s="27"/>
      <c r="J43" s="17"/>
      <c r="K43" s="27"/>
      <c r="L43" s="17"/>
    </row>
    <row r="44" spans="2:12" x14ac:dyDescent="0.3">
      <c r="B44" s="16">
        <v>41</v>
      </c>
      <c r="C44" s="3" t="s">
        <v>14</v>
      </c>
      <c r="D44" s="2" t="s">
        <v>10</v>
      </c>
      <c r="E44" s="2">
        <v>1</v>
      </c>
      <c r="F44" s="3" t="s">
        <v>13</v>
      </c>
      <c r="G44" s="4" t="s">
        <v>8</v>
      </c>
      <c r="H44" s="21" t="s">
        <v>12</v>
      </c>
      <c r="I44" s="27"/>
      <c r="J44" s="17"/>
      <c r="K44" s="27"/>
      <c r="L44" s="17"/>
    </row>
    <row r="45" spans="2:12" x14ac:dyDescent="0.3">
      <c r="B45" s="16">
        <v>42</v>
      </c>
      <c r="C45" s="3" t="s">
        <v>11</v>
      </c>
      <c r="D45" s="2" t="s">
        <v>10</v>
      </c>
      <c r="E45" s="2">
        <v>1</v>
      </c>
      <c r="F45" s="3" t="s">
        <v>9</v>
      </c>
      <c r="G45" s="4"/>
      <c r="H45" s="23"/>
      <c r="I45" s="27"/>
      <c r="J45" s="17"/>
      <c r="K45" s="27"/>
      <c r="L45" s="17"/>
    </row>
    <row r="46" spans="2:12" x14ac:dyDescent="0.3">
      <c r="B46" s="16">
        <v>43</v>
      </c>
      <c r="C46" s="3" t="s">
        <v>101</v>
      </c>
      <c r="D46" s="2" t="s">
        <v>34</v>
      </c>
      <c r="E46" s="2" t="s">
        <v>33</v>
      </c>
      <c r="F46" s="3"/>
      <c r="G46" s="4"/>
      <c r="H46" s="25"/>
      <c r="I46" s="27"/>
      <c r="J46" s="17"/>
      <c r="K46" s="27"/>
      <c r="L46" s="17"/>
    </row>
    <row r="47" spans="2:12" ht="16.2" thickBot="1" x14ac:dyDescent="0.35">
      <c r="B47" s="18">
        <v>44</v>
      </c>
      <c r="C47" s="8" t="s">
        <v>102</v>
      </c>
      <c r="D47" s="7" t="s">
        <v>34</v>
      </c>
      <c r="E47" s="7" t="s">
        <v>33</v>
      </c>
      <c r="F47" s="8"/>
      <c r="G47" s="5"/>
      <c r="H47" s="21"/>
      <c r="I47" s="28"/>
      <c r="J47" s="19"/>
      <c r="K47" s="28"/>
      <c r="L47" s="19"/>
    </row>
    <row r="48" spans="2:12" ht="16.2" thickBot="1" x14ac:dyDescent="0.35">
      <c r="B48" s="9"/>
      <c r="C48" s="10" t="s">
        <v>118</v>
      </c>
      <c r="D48" s="11"/>
      <c r="E48" s="11"/>
      <c r="F48" s="11"/>
      <c r="G48" s="11"/>
      <c r="H48" s="26"/>
      <c r="I48" s="9"/>
      <c r="J48" s="12">
        <f>SUM(J4:J47)</f>
        <v>0</v>
      </c>
      <c r="K48" s="9"/>
      <c r="L48" s="12">
        <f>SUM(L4:L47)</f>
        <v>0</v>
      </c>
    </row>
  </sheetData>
  <mergeCells count="23">
    <mergeCell ref="K2:L2"/>
    <mergeCell ref="I2:J2"/>
    <mergeCell ref="G46:G47"/>
    <mergeCell ref="H46:H47"/>
    <mergeCell ref="H44:H45"/>
    <mergeCell ref="H24:H28"/>
    <mergeCell ref="G24:G28"/>
    <mergeCell ref="G31:G33"/>
    <mergeCell ref="G35:G38"/>
    <mergeCell ref="G40:G42"/>
    <mergeCell ref="G44:G45"/>
    <mergeCell ref="H31:H33"/>
    <mergeCell ref="H35:H36"/>
    <mergeCell ref="H37:H38"/>
    <mergeCell ref="H40:H42"/>
    <mergeCell ref="G4:G8"/>
    <mergeCell ref="G10:G11"/>
    <mergeCell ref="G12:G18"/>
    <mergeCell ref="G21:G23"/>
    <mergeCell ref="H4:H8"/>
    <mergeCell ref="H10:H11"/>
    <mergeCell ref="H12:H18"/>
    <mergeCell ref="H21:H23"/>
  </mergeCells>
  <pageMargins left="0.25437500000000002" right="0.7" top="0.75" bottom="0.75" header="0.3" footer="0.3"/>
  <pageSetup paperSize="9" scale="58" orientation="portrait" horizontalDpi="4294967293" verticalDpi="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48AD-A511-4786-9B1F-F5990AA542D7}">
  <dimension ref="A2:H16"/>
  <sheetViews>
    <sheetView zoomScale="80" zoomScaleNormal="80" zoomScaleSheetLayoutView="80" workbookViewId="0">
      <pane ySplit="3" topLeftCell="A4" activePane="bottomLeft" state="frozen"/>
      <selection pane="bottomLeft" activeCell="A3" sqref="A3"/>
    </sheetView>
  </sheetViews>
  <sheetFormatPr defaultRowHeight="15.6" x14ac:dyDescent="0.3"/>
  <cols>
    <col min="1" max="1" width="9" style="1" bestFit="1" customWidth="1"/>
    <col min="2" max="2" width="56.109375" style="1" customWidth="1"/>
    <col min="3" max="3" width="8.88671875" style="1"/>
    <col min="4" max="4" width="13.77734375" style="1" bestFit="1" customWidth="1"/>
    <col min="5" max="5" width="8.88671875" style="1"/>
    <col min="6" max="6" width="18.88671875" style="1" customWidth="1"/>
    <col min="7" max="7" width="20.109375" style="1" customWidth="1"/>
    <col min="8" max="8" width="10.5546875" style="1" bestFit="1" customWidth="1"/>
    <col min="9" max="16384" width="8.88671875" style="1"/>
  </cols>
  <sheetData>
    <row r="2" spans="1:8" x14ac:dyDescent="0.3">
      <c r="A2" s="57" t="s">
        <v>119</v>
      </c>
      <c r="B2" s="57"/>
      <c r="C2" s="57"/>
      <c r="D2" s="57"/>
      <c r="E2" s="57"/>
      <c r="F2" s="57"/>
      <c r="G2" s="57"/>
      <c r="H2" s="57"/>
    </row>
    <row r="3" spans="1:8" ht="31.2" x14ac:dyDescent="0.3">
      <c r="A3" s="58" t="s">
        <v>103</v>
      </c>
      <c r="B3" s="58" t="s">
        <v>120</v>
      </c>
      <c r="C3" s="58" t="s">
        <v>121</v>
      </c>
      <c r="D3" s="58" t="s">
        <v>122</v>
      </c>
      <c r="E3" s="58" t="s">
        <v>123</v>
      </c>
      <c r="F3" s="59" t="s">
        <v>124</v>
      </c>
      <c r="G3" s="59" t="s">
        <v>125</v>
      </c>
      <c r="H3" s="58" t="s">
        <v>126</v>
      </c>
    </row>
    <row r="4" spans="1:8" x14ac:dyDescent="0.3">
      <c r="A4" s="48"/>
      <c r="B4" s="49" t="s">
        <v>127</v>
      </c>
      <c r="C4" s="50"/>
      <c r="D4" s="50"/>
      <c r="E4" s="50"/>
      <c r="F4" s="50"/>
      <c r="G4" s="51"/>
      <c r="H4" s="50"/>
    </row>
    <row r="5" spans="1:8" x14ac:dyDescent="0.3">
      <c r="A5" s="48"/>
      <c r="B5" s="52" t="s">
        <v>128</v>
      </c>
      <c r="C5" s="50"/>
      <c r="D5" s="50"/>
      <c r="E5" s="50"/>
      <c r="F5" s="50"/>
      <c r="G5" s="50"/>
      <c r="H5" s="50"/>
    </row>
    <row r="6" spans="1:8" x14ac:dyDescent="0.3">
      <c r="A6" s="53">
        <v>1</v>
      </c>
      <c r="B6" s="49"/>
      <c r="C6" s="50"/>
      <c r="D6" s="53">
        <v>1</v>
      </c>
      <c r="E6" s="53" t="s">
        <v>129</v>
      </c>
      <c r="F6" s="54">
        <v>0</v>
      </c>
      <c r="G6" s="54">
        <f>D6*F6</f>
        <v>0</v>
      </c>
      <c r="H6" s="50"/>
    </row>
    <row r="7" spans="1:8" x14ac:dyDescent="0.3">
      <c r="A7" s="53">
        <v>2</v>
      </c>
      <c r="B7" s="49"/>
      <c r="C7" s="50"/>
      <c r="D7" s="53">
        <v>1</v>
      </c>
      <c r="E7" s="53" t="s">
        <v>129</v>
      </c>
      <c r="F7" s="54">
        <v>0</v>
      </c>
      <c r="G7" s="54">
        <f t="shared" ref="G7:G15" si="0">D7*F7</f>
        <v>0</v>
      </c>
      <c r="H7" s="50"/>
    </row>
    <row r="8" spans="1:8" x14ac:dyDescent="0.3">
      <c r="A8" s="53">
        <v>3</v>
      </c>
      <c r="B8" s="49"/>
      <c r="C8" s="50"/>
      <c r="D8" s="53">
        <v>1</v>
      </c>
      <c r="E8" s="53" t="s">
        <v>129</v>
      </c>
      <c r="F8" s="54">
        <v>0</v>
      </c>
      <c r="G8" s="54">
        <f t="shared" si="0"/>
        <v>0</v>
      </c>
      <c r="H8" s="50"/>
    </row>
    <row r="9" spans="1:8" x14ac:dyDescent="0.3">
      <c r="A9" s="53">
        <v>4</v>
      </c>
      <c r="B9" s="49"/>
      <c r="C9" s="50"/>
      <c r="D9" s="53">
        <v>1</v>
      </c>
      <c r="E9" s="53" t="s">
        <v>129</v>
      </c>
      <c r="F9" s="54">
        <v>0</v>
      </c>
      <c r="G9" s="54">
        <f t="shared" si="0"/>
        <v>0</v>
      </c>
      <c r="H9" s="50"/>
    </row>
    <row r="10" spans="1:8" x14ac:dyDescent="0.3">
      <c r="A10" s="53">
        <v>5</v>
      </c>
      <c r="B10" s="49"/>
      <c r="C10" s="50"/>
      <c r="D10" s="53">
        <v>1</v>
      </c>
      <c r="E10" s="53" t="s">
        <v>129</v>
      </c>
      <c r="F10" s="54">
        <v>0</v>
      </c>
      <c r="G10" s="54">
        <f t="shared" si="0"/>
        <v>0</v>
      </c>
      <c r="H10" s="50"/>
    </row>
    <row r="11" spans="1:8" x14ac:dyDescent="0.3">
      <c r="A11" s="53">
        <v>6</v>
      </c>
      <c r="B11" s="49"/>
      <c r="C11" s="50"/>
      <c r="D11" s="53">
        <v>1</v>
      </c>
      <c r="E11" s="53" t="s">
        <v>129</v>
      </c>
      <c r="F11" s="54">
        <v>0</v>
      </c>
      <c r="G11" s="54">
        <f t="shared" si="0"/>
        <v>0</v>
      </c>
      <c r="H11" s="50"/>
    </row>
    <row r="12" spans="1:8" x14ac:dyDescent="0.3">
      <c r="A12" s="53">
        <v>7</v>
      </c>
      <c r="B12" s="49"/>
      <c r="C12" s="50"/>
      <c r="D12" s="53">
        <v>1</v>
      </c>
      <c r="E12" s="53" t="s">
        <v>129</v>
      </c>
      <c r="F12" s="54">
        <v>0</v>
      </c>
      <c r="G12" s="54">
        <f t="shared" si="0"/>
        <v>0</v>
      </c>
      <c r="H12" s="50"/>
    </row>
    <row r="13" spans="1:8" x14ac:dyDescent="0.3">
      <c r="A13" s="53">
        <v>8</v>
      </c>
      <c r="B13" s="49"/>
      <c r="C13" s="50"/>
      <c r="D13" s="53">
        <v>1</v>
      </c>
      <c r="E13" s="53" t="s">
        <v>129</v>
      </c>
      <c r="F13" s="54">
        <v>0</v>
      </c>
      <c r="G13" s="54">
        <f t="shared" si="0"/>
        <v>0</v>
      </c>
      <c r="H13" s="50"/>
    </row>
    <row r="14" spans="1:8" x14ac:dyDescent="0.3">
      <c r="A14" s="53">
        <v>9</v>
      </c>
      <c r="B14" s="49"/>
      <c r="C14" s="50"/>
      <c r="D14" s="53">
        <v>1</v>
      </c>
      <c r="E14" s="53" t="s">
        <v>129</v>
      </c>
      <c r="F14" s="54">
        <v>0</v>
      </c>
      <c r="G14" s="54">
        <f t="shared" si="0"/>
        <v>0</v>
      </c>
      <c r="H14" s="50"/>
    </row>
    <row r="15" spans="1:8" x14ac:dyDescent="0.3">
      <c r="A15" s="53">
        <v>10</v>
      </c>
      <c r="B15" s="49"/>
      <c r="C15" s="50"/>
      <c r="D15" s="53">
        <v>1</v>
      </c>
      <c r="E15" s="53" t="s">
        <v>129</v>
      </c>
      <c r="F15" s="54">
        <v>0</v>
      </c>
      <c r="G15" s="54">
        <f t="shared" si="0"/>
        <v>0</v>
      </c>
      <c r="H15" s="50"/>
    </row>
    <row r="16" spans="1:8" x14ac:dyDescent="0.3">
      <c r="A16" s="53"/>
      <c r="B16" s="51" t="s">
        <v>130</v>
      </c>
      <c r="C16" s="50"/>
      <c r="D16" s="53"/>
      <c r="E16" s="53"/>
      <c r="F16" s="55">
        <f>SUM(F4:F15)</f>
        <v>0</v>
      </c>
      <c r="G16" s="56">
        <f>SUM(G4:G15)</f>
        <v>0</v>
      </c>
      <c r="H16" s="50"/>
    </row>
  </sheetData>
  <mergeCells count="1">
    <mergeCell ref="A2:H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324F-D5C2-4E92-AD5C-755F29724DC6}">
  <dimension ref="A1:D10"/>
  <sheetViews>
    <sheetView zoomScaleNormal="100" workbookViewId="0"/>
  </sheetViews>
  <sheetFormatPr defaultRowHeight="15.6" x14ac:dyDescent="0.3"/>
  <cols>
    <col min="1" max="1" width="5" style="32" customWidth="1"/>
    <col min="2" max="2" width="43.5546875" style="32" bestFit="1" customWidth="1"/>
    <col min="3" max="3" width="8" style="32" customWidth="1"/>
    <col min="4" max="4" width="20.5546875" style="32" bestFit="1" customWidth="1"/>
    <col min="5" max="16384" width="8.88671875" style="32"/>
  </cols>
  <sheetData>
    <row r="1" spans="1:4" x14ac:dyDescent="0.3">
      <c r="A1" s="31" t="s">
        <v>103</v>
      </c>
      <c r="B1" s="31" t="s">
        <v>104</v>
      </c>
      <c r="C1" s="31"/>
      <c r="D1" s="31" t="s">
        <v>105</v>
      </c>
    </row>
    <row r="2" spans="1:4" x14ac:dyDescent="0.3">
      <c r="A2" s="33">
        <v>1</v>
      </c>
      <c r="B2" s="34" t="s">
        <v>112</v>
      </c>
      <c r="C2" s="34"/>
      <c r="D2" s="35"/>
    </row>
    <row r="3" spans="1:4" x14ac:dyDescent="0.3">
      <c r="A3" s="36">
        <v>2</v>
      </c>
      <c r="B3" s="37" t="s">
        <v>113</v>
      </c>
      <c r="C3" s="37"/>
      <c r="D3" s="35"/>
    </row>
    <row r="4" spans="1:4" x14ac:dyDescent="0.3">
      <c r="A4" s="38" t="s">
        <v>106</v>
      </c>
      <c r="B4" s="38"/>
      <c r="C4" s="39"/>
      <c r="D4" s="40">
        <f>SUM(D2:D3)</f>
        <v>0</v>
      </c>
    </row>
    <row r="5" spans="1:4" x14ac:dyDescent="0.3">
      <c r="A5" s="41" t="s">
        <v>107</v>
      </c>
      <c r="B5" s="42"/>
      <c r="C5" s="43"/>
      <c r="D5" s="44"/>
    </row>
    <row r="6" spans="1:4" x14ac:dyDescent="0.3">
      <c r="A6" s="45" t="s">
        <v>108</v>
      </c>
      <c r="B6" s="45"/>
      <c r="C6" s="43"/>
      <c r="D6" s="44">
        <f>Preliminaries!G16</f>
        <v>0</v>
      </c>
    </row>
    <row r="7" spans="1:4" x14ac:dyDescent="0.3">
      <c r="A7" s="45" t="s">
        <v>109</v>
      </c>
      <c r="B7" s="45"/>
      <c r="C7" s="43"/>
      <c r="D7" s="44"/>
    </row>
    <row r="8" spans="1:4" x14ac:dyDescent="0.3">
      <c r="A8" s="45" t="s">
        <v>110</v>
      </c>
      <c r="B8" s="45"/>
      <c r="C8" s="46"/>
      <c r="D8" s="44"/>
    </row>
    <row r="9" spans="1:4" x14ac:dyDescent="0.3">
      <c r="A9" s="45" t="s">
        <v>111</v>
      </c>
      <c r="B9" s="45"/>
      <c r="C9" s="47">
        <v>0.18</v>
      </c>
      <c r="D9" s="44">
        <f>D8*C9</f>
        <v>0</v>
      </c>
    </row>
    <row r="10" spans="1:4" x14ac:dyDescent="0.3">
      <c r="A10" s="45" t="s">
        <v>110</v>
      </c>
      <c r="B10" s="45"/>
      <c r="C10" s="46"/>
      <c r="D10" s="44">
        <f>D8+D9</f>
        <v>0</v>
      </c>
    </row>
  </sheetData>
  <mergeCells count="7">
    <mergeCell ref="A10:B10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BoQ EN</vt:lpstr>
      <vt:lpstr>Preliminaries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Шуранов</dc:creator>
  <cp:lastModifiedBy>Beka Tsiklauri</cp:lastModifiedBy>
  <cp:lastPrinted>2026-02-06T09:07:12Z</cp:lastPrinted>
  <dcterms:created xsi:type="dcterms:W3CDTF">2026-01-26T14:44:20Z</dcterms:created>
  <dcterms:modified xsi:type="dcterms:W3CDTF">2026-05-04T11:39:05Z</dcterms:modified>
</cp:coreProperties>
</file>