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CA0F7484-3A6E-4559-BCF2-580DA62B0FDF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N1_1 კრებსითი სატენდერო" sheetId="1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MLZ1">#REF!</definedName>
    <definedName name="________MLZ2">#REF!</definedName>
    <definedName name="________MLZ3">#REF!</definedName>
    <definedName name="__123Graph_A" hidden="1">#REF!</definedName>
    <definedName name="__123Graph_X" hidden="1">#REF!</definedName>
    <definedName name="__GRUP__">'[1]Bill of Quantities'!#REF!</definedName>
    <definedName name="__usd2">[2]Sayfa1!$B$7</definedName>
    <definedName name="__YM__">'[1]Bill of Quantities'!#REF!</definedName>
    <definedName name="__YMBM__">'[1]Bill of Quantities'!#REF!</definedName>
    <definedName name="__YMNAK__">'[1]Bill of Quantities'!#REF!</definedName>
    <definedName name="_1">[3]!Table1[[#All],[1. მაღალი ძაბვა (6-10 კვ)]]</definedName>
    <definedName name="_1pi1_">#REF!</definedName>
    <definedName name="_2">[3]!Table2[[#All],[2. საშუალო ძაბვა (0,4-1 კვ)]]</definedName>
    <definedName name="_3">[3]!Table3[[#All],[3. სუსტი დენები]]</definedName>
    <definedName name="_4">[3]!Table4[[#All],[4. სხვა]]</definedName>
    <definedName name="_ccr1" hidden="1">{#N/A,#N/A,TRUE,"Cover";#N/A,#N/A,TRUE,"Conts";#N/A,#N/A,TRUE,"VOS";#N/A,#N/A,TRUE,"Warrington";#N/A,#N/A,TRUE,"Widnes"}</definedName>
    <definedName name="_xlnm._FilterDatabase" localSheetId="0" hidden="1">'N1_1 კრებსითი სატენდერო'!$A$6:$I$87</definedName>
    <definedName name="_xlnm._FilterDatabase" hidden="1">#REF!</definedName>
    <definedName name="_MLZ1">#REF!</definedName>
    <definedName name="_MLZ2">#REF!</definedName>
    <definedName name="_MLZ3">#REF!</definedName>
    <definedName name="_usd2">[2]Sayfa1!$B$7</definedName>
    <definedName name="a" hidden="1">{#N/A,#N/A,TRUE,"Cover";#N/A,#N/A,TRUE,"Conts";#N/A,#N/A,TRUE,"VOS";#N/A,#N/A,TRUE,"Warrington";#N/A,#N/A,TRUE,"Widnes"}</definedName>
    <definedName name="a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a_3">#REF!</definedName>
    <definedName name="ab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ABAY_BUTCE_ALTUG">#REF!</definedName>
    <definedName name="ABAY_BUTCE_ALTUG_1">#REF!</definedName>
    <definedName name="ABAY_BUTCE_ALTUG_2">#REF!</definedName>
    <definedName name="ABAY_BUTCE_ALTUG_3">#REF!</definedName>
    <definedName name="ABAY_BUTCE_ALTUG_5">#REF!</definedName>
    <definedName name="ADB">#REF!</definedName>
    <definedName name="ADBm">#REF!</definedName>
    <definedName name="AKG">#REF!</definedName>
    <definedName name="AKGm">#REF!</definedName>
    <definedName name="al">#REF!</definedName>
    <definedName name="allcul">#REF!</definedName>
    <definedName name="allcul_1">#REF!</definedName>
    <definedName name="allcul_2">#REF!</definedName>
    <definedName name="allcul_3">#REF!</definedName>
    <definedName name="allcul_5">#REF!</definedName>
    <definedName name="ALLENHEATH">#REF!</definedName>
    <definedName name="ALLENHEATHm">#REF!</definedName>
    <definedName name="AMX">#REF!</definedName>
    <definedName name="AMXm">#REF!</definedName>
    <definedName name="aqw" hidden="1">{#N/A,#N/A,FALSE,"SUBS";#N/A,#N/A,FALSE,"SUPERS";#N/A,#N/A,FALSE,"FINISHES";#N/A,#N/A,FALSE,"FITTINGS";#N/A,#N/A,FALSE,"SERVICES";#N/A,#N/A,FALSE,"SITEWORKS"}</definedName>
    <definedName name="ART">#REF!</definedName>
    <definedName name="ARTm">#REF!</definedName>
    <definedName name="axdr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" hidden="1">{#N/A,#N/A,TRUE,"Cover";#N/A,#N/A,TRUE,"Conts";#N/A,#N/A,TRUE,"VOS";#N/A,#N/A,TRUE,"Warrington";#N/A,#N/A,TRUE,"Widnes"}</definedName>
    <definedName name="BARCO">#REF!</definedName>
    <definedName name="BARCOm">#REF!</definedName>
    <definedName name="BEHRİNGER">#REF!</definedName>
    <definedName name="BEHRİNGERm">#REF!</definedName>
    <definedName name="BF">#REF!</definedName>
    <definedName name="BF_1">#REF!</definedName>
    <definedName name="BF_2">#REF!</definedName>
    <definedName name="BF_3">#REF!</definedName>
    <definedName name="BF_5">#REF!</definedName>
    <definedName name="BFR">#REF!</definedName>
    <definedName name="BFR_1">#REF!</definedName>
    <definedName name="BFR_2">#REF!</definedName>
    <definedName name="BFR_3">#REF!</definedName>
    <definedName name="BFR_5">#REF!</definedName>
    <definedName name="b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BOSCH">#REF!</definedName>
    <definedName name="BOSCHm">#REF!</definedName>
    <definedName name="BROADCAST">#REF!</definedName>
    <definedName name="BROADCASTm">#REF!</definedName>
    <definedName name="BSS">#REF!</definedName>
    <definedName name="BSSm">#REF!</definedName>
    <definedName name="cashfl" hidden="1">{#N/A,#N/A,TRUE,"Cover";#N/A,#N/A,TRUE,"Conts";#N/A,#N/A,TRUE,"VOS";#N/A,#N/A,TRUE,"Warrington";#N/A,#N/A,TRUE,"Widnes"}</definedName>
    <definedName name="CC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la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CR" hidden="1">{#N/A,#N/A,TRUE,"Cover";#N/A,#N/A,TRUE,"Conts";#N/A,#N/A,TRUE,"VOS";#N/A,#N/A,TRUE,"Warrington";#N/A,#N/A,TRUE,"Widnes"}</definedName>
    <definedName name="c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CHF">#REF!</definedName>
    <definedName name="CHRISTIE">#REF!</definedName>
    <definedName name="CHRISTIEm">#REF!</definedName>
    <definedName name="COMPULITE">#REF!</definedName>
    <definedName name="COMPULITEm">#REF!</definedName>
    <definedName name="CREATOR">#REF!</definedName>
    <definedName name="CREATORm">#REF!</definedName>
    <definedName name="CRESTRON">#REF!</definedName>
    <definedName name="CRESTRONm">#REF!</definedName>
    <definedName name="CROWN">#REF!</definedName>
    <definedName name="CROWNm">#REF!</definedName>
    <definedName name="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ata">[4]database!$B$4:$J$6188</definedName>
    <definedName name="dataa">[4]database!$B$4:$B$6188</definedName>
    <definedName name="DB">#REF!</definedName>
    <definedName name="DBm">#REF!</definedName>
    <definedName name="DBX">#REF!</definedName>
    <definedName name="DBXm">#REF!</definedName>
    <definedName name="de">#REF!</definedName>
    <definedName name="DESISTI">#REF!</definedName>
    <definedName name="DESISTIM">#REF!</definedName>
    <definedName name="DEXEL">#REF!</definedName>
    <definedName name="DEXELm">#REF!</definedName>
    <definedName name="df">#REF!</definedName>
    <definedName name="df_1">#REF!</definedName>
    <definedName name="df_2">#REF!</definedName>
    <definedName name="df_3">#REF!</definedName>
    <definedName name="df_5">#REF!</definedName>
    <definedName name="dfg">[5]KADIKES2!#REF!</definedName>
    <definedName name="df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gsdfgfd">[5]KADIKES2!#REF!</definedName>
    <definedName name="DİĞEREURO">#REF!</definedName>
    <definedName name="DİĞEREUROm">#REF!</definedName>
    <definedName name="DİĞERTL">#REF!</definedName>
    <definedName name="DİĞERTLm">#REF!</definedName>
    <definedName name="DİĞERUSD">#REF!</definedName>
    <definedName name="DİĞERUSDm">#REF!</definedName>
    <definedName name="DİNAKORD">#REF!</definedName>
    <definedName name="DİNAKORDm">#REF!</definedName>
    <definedName name="DM">#REF!</definedName>
    <definedName name="DM_1">#REF!</definedName>
    <definedName name="DM_2">#REF!</definedName>
    <definedName name="DM_3">#REF!</definedName>
    <definedName name="DM_5">#REF!</definedName>
    <definedName name="dq">#REF!</definedName>
    <definedName name="ds">#REF!</definedName>
    <definedName name="dsds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DTS">#REF!</definedName>
    <definedName name="DTSm">#REF!</definedName>
    <definedName name="e">#REF!</definedName>
    <definedName name="EAW">#REF!</definedName>
    <definedName name="EAWm">#REF!</definedName>
    <definedName name="ebc">#REF!</definedName>
    <definedName name="ECE">#REF!</definedName>
    <definedName name="ECE_1">#REF!</definedName>
    <definedName name="ECE_2">#REF!</definedName>
    <definedName name="ECE_3">#REF!</definedName>
    <definedName name="ECE_5">#REF!</definedName>
    <definedName name="ED">#REF!</definedName>
    <definedName name="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eeee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egkn">#REF!</definedName>
    <definedName name="eic">#REF!</definedName>
    <definedName name="EIKN">#REF!</definedName>
    <definedName name="eıkn">#REF!</definedName>
    <definedName name="EIKN_1">#REF!</definedName>
    <definedName name="EIKN_2">#REF!</definedName>
    <definedName name="EIKN_3">#REF!</definedName>
    <definedName name="EIKN_5">#REF!</definedName>
    <definedName name="EIKN1">#REF!</definedName>
    <definedName name="EIKNOG">#REF!</definedName>
    <definedName name="EIKNOG_1">#REF!</definedName>
    <definedName name="EIKNOG_2">#REF!</definedName>
    <definedName name="EIKNOG_3">#REF!</definedName>
    <definedName name="EIKNOG_5">#REF!</definedName>
    <definedName name="EK">#REF!</definedName>
    <definedName name="eko">#REF!</definedName>
    <definedName name="em">#REF!</definedName>
    <definedName name="emkn">#REF!</definedName>
    <definedName name="EMKN_1">#REF!</definedName>
    <definedName name="EMKN_2">#REF!</definedName>
    <definedName name="EMKN_3">#REF!</definedName>
    <definedName name="EMKN_5">#REF!</definedName>
    <definedName name="EMKN1">#REF!</definedName>
    <definedName name="EMKNOG">#REF!</definedName>
    <definedName name="EMKNOG_1">#REF!</definedName>
    <definedName name="EMKNOG_2">#REF!</definedName>
    <definedName name="EMKNOG_3">#REF!</definedName>
    <definedName name="EMKNOG_5">#REF!</definedName>
    <definedName name="ERTEKİN">#REF!</definedName>
    <definedName name="ERTEKİNm">#REF!</definedName>
    <definedName name="es">#REF!</definedName>
    <definedName name="estimateb" hidden="1">{#N/A,#N/A,TRUE,"Cover";#N/A,#N/A,TRUE,"Conts";#N/A,#N/A,TRUE,"VOS";#N/A,#N/A,TRUE,"Warrington";#N/A,#N/A,TRUE,"Widnes"}</definedName>
    <definedName name="EU">#REF!</definedName>
    <definedName name="EU_1">#REF!</definedName>
    <definedName name="EU_2">#REF!</definedName>
    <definedName name="EU_3">#REF!</definedName>
    <definedName name="EU_5">#REF!</definedName>
    <definedName name="EUR_6">#REF!</definedName>
    <definedName name="EUR_6_3">#REF!</definedName>
    <definedName name="euro">[6]kur!$C$1</definedName>
    <definedName name="euro2">[2]Sayfa1!$C$7</definedName>
    <definedName name="Excel_BuiltIn_Print_Titles_5">#REF!</definedName>
    <definedName name="Excel_BuiltIn_Print_Titles_5_2">#REF!</definedName>
    <definedName name="Excel_BuiltIn_Print_Titles_5_5">'[7]ZAYIF AKIM-WEAK CURRENT'!#REF!</definedName>
    <definedName name="EXCLUSIONS" hidden="1">[8]Cover!#REF!</definedName>
    <definedName name="EXTRON">#REF!</definedName>
    <definedName name="EXTRONm">#REF!</definedName>
    <definedName name="F" hidden="1">[8]Cover!#REF!</definedName>
    <definedName name="fdsfgs">'[9]ZAYIF AKIM KESFI'!#REF!</definedName>
    <definedName name="FF">#REF!</definedName>
    <definedName name="FF_1">#REF!</definedName>
    <definedName name="FF_2">#REF!</definedName>
    <definedName name="FF_3">#REF!</definedName>
    <definedName name="FF_5">#REF!</definedName>
    <definedName name="FFE" hidden="1">[8]Cover!#REF!</definedName>
    <definedName name="ff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fg" hidden="1">{#N/A,#N/A,TRUE,"Cover";#N/A,#N/A,TRUE,"Conts";#N/A,#N/A,TRUE,"VOS";#N/A,#N/A,TRUE,"Warrington";#N/A,#N/A,TRUE,"Widnes"}</definedName>
    <definedName name="fsdag">[5]KADIKES2!#REF!</definedName>
    <definedName name="GBP">#REF!</definedName>
    <definedName name="GBP_1">#REF!</definedName>
    <definedName name="GBP_2">#REF!</definedName>
    <definedName name="GBP_3">#REF!</definedName>
    <definedName name="GBP_5">#REF!</definedName>
    <definedName name="gg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gg">#REF!</definedName>
    <definedName name="gggg" hidden="1">#REF!</definedName>
    <definedName name="g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hyt" hidden="1">{#N/A,#N/A,FALSE,"SUBS";#N/A,#N/A,FALSE,"SUPERS";#N/A,#N/A,FALSE,"FINISHES";#N/A,#N/A,FALSE,"FITTINGS";#N/A,#N/A,FALSE,"SERVICES";#N/A,#N/A,FALSE,"SITEWORKS"}</definedName>
    <definedName name="gk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gk_1">#REF!</definedName>
    <definedName name="gk_2">#REF!</definedName>
    <definedName name="gk_3">#REF!</definedName>
    <definedName name="gk_5">#REF!</definedName>
    <definedName name="GM">#REF!</definedName>
    <definedName name="GMm">#REF!</definedName>
    <definedName name="GRIVEN">#REF!</definedName>
    <definedName name="GRIVENm">#REF!</definedName>
    <definedName name="HFL">#REF!</definedName>
    <definedName name="HFL_1">#REF!</definedName>
    <definedName name="HFL_2">#REF!</definedName>
    <definedName name="HFL_3">#REF!</definedName>
    <definedName name="HFL_5">#REF!</definedName>
    <definedName name="HIGHLINE">#REF!</definedName>
    <definedName name="HIGHLINEm">#REF!</definedName>
    <definedName name="HTML_CodePage" hidden="1">1252</definedName>
    <definedName name="HTML_Control" hidden="1">{"'Sheet2'!$A$1:$D$37"}</definedName>
    <definedName name="HTML_Description" hidden="1">""</definedName>
    <definedName name="HTML_Email" hidden="1">"michael_woodrow@lendlease.co.uk"</definedName>
    <definedName name="HTML_Header" hidden="1">"Draft - test"</definedName>
    <definedName name="HTML_LastUpdate" hidden="1">"02/11/2000"</definedName>
    <definedName name="HTML_LineAfter" hidden="1">FALSE</definedName>
    <definedName name="HTML_LineBefore" hidden="1">FALSE</definedName>
    <definedName name="HTML_Name" hidden="1">"Michael Woodrow"</definedName>
    <definedName name="HTML_OBDlg2" hidden="1">TRUE</definedName>
    <definedName name="HTML_OBDlg4" hidden="1">TRUE</definedName>
    <definedName name="HTML_OS" hidden="1">0</definedName>
    <definedName name="HTML_PathFile" hidden="1">"G:\Finance\COGNOS\PPLAY\Test_Reports\HTML_Test\Mgmt_Test1005.htm"</definedName>
    <definedName name="HTML_Title" hidden="1">"1005"</definedName>
    <definedName name="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k">#REF!</definedName>
    <definedName name="ik_1">#REF!</definedName>
    <definedName name="ik_2">#REF!</definedName>
    <definedName name="ik_3">#REF!</definedName>
    <definedName name="ik_5">#REF!</definedName>
    <definedName name="IL">#REF!</definedName>
    <definedName name="IL_1">#REF!</definedName>
    <definedName name="IL_2">#REF!</definedName>
    <definedName name="IL_3">#REF!</definedName>
    <definedName name="IL_5">#REF!</definedName>
    <definedName name="ILIGHT">#REF!</definedName>
    <definedName name="ILIGHTm">#REF!</definedName>
    <definedName name="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işç">#REF!</definedName>
    <definedName name="İŞÇ1">#REF!</definedName>
    <definedName name="İŞÇB">#REF!</definedName>
    <definedName name="ISCI">#REF!</definedName>
    <definedName name="ıscı">#REF!</definedName>
    <definedName name="ISCI_1">#REF!</definedName>
    <definedName name="ISCI_2">#REF!</definedName>
    <definedName name="ISCI_3">#REF!</definedName>
    <definedName name="ISCI_5">#REF!</definedName>
    <definedName name="ISCI1">#REF!</definedName>
    <definedName name="İŞÇK">#REF!</definedName>
    <definedName name="ITL">#REF!</definedName>
    <definedName name="ITL_1">#REF!</definedName>
    <definedName name="ITL_2">#REF!</definedName>
    <definedName name="ITL_3">#REF!</definedName>
    <definedName name="ITL_5">#REF!</definedName>
    <definedName name="JBL">#REF!</definedName>
    <definedName name="JBLm">#REF!</definedName>
    <definedName name="john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JPY">#REF!</definedName>
    <definedName name="JPY_1">#REF!</definedName>
    <definedName name="JPY_2">#REF!</definedName>
    <definedName name="JPY_3">#REF!</definedName>
    <definedName name="JPY_5">#REF!</definedName>
    <definedName name="js">#REF!</definedName>
    <definedName name="K">#REF!</definedName>
    <definedName name="Keit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itc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KK">#REF!</definedName>
    <definedName name="KLOTZ">#REF!</definedName>
    <definedName name="KLOTZm">#REF!</definedName>
    <definedName name="KONIGMEYER">#REF!</definedName>
    <definedName name="KONIGMEYERM">#REF!</definedName>
    <definedName name="KRAMER">#REF!</definedName>
    <definedName name="KRAMERm">#REF!</definedName>
    <definedName name="ks">#REF!</definedName>
    <definedName name="leg">#REF!</definedName>
    <definedName name="LEXICON">#REF!</definedName>
    <definedName name="LEXICONm">#REF!</definedName>
    <definedName name="lg">[10]ANALIZ!$D$281</definedName>
    <definedName name="LITEC">#REF!</definedName>
    <definedName name="LITECm">#REF!</definedName>
    <definedName name="LOOKAB">#REF!</definedName>
    <definedName name="LOOKABm">#REF!</definedName>
    <definedName name="LSC">#REF!</definedName>
    <definedName name="LSCm">#REF!</definedName>
    <definedName name="MALIGHTING">#REF!</definedName>
    <definedName name="MALIGHTINGm">#REF!</definedName>
    <definedName name="MANFROTTO">#REF!</definedName>
    <definedName name="MANFROTTOm">#REF!</definedName>
    <definedName name="mhc">#REF!</definedName>
    <definedName name="mk">#REF!</definedName>
    <definedName name="mk_1">#REF!</definedName>
    <definedName name="mk_2">#REF!</definedName>
    <definedName name="mk_3">#REF!</definedName>
    <definedName name="mk_5">#REF!</definedName>
    <definedName name="mlz">#REF!</definedName>
    <definedName name="MLZCHIL">#REF!</definedName>
    <definedName name="MLZCON">#REF!</definedName>
    <definedName name="MLZCON1">#REF!</definedName>
    <definedName name="MLZCON2">#REF!</definedName>
    <definedName name="MLZCON3">#REF!</definedName>
    <definedName name="mlzfc">#REF!</definedName>
    <definedName name="MMK">#REF!</definedName>
    <definedName name="MMM_MIGROS">[5]KADIKES2!#REF!</definedName>
    <definedName name="N">#REF!</definedName>
    <definedName name="N_1">#REF!</definedName>
    <definedName name="N_2">#REF!</definedName>
    <definedName name="N_3">#REF!</definedName>
    <definedName name="N_5">#REF!</definedName>
    <definedName name="Neels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NEUTRIK">#REF!</definedName>
    <definedName name="NEUTRIKm">#REF!</definedName>
    <definedName name="nh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OSRAM">#REF!</definedName>
    <definedName name="OSRAMm">#REF!</definedName>
    <definedName name="P">#REF!</definedName>
    <definedName name="P_1">#REF!</definedName>
    <definedName name="P_2">#REF!</definedName>
    <definedName name="P_3">#REF!</definedName>
    <definedName name="P_5">#REF!</definedName>
    <definedName name="PANASONICCCTV">#REF!</definedName>
    <definedName name="PANASONICCCTVm">#REF!</definedName>
    <definedName name="parite">'[9]ZAYIF AKIM KESFI'!#REF!</definedName>
    <definedName name="parite_1">#REF!</definedName>
    <definedName name="parite_3">#REF!</definedName>
    <definedName name="parite_4">#N/A</definedName>
    <definedName name="PEAVEY">#REF!</definedName>
    <definedName name="PEAVEYm">#REF!</definedName>
    <definedName name="PHILIPS">#REF!</definedName>
    <definedName name="PHILIPSm">#REF!</definedName>
    <definedName name="pi">#REF!</definedName>
    <definedName name="pimh">#REF!</definedName>
    <definedName name="PIONEEREV">#REF!</definedName>
    <definedName name="PIONEEREVm">#REF!</definedName>
    <definedName name="PIONEERPRO">#REF!</definedName>
    <definedName name="PIONEERPROm">#REF!</definedName>
    <definedName name="pixh">#REF!</definedName>
    <definedName name="pixhf">#REF!</definedName>
    <definedName name="piya">#REF!</definedName>
    <definedName name="PÖTV">#REF!</definedName>
    <definedName name="_xlnm.Print_Area" localSheetId="0">'N1_1 კრებსითი სატენდერო'!$A$1:$F$88</definedName>
    <definedName name="_xlnm.Print_Titles" localSheetId="0">'N1_1 კრებსითი სატენდერო'!$6:$6</definedName>
    <definedName name="Project_Description">'[11]NPV_IRR Calc'!$L$5:$U$10</definedName>
    <definedName name="Project_Title">'[11]NPV_IRR Calc'!$L$3:$U$3</definedName>
    <definedName name="QSC">#REF!</definedName>
    <definedName name="QSCm">#REF!</definedName>
    <definedName name="RACKCASE">#REF!</definedName>
    <definedName name="RACKCASEm">#REF!</definedName>
    <definedName name="rate">'[11]IDC Calc'!$Q$24</definedName>
    <definedName name="RCF">#REF!</definedName>
    <definedName name="RCFm">#REF!</definedName>
    <definedName name="rcs">#REF!</definedName>
    <definedName name="referans">[4]referans!$A$2:$A$416</definedName>
    <definedName name="referans1">[4]referans!$A$2:$B$416</definedName>
    <definedName name="RKD">#REF!</definedName>
    <definedName name="RKDm">#REF!</definedName>
    <definedName name="r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RSAUDIO">#REF!</definedName>
    <definedName name="RSAUDIOm">#REF!</definedName>
    <definedName name="s">#REF!</definedName>
    <definedName name="SAMSUNGCCTV">#REF!</definedName>
    <definedName name="SAMSUNGCCTVm">#REF!</definedName>
    <definedName name="sandro" hidden="1">#REF!</definedName>
    <definedName name="SANYO">#REF!</definedName>
    <definedName name="SANYOCCTV">#REF!</definedName>
    <definedName name="SANYOCCTVm">#REF!</definedName>
    <definedName name="SANYOm">#REF!</definedName>
    <definedName name="sc">#REF!</definedName>
    <definedName name="sch">[12]ANALIZ!$D$280</definedName>
    <definedName name="SCREENLINE">#REF!</definedName>
    <definedName name="SCREENLINEm">#REF!</definedName>
    <definedName name="sef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ENNHEISER">#REF!</definedName>
    <definedName name="SENNHEISERm">#REF!</definedName>
    <definedName name="SFR">[13]KUR!$F$1</definedName>
    <definedName name="SFR_1">#REF!</definedName>
    <definedName name="SFR_2">#REF!</definedName>
    <definedName name="SFR_3">#REF!</definedName>
    <definedName name="SFR_5">#REF!</definedName>
    <definedName name="SGM">#REF!</definedName>
    <definedName name="SGMm">#REF!</definedName>
    <definedName name="SHARP">#REF!</definedName>
    <definedName name="SHARPm">#REF!</definedName>
    <definedName name="SHURE">#REF!</definedName>
    <definedName name="SHUREm">#REF!</definedName>
    <definedName name="SOFİTA">#REF!</definedName>
    <definedName name="SOFİTAm">#REF!</definedName>
    <definedName name="SONYBROADCAST">#REF!</definedName>
    <definedName name="SONYBROADCASTm">#REF!</definedName>
    <definedName name="SONYEV">#REF!</definedName>
    <definedName name="SONYEVm">#REF!</definedName>
    <definedName name="SÖTV">#REF!</definedName>
    <definedName name="SOUNDCRACFT">#REF!</definedName>
    <definedName name="SOUNDCRACFTm">#REF!</definedName>
    <definedName name="STR">#REF!</definedName>
    <definedName name="STUDER">#REF!</definedName>
    <definedName name="STUDERm">#REF!</definedName>
    <definedName name="Summary">#REF!</definedName>
    <definedName name="SWORD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SYSTEMSENSOR">#REF!</definedName>
    <definedName name="SYSTEMSENSORM">#REF!</definedName>
    <definedName name="t">#REF!</definedName>
    <definedName name="TASCAM">#REF!</definedName>
    <definedName name="TASCAMm">#REF!</definedName>
    <definedName name="TEKNİK">#REF!</definedName>
    <definedName name="TEKNİKm">#REF!</definedName>
    <definedName name="TELEVIC">#REF!</definedName>
    <definedName name="TELEVICm">#REF!</definedName>
    <definedName name="term">'[11]IDC Calc'!$C$16</definedName>
    <definedName name="tes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TL">#REF!</definedName>
    <definedName name="TOA">#REF!</definedName>
    <definedName name="TOAm">#REF!</definedName>
    <definedName name="TR">#REF!</definedName>
    <definedName name="TTT">'[9]ZAYIF AKIM KESFI'!#REF!</definedName>
    <definedName name="tttt">[5]KADIKES2!#REF!</definedName>
    <definedName name="tuiop" hidden="1">{#N/A,#N/A,FALSE,"SUBS";#N/A,#N/A,FALSE,"SUPERS";#N/A,#N/A,FALSE,"FINISHES";#N/A,#N/A,FALSE,"FITTINGS";#N/A,#N/A,FALSE,"SERVICES";#N/A,#N/A,FALSE,"SITEWORKS"}</definedName>
    <definedName name="ty" hidden="1">{#N/A,#N/A,FALSE,"SUBS";#N/A,#N/A,FALSE,"SUPERS";#N/A,#N/A,FALSE,"FINISHES";#N/A,#N/A,FALSE,"FITTINGS";#N/A,#N/A,FALSE,"SERVICES";#N/A,#N/A,FALSE,"SITEWORKS"}</definedName>
    <definedName name="tyu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">#REF!</definedName>
    <definedName name="ubc">#REF!</definedName>
    <definedName name="UD">#REF!</definedName>
    <definedName name="uiop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iopbn" hidden="1">{#N/A,#N/A,FALSE,"SUBS";#N/A,#N/A,FALSE,"SUPERS";#N/A,#N/A,FALSE,"FINISHES";#N/A,#N/A,FALSE,"FITTINGS";#N/A,#N/A,FALSE,"SERVICES";#N/A,#N/A,FALSE,"SITEWORKS"}</definedName>
    <definedName name="uiopl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usd">[6]kur!$B$1</definedName>
    <definedName name="USD_1">#REF!</definedName>
    <definedName name="USD_2">#REF!</definedName>
    <definedName name="USD_3">#REF!</definedName>
    <definedName name="USD_5">#REF!</definedName>
    <definedName name="USD_6">#REF!</definedName>
    <definedName name="USD_6_3">#REF!</definedName>
    <definedName name="v" hidden="1">{#N/A,#N/A,TRUE,"Cover";#N/A,#N/A,TRUE,"Conts";#N/A,#N/A,TRUE,"VOS";#N/A,#N/A,TRUE,"Warrington";#N/A,#N/A,TRUE,"Widnes"}</definedName>
    <definedName name="w" hidden="1">{#N/A,#N/A,TRUE,"Cover";#N/A,#N/A,TRUE,"Conts";#N/A,#N/A,TRUE,"VOS";#N/A,#N/A,TRUE,"Warrington";#N/A,#N/A,TRUE,"Widnes"}</definedName>
    <definedName name="wert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Backup." hidden="1">{#N/A,#N/A,FALSE,"SUBS";#N/A,#N/A,FALSE,"SUPERS";#N/A,#N/A,FALSE,"FINISHES";#N/A,#N/A,FALSE,"FITTINGS";#N/A,#N/A,FALSE,"SERVICES";#N/A,#N/A,FALSE,"SITEWORKS"}</definedName>
    <definedName name="wrn.backup1" hidden="1">{#N/A,#N/A,FALSE,"SUBS";#N/A,#N/A,FALSE,"SUPERS";#N/A,#N/A,FALSE,"FINISHES";#N/A,#N/A,FALSE,"FITTINGS";#N/A,#N/A,FALSE,"SERVICES";#N/A,#N/A,FALSE,"SITEWORKS"}</definedName>
    <definedName name="wrn.Cost._.Report.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wrn.Residential." hidden="1">{"ECA Qtrs C",#N/A,TRUE,"ECA_Qtrs_C";"ECA Qtrs D",#N/A,TRUE,"ECA_Qtrs_D";"ECA Qtrs F",#N/A,TRUE,"ECA_Qtrs_F";"ECA Qtrs G",#N/A,TRUE,"ECA_Qtrs_G";"ECA SisterApt",#N/A,TRUE,"ECA_SisterApt";"ECA Nurses",#N/A,TRUE,"ECA_NursesHostel"}</definedName>
    <definedName name="wrn.Warrington._.Widnes._.QS._.Costs." hidden="1">{#N/A,#N/A,TRUE,"Cover";#N/A,#N/A,TRUE,"Conts";#N/A,#N/A,TRUE,"VOS";#N/A,#N/A,TRUE,"Warrington";#N/A,#N/A,TRUE,"Widnes"}</definedName>
    <definedName name="ww" hidden="1">{#N/A,#N/A,FALSE,"SUBS";#N/A,#N/A,FALSE,"SUPERS";#N/A,#N/A,FALSE,"FINISHES";#N/A,#N/A,FALSE,"FITTINGS";#N/A,#N/A,FALSE,"SERVICES";#N/A,#N/A,FALSE,"SITEWORKS"}</definedName>
    <definedName name="Y3K">#REF!</definedName>
    <definedName name="Y3Km">#REF!</definedName>
    <definedName name="yui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YYY">#REF!</definedName>
    <definedName name="ZECK">#REF!</definedName>
    <definedName name="ZECKm">#REF!</definedName>
    <definedName name="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  <definedName name="zzzzzz" hidden="1">{#N/A,#N/A,TRUE,"COVER";#N/A,#N/A,TRUE,"DETAILS";#N/A,#N/A,TRUE,"SUMMARY";#N/A,#N/A,TRUE,"EXP MON";#N/A,#N/A,TRUE,"APPENDIX A";#N/A,#N/A,TRUE,"APPENDIX B";#N/A,#N/A,TRUE,"APPENDIX C";#N/A,#N/A,TRUE,"APPENDIX D";#N/A,#N/A,TRUE,"APPENDIX E";#N/A,#N/A,TRUE,"APPENDIX F";#N/A,#N/A,TRUE,"APPENDIX 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4" l="1"/>
  <c r="H10" i="14"/>
  <c r="H11" i="14"/>
  <c r="H76" i="14" s="1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8" i="14"/>
  <c r="H77" i="14" l="1"/>
  <c r="H78" i="14" s="1"/>
  <c r="H79" i="14" l="1"/>
  <c r="H80" i="14" s="1"/>
  <c r="F75" i="14" l="1"/>
  <c r="F74" i="14"/>
  <c r="F72" i="14"/>
  <c r="F71" i="14"/>
  <c r="F69" i="14"/>
  <c r="F68" i="14"/>
  <c r="F67" i="14"/>
  <c r="F65" i="14"/>
  <c r="F63" i="14"/>
  <c r="F62" i="14"/>
  <c r="F60" i="14"/>
  <c r="F59" i="14"/>
  <c r="F58" i="14"/>
  <c r="A58" i="14"/>
  <c r="A59" i="14" s="1"/>
  <c r="A60" i="14" s="1"/>
  <c r="A62" i="14" s="1"/>
  <c r="A63" i="14" s="1"/>
  <c r="A65" i="14" s="1"/>
  <c r="A67" i="14" s="1"/>
  <c r="A68" i="14" s="1"/>
  <c r="A69" i="14" s="1"/>
  <c r="A71" i="14" s="1"/>
  <c r="A72" i="14" s="1"/>
  <c r="A74" i="14" s="1"/>
  <c r="F57" i="14"/>
  <c r="F54" i="14"/>
  <c r="F53" i="14"/>
  <c r="F52" i="14"/>
  <c r="F51" i="14"/>
  <c r="F50" i="14"/>
  <c r="F49" i="14"/>
  <c r="F48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1" i="14"/>
  <c r="F20" i="14"/>
  <c r="F19" i="14"/>
  <c r="F18" i="14"/>
  <c r="F17" i="14"/>
  <c r="F16" i="14"/>
  <c r="F15" i="14"/>
  <c r="F14" i="14"/>
  <c r="F13" i="14"/>
  <c r="F12" i="14"/>
  <c r="F11" i="14"/>
  <c r="A11" i="14"/>
  <c r="A12" i="14" s="1"/>
  <c r="A14" i="14" s="1"/>
  <c r="A15" i="14" s="1"/>
  <c r="A16" i="14" s="1"/>
  <c r="A20" i="14" s="1"/>
  <c r="A21" i="14" s="1"/>
  <c r="A23" i="14" s="1"/>
  <c r="A24" i="14" s="1"/>
  <c r="A25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5" i="14" s="1"/>
  <c r="A46" i="14" s="1"/>
  <c r="A48" i="14" s="1"/>
  <c r="A49" i="14" s="1"/>
  <c r="A50" i="14" s="1"/>
  <c r="A51" i="14" s="1"/>
  <c r="A54" i="14" s="1"/>
  <c r="F10" i="14"/>
  <c r="F9" i="14"/>
  <c r="F8" i="14"/>
  <c r="F76" i="14" l="1"/>
  <c r="F77" i="14" s="1"/>
  <c r="F78" i="14" s="1"/>
  <c r="F79" i="14" s="1"/>
  <c r="F80" i="14" s="1"/>
</calcChain>
</file>

<file path=xl/sharedStrings.xml><?xml version="1.0" encoding="utf-8"?>
<sst xmlns="http://schemas.openxmlformats.org/spreadsheetml/2006/main" count="229" uniqueCount="102">
  <si>
    <t>N</t>
  </si>
  <si>
    <t xml:space="preserve">სამუშაოს დასახელება </t>
  </si>
  <si>
    <t>განზ. ერთ.</t>
  </si>
  <si>
    <t>ერთ.ფასი</t>
  </si>
  <si>
    <t>ტ</t>
  </si>
  <si>
    <t>მ</t>
  </si>
  <si>
    <t>ც</t>
  </si>
  <si>
    <t>სულ პირდაპირი ხარჯები</t>
  </si>
  <si>
    <t>სულ</t>
  </si>
  <si>
    <t>გაუთვალისწინებელი ხარჯები</t>
  </si>
  <si>
    <t>რაოდენობა</t>
  </si>
  <si>
    <t xml:space="preserve">  სულ                                 (ლარი)</t>
  </si>
  <si>
    <r>
      <t>მ</t>
    </r>
    <r>
      <rPr>
        <vertAlign val="superscript"/>
        <sz val="10"/>
        <rFont val="Segoe UI"/>
        <family val="2"/>
      </rPr>
      <t>3</t>
    </r>
  </si>
  <si>
    <t>კონტრაქტორი</t>
  </si>
  <si>
    <t>კონტრაქტორის მასალა</t>
  </si>
  <si>
    <t>კონტრაქტორის მომსახურება</t>
  </si>
  <si>
    <t>დ.ღ.გ.</t>
  </si>
  <si>
    <t>13.1</t>
  </si>
  <si>
    <t>შედგენილია საბაზისო ნორმებით, მიმდინარე ფასებში 2025 წლის IV კვარტლის დონეზე</t>
  </si>
  <si>
    <t>ზაჰესი 1 სატუმბო სადგურის სარემონტო სამუშაოები</t>
  </si>
  <si>
    <t>მოწყობილობა</t>
  </si>
  <si>
    <t>ურდულების ოთახში არსებული ბაქნების აღდგენა და ახლის მოწყობა შედუღების მეთოდით</t>
  </si>
  <si>
    <t>1.1</t>
  </si>
  <si>
    <t>კუთხოვანა 40*3 მმ</t>
  </si>
  <si>
    <t>1.2</t>
  </si>
  <si>
    <t>ლითონის მრგვალი მილის საყრდენის შეცვლა იგივე მასალით d=108*4,5 მმ</t>
  </si>
  <si>
    <t>3.1</t>
  </si>
  <si>
    <t>6.2</t>
  </si>
  <si>
    <t>6.3</t>
  </si>
  <si>
    <t>სატუმბო სადგურის რემონტი</t>
  </si>
  <si>
    <t>არსებული ჭერის ჩამოფხეკვა</t>
  </si>
  <si>
    <t>მ2</t>
  </si>
  <si>
    <t>ჭერის დაგრუნტვა „ანტკოროზიული გრუნტით“</t>
  </si>
  <si>
    <t>კედლების ზედაპირის ჩამოფხეკა</t>
  </si>
  <si>
    <t>დაზიანებული ნალესის მოხსნა კედლებზე</t>
  </si>
  <si>
    <t>კედლების ლესვა ქვიშა-ცემენტის ხსნარით</t>
  </si>
  <si>
    <t>27.2</t>
  </si>
  <si>
    <t>ბეტონის კიბის მოწყობა გრუნტზე</t>
  </si>
  <si>
    <t>III კატ. გრუნტის მოჭრა ხელით, გვერდზე დაყრით</t>
  </si>
  <si>
    <t>33.1</t>
  </si>
  <si>
    <t>33.2</t>
  </si>
  <si>
    <t>DB-1</t>
  </si>
  <si>
    <t>კაბელები</t>
  </si>
  <si>
    <t>სანათები</t>
  </si>
  <si>
    <t>ფურნიტურა</t>
  </si>
  <si>
    <t>ცალი</t>
  </si>
  <si>
    <t>სამონტაჟო კლემა (სამი მომჭერით-16A)</t>
  </si>
  <si>
    <r>
      <t>მ</t>
    </r>
    <r>
      <rPr>
        <b/>
        <vertAlign val="superscript"/>
        <sz val="10"/>
        <rFont val="Segoe UI"/>
        <family val="2"/>
      </rPr>
      <t>2</t>
    </r>
  </si>
  <si>
    <r>
      <t>მ</t>
    </r>
    <r>
      <rPr>
        <vertAlign val="superscript"/>
        <sz val="10"/>
        <rFont val="Segoe UI"/>
        <family val="2"/>
      </rPr>
      <t>2</t>
    </r>
  </si>
  <si>
    <t>არსებული ბაქნების აღდგენა და ახლის მოწყობა შედუღების მეთოდით</t>
  </si>
  <si>
    <t>ფოლადის დაღარული ფურცელი 5 მმ (1965 კგ)</t>
  </si>
  <si>
    <t>არსებული მოაჯირის დემონტაჟი (10 მ2)</t>
  </si>
  <si>
    <t>ლითონის მილი d=108*4,5 მმ</t>
  </si>
  <si>
    <t>ლითონის დეტალების (დაღარული ფოლადის ფურცლის ჩათვლით) დაზუმფარება, დაგრუნტვა</t>
  </si>
  <si>
    <t>ლითონის დეტალების (დაღარული ფოლადის ფურცლის ჩათვლით) შეღებვა ანტიკოროზიული ზეთოვანი საღებავით 2-ფენა</t>
  </si>
  <si>
    <t>ლითონის მუაჯირის მოწყობა (სიმაღლე 1 მ) ფოლადის მილკვადრატებით 50X30X3 მმ L=50.0 მ; 30X30X3 მმ L=100.0 მ; 40X40X3 მმ L=34.0 მ;</t>
  </si>
  <si>
    <t>მილკვადრატი 50X30X3 მმ L=50.0 მ</t>
  </si>
  <si>
    <t>მილკვადრატი 30X30X3 მმ L=100.0 მ</t>
  </si>
  <si>
    <t>მილკვადრატი 40X40X3 მმ L=34.0 მ</t>
  </si>
  <si>
    <t>ლითონის მუაჯირის დაზუმფარება, დაგრუნტვა</t>
  </si>
  <si>
    <t>ლითონის მუაჯირის შეღებვა ანტიკოროზიული ზეთოვანი საღებავით 2-ფენა</t>
  </si>
  <si>
    <t>ჭერზე არსებული დაზიანებული ქვიშაცემენტის ნალესის ჩამოყრა</t>
  </si>
  <si>
    <t>ჭერის ლესვა მავთულბადეზე 50*50*3 მმ ქვიშა-ცემენტის ხსნარით</t>
  </si>
  <si>
    <t>ლითონის მავთულ ბადე</t>
  </si>
  <si>
    <t>ჭერის დამუშავება ფითხით და მომზადება შესაღებად</t>
  </si>
  <si>
    <t>დამუშავებული ჭერის შეღებვა ნესტგამძლე წყალემულსიური საღებავით ორჯერ</t>
  </si>
  <si>
    <t>კედლების დაგრუნტვა</t>
  </si>
  <si>
    <t>კედლების შეფითხვნა-დაზუმფარება (ფითხით)</t>
  </si>
  <si>
    <t>დამუშავებული კედლების შეღებვა ნესტგამძლე წყალემულსიის საღებავით 2-ჯერ</t>
  </si>
  <si>
    <t>არსებული შეღებილი მოაჯირის (1 მ. სიმაღლის) ჩამოფხეკვა</t>
  </si>
  <si>
    <t>მუაჯირის დაგრუნტვა</t>
  </si>
  <si>
    <t>მუაჯირის შეფითხვნა-დაზუმფარება (ფითხით)</t>
  </si>
  <si>
    <t>დამუშავებული მუაჯირის შეღებვა ნესტგამძლე წყალემულსიის საღებავით 2-ჯერ</t>
  </si>
  <si>
    <t>იატაკზე არსებული ბეტონის მოხეხვა დანადგარით</t>
  </si>
  <si>
    <t>არსებული ფანჯრის ღიობების დემონტაჟი კუთხსახეხით (რკინის კონსტრუქცია) (5 ცალი)</t>
  </si>
  <si>
    <t>მეტალოპლასტმასის ფანჯრების მონტაჟი გარე გაღება-გადმოკიდებით (ზომები დაზუსტდეს მშენებლობის პროცესში) შეძენა და მოწყობა (5 ცალი)</t>
  </si>
  <si>
    <t>მეტალო-პლასტმასის ფანჯარა (5 ცალი)</t>
  </si>
  <si>
    <t>გარე გაღება-გადმოკიდების დეტალი</t>
  </si>
  <si>
    <t>არსებული ლითონის კარის დაგრუნტვა ანტიკოროზიული გრუნტით</t>
  </si>
  <si>
    <t>ლითონის კარის შეღებვა ანტიკოროზიული ზეთოვანი საღებავით 2-ფენა</t>
  </si>
  <si>
    <t>გრუნტის დახრის გასწორება ხელით</t>
  </si>
  <si>
    <t>ღორღის ფენის ფრაქცია (20-40)მმ მოწყობა სისქ. 10 სმ. დატკეპვნით</t>
  </si>
  <si>
    <t>ბეტონის კიბის მოწყობა ბეტონის მარკა B-22.5 M300, არმატურის შენადუღი ბადე 100*100 მმ უჯრედის ზომა 10 მმ</t>
  </si>
  <si>
    <t>ბეტონი B-22.5 M300,</t>
  </si>
  <si>
    <t>არმატურის შენადუღი ბადე 100*100 უჯრედის ზომა 10 მმ</t>
  </si>
  <si>
    <t>სამშენებლო ნაგვის გამოტანა 20 მ-ზე, დატვირთვა ხელით ავტოთვითმცლელზე და გატანა 15კმ-ზე</t>
  </si>
  <si>
    <t>ელ.ტექნიკური სამუშაოები</t>
  </si>
  <si>
    <t>გამანაწილილებელი კარადის პლასტმასის თეთრით ზედაპირზე, 12 მოდ. IP40, N და PE ტერმინალური ბლოკით. შეძენა და მონტაჟი</t>
  </si>
  <si>
    <t>ერთფაზა ავტომატური ამომრთველების MCB-25A- 1P+N შეძენა და მონტაჟი</t>
  </si>
  <si>
    <t>ერთფაზა ავტომატური ამომრთველების RCBO-16A - 1P+N დიფ. დაცვით შეძენა და მონტაჟი</t>
  </si>
  <si>
    <t>ერთფაზა ავტომატური ამომრთველების RCBO-6A - 1P+N დიფ. დაცვით შეძენა და მონტაჟი</t>
  </si>
  <si>
    <t>კაბელი სპილენძის ძარღვით, კვეთით: N2XH (3X2.5)მმ² შეძენა და მონტაჟი</t>
  </si>
  <si>
    <t>კაბელი სპილენძის ძარღვით, კვეთით: N2XH (3X1.5)მმ² შეძენა და მონტაჟი</t>
  </si>
  <si>
    <t>პროჯეკტორის Led 150W, 220-240V, 4000K, IP66 შეძენა და მოწყობა</t>
  </si>
  <si>
    <t>ორკლავიშა ჩამრთველს (ჰერმეტული) შეძენა და მოწყობა</t>
  </si>
  <si>
    <t>შტეპსელური როზეტის დამიწების კონტაქტით ჰერმეტული შეძენა და მოწყობა 16 ა.</t>
  </si>
  <si>
    <t>საკაბელო არხი</t>
  </si>
  <si>
    <t>პლასტმასის საკაბელო არხი სახურავით 25X20 მმ შეძენა და მოწყობა</t>
  </si>
  <si>
    <t>პლასტმასის საკაბელო არხის 25X20 მუხლი</t>
  </si>
  <si>
    <t>გამწოვი ვენტილატორი, უკუსარქველით, D-200, 350 მ3/სთ, 220 ვ ძაბვაზე. 40 ვტ სიმძლავრის. შეძენა და მონტაჟი</t>
  </si>
  <si>
    <t>გამწოვი ვენტილატორი, უკუსარქველით, D-200, 350 მ3/სთ, 220 ვ ძაბვაზე. 40 ვტ სიმძლავრის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</si>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</sst>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₾_-;\-* #,##0.00\ _₾_-;_-* &quot;-&quot;??\ _₾_-;_-@_-"/>
    <numFmt numFmtId="165" formatCode="0.0"/>
    <numFmt numFmtId="166" formatCode="0.000"/>
    <numFmt numFmtId="167" formatCode="_-* #,##0.00_р_._-;\-* #,##0.00_р_._-;_-* &quot;-&quot;??_р_._-;_-@_-"/>
    <numFmt numFmtId="169" formatCode="_(#,##0_);_(\(#,##0\);_(\ \-\ _);_(@_)"/>
    <numFmt numFmtId="173" formatCode="0.0000"/>
    <numFmt numFmtId="174" formatCode="_-* #,##0.0_р_._-;\-* #,##0.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Segoe UI"/>
      <family val="2"/>
    </font>
    <font>
      <b/>
      <sz val="10"/>
      <name val="Segoe UI"/>
      <family val="2"/>
    </font>
    <font>
      <vertAlign val="superscript"/>
      <sz val="10"/>
      <name val="Segoe UI"/>
      <family val="2"/>
    </font>
    <font>
      <sz val="10"/>
      <color theme="1"/>
      <name val="Segoe UI"/>
      <family val="2"/>
    </font>
    <font>
      <sz val="10"/>
      <name val="Arial"/>
      <family val="2"/>
    </font>
    <font>
      <b/>
      <vertAlign val="superscript"/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0F0F0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173" fontId="2" fillId="0" borderId="0" applyFont="0" applyFill="0" applyBorder="0" applyAlignment="0" applyProtection="0"/>
    <xf numFmtId="0" fontId="8" fillId="0" borderId="0"/>
    <xf numFmtId="0" fontId="2" fillId="0" borderId="0"/>
  </cellStyleXfs>
  <cellXfs count="121">
    <xf numFmtId="0" fontId="0" fillId="0" borderId="0" xfId="0"/>
    <xf numFmtId="0" fontId="5" fillId="2" borderId="0" xfId="1" applyFont="1" applyFill="1" applyAlignment="1">
      <alignment horizontal="center" vertical="center"/>
    </xf>
    <xf numFmtId="0" fontId="4" fillId="2" borderId="13" xfId="1" applyFont="1" applyFill="1" applyBorder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5" fillId="2" borderId="1" xfId="1" applyFont="1" applyFill="1" applyBorder="1" applyAlignment="1">
      <alignment vertical="center"/>
    </xf>
    <xf numFmtId="49" fontId="4" fillId="2" borderId="0" xfId="1" applyNumberFormat="1" applyFont="1" applyFill="1" applyAlignment="1">
      <alignment horizontal="center" vertical="center"/>
    </xf>
    <xf numFmtId="0" fontId="4" fillId="2" borderId="1" xfId="1" applyFont="1" applyFill="1" applyBorder="1" applyAlignment="1">
      <alignment vertical="center"/>
    </xf>
    <xf numFmtId="49" fontId="4" fillId="2" borderId="8" xfId="1" applyNumberFormat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1" fontId="4" fillId="2" borderId="9" xfId="1" applyNumberFormat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horizontal="center" vertical="center"/>
      <protection locked="0"/>
    </xf>
    <xf numFmtId="0" fontId="4" fillId="2" borderId="0" xfId="1" applyFont="1" applyFill="1" applyAlignment="1" applyProtection="1">
      <alignment vertical="center"/>
      <protection locked="0"/>
    </xf>
    <xf numFmtId="2" fontId="4" fillId="2" borderId="13" xfId="1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2" fontId="4" fillId="2" borderId="13" xfId="0" applyNumberFormat="1" applyFont="1" applyFill="1" applyBorder="1" applyAlignment="1">
      <alignment horizontal="center" vertical="center"/>
    </xf>
    <xf numFmtId="165" fontId="4" fillId="2" borderId="1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166" fontId="4" fillId="2" borderId="13" xfId="0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165" fontId="4" fillId="2" borderId="13" xfId="1" applyNumberFormat="1" applyFont="1" applyFill="1" applyBorder="1" applyAlignment="1">
      <alignment horizontal="center" vertical="center"/>
    </xf>
    <xf numFmtId="2" fontId="4" fillId="2" borderId="0" xfId="1" applyNumberFormat="1" applyFont="1" applyFill="1" applyAlignment="1">
      <alignment vertical="center"/>
    </xf>
    <xf numFmtId="49" fontId="4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9" xfId="1" applyFont="1" applyFill="1" applyBorder="1" applyAlignment="1" applyProtection="1">
      <alignment horizontal="center" vertical="center"/>
      <protection locked="0"/>
    </xf>
    <xf numFmtId="43" fontId="5" fillId="2" borderId="9" xfId="6" applyFont="1" applyFill="1" applyBorder="1" applyAlignment="1" applyProtection="1">
      <alignment horizontal="center" vertical="center"/>
    </xf>
    <xf numFmtId="49" fontId="5" fillId="2" borderId="8" xfId="1" applyNumberFormat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49" fontId="4" fillId="2" borderId="0" xfId="1" applyNumberFormat="1" applyFont="1" applyFill="1" applyAlignment="1">
      <alignment vertical="center"/>
    </xf>
    <xf numFmtId="0" fontId="5" fillId="3" borderId="1" xfId="1" applyFont="1" applyFill="1" applyBorder="1" applyAlignment="1">
      <alignment vertical="center"/>
    </xf>
    <xf numFmtId="9" fontId="4" fillId="2" borderId="9" xfId="1" applyNumberFormat="1" applyFont="1" applyFill="1" applyBorder="1" applyAlignment="1">
      <alignment horizontal="center" vertical="center"/>
    </xf>
    <xf numFmtId="0" fontId="4" fillId="2" borderId="13" xfId="1" applyFont="1" applyFill="1" applyBorder="1" applyAlignment="1" applyProtection="1">
      <alignment vertical="center"/>
      <protection locked="0"/>
    </xf>
    <xf numFmtId="0" fontId="4" fillId="2" borderId="11" xfId="1" applyFont="1" applyFill="1" applyBorder="1" applyAlignment="1" applyProtection="1">
      <alignment vertical="center"/>
      <protection locked="0"/>
    </xf>
    <xf numFmtId="0" fontId="4" fillId="2" borderId="13" xfId="1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5" fillId="2" borderId="9" xfId="1" applyFont="1" applyFill="1" applyBorder="1" applyAlignment="1" applyProtection="1">
      <alignment vertical="center"/>
      <protection locked="0"/>
    </xf>
    <xf numFmtId="0" fontId="5" fillId="2" borderId="9" xfId="1" applyFont="1" applyFill="1" applyBorder="1" applyAlignment="1">
      <alignment vertical="center"/>
    </xf>
    <xf numFmtId="0" fontId="4" fillId="2" borderId="9" xfId="1" applyFont="1" applyFill="1" applyBorder="1" applyAlignment="1">
      <alignment vertical="center"/>
    </xf>
    <xf numFmtId="0" fontId="5" fillId="2" borderId="6" xfId="1" applyFont="1" applyFill="1" applyBorder="1" applyAlignment="1">
      <alignment vertical="center"/>
    </xf>
    <xf numFmtId="0" fontId="5" fillId="2" borderId="0" xfId="1" applyFont="1" applyFill="1" applyAlignment="1">
      <alignment vertical="center" wrapText="1"/>
    </xf>
    <xf numFmtId="169" fontId="5" fillId="0" borderId="1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9" fontId="4" fillId="0" borderId="15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43" fontId="4" fillId="2" borderId="9" xfId="6" applyFont="1" applyFill="1" applyBorder="1" applyAlignment="1" applyProtection="1">
      <alignment horizontal="center" vertical="center"/>
      <protection locked="0"/>
    </xf>
    <xf numFmtId="43" fontId="5" fillId="2" borderId="6" xfId="6" applyFont="1" applyFill="1" applyBorder="1" applyAlignment="1">
      <alignment horizontal="center" vertical="center"/>
    </xf>
    <xf numFmtId="43" fontId="5" fillId="2" borderId="9" xfId="6" applyFont="1" applyFill="1" applyBorder="1" applyAlignment="1">
      <alignment horizontal="center" vertical="center"/>
    </xf>
    <xf numFmtId="43" fontId="4" fillId="2" borderId="9" xfId="6" applyFont="1" applyFill="1" applyBorder="1" applyAlignment="1">
      <alignment horizontal="center" vertical="center"/>
    </xf>
    <xf numFmtId="165" fontId="4" fillId="2" borderId="13" xfId="2" applyNumberFormat="1" applyFont="1" applyFill="1" applyBorder="1" applyAlignment="1">
      <alignment horizontal="center" vertical="center"/>
    </xf>
    <xf numFmtId="1" fontId="4" fillId="2" borderId="12" xfId="1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>
      <alignment horizontal="center" vertical="center"/>
    </xf>
    <xf numFmtId="1" fontId="4" fillId="2" borderId="12" xfId="0" applyNumberFormat="1" applyFont="1" applyFill="1" applyBorder="1" applyAlignment="1" applyProtection="1">
      <alignment horizontal="center" vertical="center"/>
      <protection locked="0"/>
    </xf>
    <xf numFmtId="43" fontId="4" fillId="2" borderId="0" xfId="1" applyNumberFormat="1" applyFont="1" applyFill="1" applyAlignment="1">
      <alignment vertical="center"/>
    </xf>
    <xf numFmtId="0" fontId="5" fillId="2" borderId="13" xfId="1" applyFont="1" applyFill="1" applyBorder="1" applyAlignment="1">
      <alignment vertical="center"/>
    </xf>
    <xf numFmtId="0" fontId="4" fillId="2" borderId="13" xfId="10" applyFont="1" applyFill="1" applyBorder="1" applyAlignment="1">
      <alignment horizontal="center" vertical="center"/>
    </xf>
    <xf numFmtId="0" fontId="4" fillId="2" borderId="13" xfId="10" applyFont="1" applyFill="1" applyBorder="1" applyAlignment="1" applyProtection="1">
      <alignment horizontal="center" vertical="center"/>
      <protection locked="0"/>
    </xf>
    <xf numFmtId="1" fontId="4" fillId="0" borderId="16" xfId="12" applyNumberFormat="1" applyFont="1" applyBorder="1" applyAlignment="1">
      <alignment horizontal="center" vertical="center"/>
    </xf>
    <xf numFmtId="0" fontId="4" fillId="2" borderId="14" xfId="12" applyFont="1" applyFill="1" applyBorder="1" applyAlignment="1">
      <alignment horizontal="center" vertical="center"/>
    </xf>
    <xf numFmtId="173" fontId="4" fillId="2" borderId="13" xfId="0" applyNumberFormat="1" applyFont="1" applyFill="1" applyBorder="1" applyAlignment="1">
      <alignment horizontal="center" vertical="center"/>
    </xf>
    <xf numFmtId="165" fontId="7" fillId="2" borderId="13" xfId="0" applyNumberFormat="1" applyFont="1" applyFill="1" applyBorder="1" applyAlignment="1">
      <alignment horizontal="center" vertical="center"/>
    </xf>
    <xf numFmtId="1" fontId="7" fillId="0" borderId="12" xfId="12" applyNumberFormat="1" applyFont="1" applyBorder="1" applyAlignment="1">
      <alignment horizontal="center" vertical="center"/>
    </xf>
    <xf numFmtId="0" fontId="4" fillId="2" borderId="13" xfId="12" applyFont="1" applyFill="1" applyBorder="1" applyAlignment="1">
      <alignment horizontal="center" vertical="center"/>
    </xf>
    <xf numFmtId="165" fontId="7" fillId="2" borderId="13" xfId="13" applyNumberFormat="1" applyFont="1" applyFill="1" applyBorder="1" applyAlignment="1">
      <alignment horizontal="center" vertical="center"/>
    </xf>
    <xf numFmtId="0" fontId="4" fillId="2" borderId="13" xfId="14" applyFont="1" applyFill="1" applyBorder="1" applyAlignment="1">
      <alignment horizontal="center" vertical="center"/>
    </xf>
    <xf numFmtId="165" fontId="4" fillId="2" borderId="13" xfId="15" applyNumberFormat="1" applyFont="1" applyFill="1" applyBorder="1" applyAlignment="1">
      <alignment horizontal="center" vertical="center"/>
    </xf>
    <xf numFmtId="1" fontId="4" fillId="2" borderId="12" xfId="12" applyNumberFormat="1" applyFont="1" applyFill="1" applyBorder="1" applyAlignment="1">
      <alignment horizontal="center" vertical="center"/>
    </xf>
    <xf numFmtId="2" fontId="4" fillId="2" borderId="13" xfId="11" applyNumberFormat="1" applyFont="1" applyFill="1" applyBorder="1" applyAlignment="1">
      <alignment horizontal="center" vertical="center"/>
    </xf>
    <xf numFmtId="2" fontId="7" fillId="2" borderId="13" xfId="13" applyNumberFormat="1" applyFont="1" applyFill="1" applyBorder="1" applyAlignment="1">
      <alignment horizontal="center" vertical="center"/>
    </xf>
    <xf numFmtId="2" fontId="4" fillId="2" borderId="13" xfId="15" applyNumberFormat="1" applyFont="1" applyFill="1" applyBorder="1" applyAlignment="1">
      <alignment horizontal="center" vertical="center"/>
    </xf>
    <xf numFmtId="1" fontId="4" fillId="0" borderId="12" xfId="16" applyNumberFormat="1" applyFont="1" applyBorder="1" applyAlignment="1">
      <alignment horizontal="center" vertical="center"/>
    </xf>
    <xf numFmtId="165" fontId="4" fillId="2" borderId="13" xfId="11" applyNumberFormat="1" applyFont="1" applyFill="1" applyBorder="1" applyAlignment="1">
      <alignment horizontal="center" vertical="center"/>
    </xf>
    <xf numFmtId="49" fontId="4" fillId="2" borderId="12" xfId="10" applyNumberFormat="1" applyFont="1" applyFill="1" applyBorder="1" applyAlignment="1">
      <alignment horizontal="center" vertical="center"/>
    </xf>
    <xf numFmtId="165" fontId="4" fillId="2" borderId="13" xfId="10" applyNumberFormat="1" applyFont="1" applyFill="1" applyBorder="1" applyAlignment="1">
      <alignment horizontal="center" vertical="center"/>
    </xf>
    <xf numFmtId="2" fontId="4" fillId="2" borderId="13" xfId="14" applyNumberFormat="1" applyFont="1" applyFill="1" applyBorder="1" applyAlignment="1">
      <alignment horizontal="center" vertical="center"/>
    </xf>
    <xf numFmtId="49" fontId="4" fillId="2" borderId="12" xfId="14" applyNumberFormat="1" applyFont="1" applyFill="1" applyBorder="1" applyAlignment="1">
      <alignment horizontal="center" vertical="center"/>
    </xf>
    <xf numFmtId="166" fontId="4" fillId="2" borderId="13" xfId="14" applyNumberFormat="1" applyFont="1" applyFill="1" applyBorder="1" applyAlignment="1">
      <alignment horizontal="center" vertical="center"/>
    </xf>
    <xf numFmtId="165" fontId="4" fillId="2" borderId="13" xfId="14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66" fontId="4" fillId="2" borderId="13" xfId="1" applyNumberFormat="1" applyFont="1" applyFill="1" applyBorder="1" applyAlignment="1">
      <alignment horizontal="center" vertical="center"/>
    </xf>
    <xf numFmtId="1" fontId="4" fillId="2" borderId="17" xfId="10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 applyProtection="1">
      <alignment horizontal="center" vertical="center"/>
    </xf>
    <xf numFmtId="167" fontId="4" fillId="2" borderId="13" xfId="13" applyFont="1" applyFill="1" applyBorder="1" applyAlignment="1" applyProtection="1">
      <alignment horizontal="center" vertical="center"/>
    </xf>
    <xf numFmtId="1" fontId="4" fillId="2" borderId="12" xfId="10" applyNumberFormat="1" applyFont="1" applyFill="1" applyBorder="1" applyAlignment="1" applyProtection="1">
      <alignment horizontal="center" vertical="center"/>
      <protection locked="0"/>
    </xf>
    <xf numFmtId="174" fontId="4" fillId="2" borderId="13" xfId="13" applyNumberFormat="1" applyFont="1" applyFill="1" applyBorder="1" applyAlignment="1">
      <alignment horizontal="left" vertical="center"/>
    </xf>
    <xf numFmtId="174" fontId="4" fillId="2" borderId="13" xfId="13" applyNumberFormat="1" applyFont="1" applyFill="1" applyBorder="1" applyAlignment="1">
      <alignment horizontal="center" vertical="center"/>
    </xf>
    <xf numFmtId="167" fontId="4" fillId="2" borderId="13" xfId="13" applyFont="1" applyFill="1" applyBorder="1" applyAlignment="1">
      <alignment horizontal="center" vertical="center"/>
    </xf>
    <xf numFmtId="1" fontId="4" fillId="2" borderId="12" xfId="10" applyNumberFormat="1" applyFont="1" applyFill="1" applyBorder="1" applyAlignment="1">
      <alignment horizontal="center" vertical="center"/>
    </xf>
    <xf numFmtId="0" fontId="5" fillId="2" borderId="14" xfId="12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2" borderId="13" xfId="12" applyFont="1" applyFill="1" applyBorder="1" applyAlignment="1">
      <alignment horizontal="left" vertical="center"/>
    </xf>
    <xf numFmtId="0" fontId="4" fillId="2" borderId="13" xfId="14" applyFont="1" applyFill="1" applyBorder="1" applyAlignment="1">
      <alignment vertical="center"/>
    </xf>
    <xf numFmtId="49" fontId="4" fillId="2" borderId="13" xfId="14" applyNumberFormat="1" applyFont="1" applyFill="1" applyBorder="1" applyAlignment="1">
      <alignment horizontal="center" vertical="center"/>
    </xf>
    <xf numFmtId="0" fontId="4" fillId="2" borderId="0" xfId="1" applyFont="1" applyFill="1"/>
    <xf numFmtId="0" fontId="4" fillId="2" borderId="13" xfId="12" applyFont="1" applyFill="1" applyBorder="1" applyAlignment="1">
      <alignment vertical="center"/>
    </xf>
    <xf numFmtId="0" fontId="4" fillId="2" borderId="13" xfId="12" applyFont="1" applyFill="1" applyBorder="1" applyAlignment="1">
      <alignment vertical="top"/>
    </xf>
    <xf numFmtId="0" fontId="4" fillId="2" borderId="13" xfId="10" applyFont="1" applyFill="1" applyBorder="1" applyAlignment="1">
      <alignment vertical="center"/>
    </xf>
    <xf numFmtId="0" fontId="4" fillId="2" borderId="13" xfId="14" applyFont="1" applyFill="1" applyBorder="1" applyAlignment="1">
      <alignment horizontal="left" vertical="center"/>
    </xf>
    <xf numFmtId="0" fontId="4" fillId="2" borderId="13" xfId="17" applyFont="1" applyFill="1" applyBorder="1" applyAlignment="1">
      <alignment vertical="center"/>
    </xf>
    <xf numFmtId="0" fontId="5" fillId="2" borderId="13" xfId="1" applyFont="1" applyFill="1" applyBorder="1" applyAlignment="1">
      <alignment horizontal="center" vertical="center"/>
    </xf>
    <xf numFmtId="0" fontId="4" fillId="2" borderId="13" xfId="10" applyFont="1" applyFill="1" applyBorder="1" applyAlignment="1">
      <alignment horizontal="left" vertical="center"/>
    </xf>
    <xf numFmtId="0" fontId="4" fillId="2" borderId="13" xfId="10" applyFont="1" applyFill="1" applyBorder="1" applyAlignment="1" applyProtection="1">
      <alignment horizontal="left" vertical="center"/>
      <protection locked="0"/>
    </xf>
    <xf numFmtId="0" fontId="4" fillId="2" borderId="13" xfId="10" applyFont="1" applyFill="1" applyBorder="1" applyAlignment="1" applyProtection="1">
      <alignment vertical="center"/>
      <protection locked="0"/>
    </xf>
    <xf numFmtId="0" fontId="4" fillId="4" borderId="13" xfId="1" applyFont="1" applyFill="1" applyBorder="1" applyAlignment="1">
      <alignment horizontal="left" vertical="center" readingOrder="1"/>
    </xf>
    <xf numFmtId="0" fontId="5" fillId="2" borderId="13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6" xfId="1" applyNumberFormat="1" applyFont="1" applyFill="1" applyBorder="1" applyAlignment="1">
      <alignment horizontal="center" vertical="center"/>
    </xf>
    <xf numFmtId="0" fontId="5" fillId="5" borderId="15" xfId="1" applyFont="1" applyFill="1" applyBorder="1" applyAlignment="1">
      <alignment horizontal="center" vertical="center"/>
    </xf>
    <xf numFmtId="43" fontId="4" fillId="2" borderId="13" xfId="6" applyFont="1" applyFill="1" applyBorder="1" applyAlignment="1">
      <alignment horizontal="center" vertical="center"/>
    </xf>
    <xf numFmtId="43" fontId="4" fillId="2" borderId="11" xfId="6" applyFont="1" applyFill="1" applyBorder="1" applyAlignment="1">
      <alignment horizontal="center" vertical="center"/>
    </xf>
  </cellXfs>
  <cellStyles count="18">
    <cellStyle name="Comma" xfId="6" builtinId="3"/>
    <cellStyle name="Comma 10" xfId="13" xr:uid="{DA5BC4B9-8417-4F85-AF5D-751F8AE7F1B5}"/>
    <cellStyle name="Comma 2" xfId="2" xr:uid="{00000000-0005-0000-0000-000001000000}"/>
    <cellStyle name="Comma 2 2" xfId="9" xr:uid="{00000000-0005-0000-0000-000002000000}"/>
    <cellStyle name="Comma 2 2 2" xfId="11" xr:uid="{C085F7DC-84A3-409A-8C2A-78B9F5117ED1}"/>
    <cellStyle name="Comma 2 6" xfId="15" xr:uid="{AB36D354-43D5-48D4-947D-5FBE1580D5D6}"/>
    <cellStyle name="Comma 3" xfId="7" xr:uid="{00000000-0005-0000-0000-000003000000}"/>
    <cellStyle name="Comma 4" xfId="8" xr:uid="{00000000-0005-0000-0000-000004000000}"/>
    <cellStyle name="Normal" xfId="0" builtinId="0"/>
    <cellStyle name="Normal 12" xfId="12" xr:uid="{7548C6A5-A9AB-4CE8-B921-CB8EBDFE0CE7}"/>
    <cellStyle name="Normal 2" xfId="1" xr:uid="{00000000-0005-0000-0000-000006000000}"/>
    <cellStyle name="Normal 2 3" xfId="17" xr:uid="{68510D42-42F1-49BF-BB94-3BE10434B4A9}"/>
    <cellStyle name="Normal 2 9" xfId="10" xr:uid="{59F8D380-36B9-4BA6-9A73-F9BF1E445A8D}"/>
    <cellStyle name="Normal 3 2" xfId="3" xr:uid="{00000000-0005-0000-0000-000007000000}"/>
    <cellStyle name="Normal 5" xfId="14" xr:uid="{16DEF4B2-5CC0-4BFC-942B-F1B0E2E7AF01}"/>
    <cellStyle name="Normal_gare wyalsadfenigagarini_SAN2008=IIkv" xfId="16" xr:uid="{D7B4F745-CD9D-458F-AF5F-EED6B6618195}"/>
    <cellStyle name="Обычный 2" xfId="5" xr:uid="{00000000-0005-0000-0000-000009000000}"/>
    <cellStyle name="Обычный_Лист1" xfId="4" xr:uid="{00000000-0005-0000-0000-00000A000000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00\Share%20(iSCSI)\05%20-%20&#4322;&#4308;&#4316;&#4307;&#4308;&#4320;&#4308;&#4305;&#4312;\&#4315;&#4312;&#4315;&#4307;&#4312;&#4316;&#4304;&#4320;&#4308;\01_2022\&#4309;&#4312;&#4314;&#4304;%20&#4321;&#4304;&#4306;&#4323;&#4320;&#4304;&#4315;&#4317;&#4328;&#4312;\&#4321;&#4304;&#4315;&#4323;&#4328;&#4304;&#4317;\&#4321;&#4304;&#4315;&#4323;&#4328;.2022.06.29%20-%20&#4309;&#4312;&#4314;&#4304;%20&#4321;&#4304;&#4306;&#4323;&#4320;&#4304;&#4315;&#4317;&#4328;&#4312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3D8116\AFD%20Building%20B%20and%20C%20Bill%20of%20Quantities-R2-9-HAZIRAN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gakhvlediani/Desktop/Budget%20Review/2015%20&amp;%202016%20Budget/2015%20&amp;%202016%20CAPEX.xlsx" TargetMode="External"/><Relationship Id="rId1" Type="http://schemas.openxmlformats.org/officeDocument/2006/relationships/externalLinkPath" Target="/Users/gakhvlediani/Desktop/Budget%20Review/2015%20&amp;%202016%20Budget/2015%20&amp;%202016%20CAPEX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E/AFP/AFD%20Building%20B%20and%20C%20Bill%20of%20Quantities-R2-9-HAZIRAN.xls" TargetMode="External"/><Relationship Id="rId1" Type="http://schemas.openxmlformats.org/officeDocument/2006/relationships/externalLinkPath" Target="/E/AFP/AFD%20Building%20B%20and%20C%20Bill%20of%20Quantities-R2-9-HAZIRAN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Serdar/sasel/AYSEL11.7.2002/KAZAKISTAN/ESENTAI%20ALMA%20ATA/BOQ-3-1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Serdar/sasel/AYSEL11.7.2002/TURKIYE/IBISZEYTINBURNU/NOVIBIS-10-02-2006/ALTERNATIF/Aksel%20Otel-NOVOTEL08.02-2006-TT.xls" TargetMode="External"/><Relationship Id="rId1" Type="http://schemas.openxmlformats.org/officeDocument/2006/relationships/externalLinkPath" Target="/Users/imac/Desktop/Serdar/sasel/AYSEL11.7.2002/TURKIYE/IBISZEYTINBURNU/NOVIBIS-10-02-2006/ALTERNATIF/Aksel%20Otel-NOVOTEL08.02-2006-T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0%20-%20BOQ%20&#4306;&#4304;&#4316;&#4324;&#4304;&#4321;&#4308;&#4305;&#4304;%20-%20&#4310;&#4323;&#4320;&#4304;%20new.xlsx" TargetMode="External"/><Relationship Id="rId1" Type="http://schemas.openxmlformats.org/officeDocument/2006/relationships/externalLinkPath" Target="/Users/imac/Desktop/0%20-%20BOQ%20&#4306;&#4304;&#4316;&#4324;&#4304;&#4321;&#4308;&#4305;&#4304;%20-%20&#4310;&#4323;&#4320;&#4304;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Bertan/dbase/Karma_dbaseREV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A/antl_elek_poz_listesi.xls" TargetMode="External"/><Relationship Id="rId1" Type="http://schemas.openxmlformats.org/officeDocument/2006/relationships/externalLinkPath" Target="/A/antl_elek_poz_listesi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Relationship Id="rId1" Type="http://schemas.openxmlformats.org/officeDocument/2006/relationships/externalLinkPath" Target="/Volumes/Share%20(iSCSI)/05%20-%20&#4321;&#4304;&#4332;&#4327;&#4317;&#4305;&#4312;/&#4306;&#4304;&#4316;&#4324;&#4304;&#4321;&#4308;&#4305;&#4308;&#4305;&#4312;%20(&#4321;&#4304;&#4315;&#4323;&#4328;&#4304;&#4317;)/2018-06-13%20&#4328;&#4308;&#4320;&#4304;&#4322;&#4317;&#4316;&#4312;%20&#4313;&#4304;&#4310;&#4312;&#4316;&#4317;%20-%202%20(&#4309;&#4304;&#4321;&#4312;&#4314;&#4312;)/BOQ%20&#4306;&#4304;&#4316;&#4324;&#4304;&#4321;&#4308;&#4305;&#4304;/Tugba/d/arzug/CP/AI-Cost%20Control/cost%20analysis%20FDD/AYSEL%20R0/DBLOCKBOQ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Hbteknik/Documents%20and%20Settings/hb42.HBSERVER/Local%20Settings/Temporary%20Internet%20Files/Content.Outlook/8NAEBVGX/130730_POZ&#304;T&#304;F%20ARENA_BOQ_F&#304;YATLI_rev2_eng.xls" TargetMode="External"/><Relationship Id="rId1" Type="http://schemas.openxmlformats.org/officeDocument/2006/relationships/externalLinkPath" Target="/Users/imac/Desktop/Hbteknik/Documents%20and%20Settings/hb42.HBSERVER/Local%20Settings/Temporary%20Internet%20Files/Content.Outlook/8NAEBVGX/130730_POZ&#304;T&#304;F%20ARENA_BOQ_F&#304;YATLI_rev2_en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le.int/shared/team_n/16172/04/CR3%20Cover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imac/Desktop/Hb1lt/hasanakgul/HB-DATA/PROJECALISMALARI/2007/METRO-MERTER/kesif/&#304;HALE-DOSYASI-kiler/KES&#304;F/KULE-20071111/istanbul%20sapphire-KULE%20kesif-20071114.xls" TargetMode="External"/><Relationship Id="rId1" Type="http://schemas.openxmlformats.org/officeDocument/2006/relationships/externalLinkPath" Target="/Users/imac/Desktop/Hb1lt/hasanakgul/HB-DATA/PROJECALISMALARI/2007/METRO-MERTER/kesif/&#304;HALE-DOSYASI-kiler/KES&#304;F/KULE-20071111/istanbul%20sapphire-KULE%20kesif-200711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_BOQ"/>
      <sheetName val="mivlineba"/>
      <sheetName val="Bill of Quantities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Z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Project Status"/>
      <sheetName val="2016 Project Valuation"/>
      <sheetName val="NPV_IRR Calc"/>
      <sheetName val="Sensativities"/>
      <sheetName val="IDC Calc"/>
      <sheetName val="PROJECT APPROVAL"/>
    </sheetNames>
    <sheetDataSet>
      <sheetData sheetId="0"/>
      <sheetData sheetId="1"/>
      <sheetData sheetId="2">
        <row r="3"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5"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6"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</row>
        <row r="8"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</row>
        <row r="9"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</sheetData>
      <sheetData sheetId="3"/>
      <sheetData sheetId="4">
        <row r="16">
          <cell r="C16">
            <v>10</v>
          </cell>
        </row>
        <row r="24">
          <cell r="Q24">
            <v>6.25E-2</v>
          </cell>
        </row>
      </sheetData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blo metraj calismasi"/>
      <sheetName val="ANALIZ"/>
      <sheetName val="Sayfa1"/>
      <sheetName val="AFD BOQ"/>
      <sheetName val="sorti"/>
      <sheetName val="fiyatkarsilastirma"/>
      <sheetName val="Firma Tablosu"/>
      <sheetName val="Manufacturer List"/>
    </sheetNames>
    <sheetDataSet>
      <sheetData sheetId="0"/>
      <sheetData sheetId="1">
        <row r="280">
          <cell r="D280">
            <v>0.55000000000000004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U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ayfa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0_BOQ"/>
      <sheetName val="mivlineba"/>
      <sheetName val="additional materials"/>
      <sheetName val="points"/>
      <sheetName val="Install_prices"/>
      <sheetName val="Install"/>
      <sheetName val="Install (2)"/>
      <sheetName val="Install (3)"/>
      <sheetName val="point_JTI_office"/>
      <sheetName val="ხელფასის ტარიფები "/>
      <sheetName val="0 - BOQ განფასება - ზურა 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abase"/>
      <sheetName val="referan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ADIKES2"/>
      <sheetName val="GENEL ICMAL"/>
      <sheetName val="Sheet2"/>
      <sheetName val="OZET"/>
      <sheetName val="Mech. Summary"/>
      <sheetName val="Precios"/>
      <sheetName val="demir"/>
      <sheetName val="cmbprdb"/>
      <sheetName val="antl_elek_poz_listesi.xls"/>
      <sheetName val="antl_elek_poz_listesi"/>
      <sheetName val="KATSAYI"/>
      <sheetName val="keşif özeti"/>
      <sheetName val="Лист1"/>
      <sheetName val="③赤紙(日文)"/>
      <sheetName val="Summary"/>
      <sheetName val="BASE MET"/>
      <sheetName val="A "/>
      <sheetName val="KESİNTİ"/>
      <sheetName val="J3"/>
      <sheetName val="İCMAL"/>
      <sheetName val="Faturanızı Özelleştirin"/>
      <sheetName val="tahakkuk müzekkeresi_1"/>
      <sheetName val="HUD YOLU DUVAR 8 MT"/>
      <sheetName val="Mechanical Summary"/>
      <sheetName val="assets(aktif)"/>
      <sheetName val="GENEL_ICMAL"/>
      <sheetName val="Mech__Summary"/>
      <sheetName val="antl_elek_poz_listesi_xls"/>
      <sheetName val="BASE_MET"/>
      <sheetName val="A_"/>
      <sheetName val="Faturanızı_Özelleştirin"/>
      <sheetName val="keşif_özeti"/>
      <sheetName val="tahakkuk_müzekkeresi_1"/>
      <sheetName val="HUD_YOLU_DUVAR_8_MT"/>
      <sheetName val="Mechanical_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u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-WEAK CURREN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(2)"/>
      <sheetName val="Cover"/>
      <sheetName val="Construction"/>
      <sheetName val="Operations"/>
      <sheetName val="РАСЧЕТ"/>
      <sheetName val="Титульный_лист"/>
      <sheetName val="Share Price 2002"/>
      <sheetName val="Personal"/>
      <sheetName val="Summary"/>
      <sheetName val="2017 PL"/>
      <sheetName val="FitOutConfCentre"/>
      <sheetName val="PriceSummary"/>
      <sheetName val="Almaty - Expenditures"/>
      <sheetName val="Istanbul - Expenditures"/>
      <sheetName val="KATSAYILAR"/>
      <sheetName val="GEP"/>
      <sheetName val="icmal"/>
      <sheetName val="ANLZ"/>
      <sheetName val="Evaluation"/>
      <sheetName val="Kalkulasyon"/>
      <sheetName val="External Connections"/>
      <sheetName val="Özet"/>
      <sheetName val="13.Veri Bankası"/>
      <sheetName val="ЭОМ"/>
      <sheetName val="boru&amp;vana"/>
      <sheetName val="Kaplama"/>
      <sheetName val="HQ-TO"/>
      <sheetName val="Cost BOQ"/>
      <sheetName val="17.Veri Bankası ve Kabuller"/>
      <sheetName val="18.Veri Bankası ve Kabuller"/>
      <sheetName val="16.Veri Bankası ve Kabuller"/>
      <sheetName val="НВФ"/>
      <sheetName val="Cash2"/>
      <sheetName val="Z"/>
      <sheetName val="16.Elektrik Back-up"/>
      <sheetName val="Veriler"/>
      <sheetName val="DETAY"/>
      <sheetName val="Zayıf Akım"/>
      <sheetName val="Elektrik Bütçe"/>
      <sheetName val="Data"/>
      <sheetName val="06.Açılış Analiz Malz. Back-Up"/>
      <sheetName val="08.İşçilik Back-Up"/>
      <sheetName val="13-Genel Gider Back-up"/>
      <sheetName val="Kapak"/>
      <sheetName val="BoQ"/>
      <sheetName val="03.Kontrat Bilgileri"/>
      <sheetName val="01.Kapak"/>
      <sheetName val="Personel"/>
      <sheetName val="IET"/>
      <sheetName val="FT01-02(ANLZ)"/>
      <sheetName val="Лист2"/>
      <sheetName val="Offer Summary"/>
      <sheetName val="KUR_FARK"/>
      <sheetName val="Finansal tamamlanma Eğrisi"/>
      <sheetName val="Offsets &amp; Other Costs"/>
      <sheetName val="05 Project Datas"/>
      <sheetName val="12-Veri Bankasi"/>
      <sheetName val="Equipment table"/>
      <sheetName val="parameters"/>
      <sheetName val="Mhr&amp;Eq"/>
      <sheetName val="05.Detay"/>
      <sheetName val="Personnel"/>
      <sheetName val="сантехника"/>
      <sheetName val="Makine listesi"/>
      <sheetName val="Kur"/>
      <sheetName val="comps"/>
      <sheetName val="версия 1"/>
      <sheetName val="cus_HK1033"/>
      <sheetName val="Smeta"/>
      <sheetName val=" n finansal eğri"/>
      <sheetName val="CR3 Cover"/>
      <sheetName val="SIVA"/>
      <sheetName val="кодификатор"/>
      <sheetName val="Cash in"/>
      <sheetName val="Mortgage value"/>
      <sheetName val="CAM KORKULUK-3"/>
      <sheetName val="MONTAJ FİYATLARI"/>
      <sheetName val="snip"/>
      <sheetName val="Exch_rates"/>
      <sheetName val="T1"/>
      <sheetName val="Sheet1"/>
      <sheetName val="TOTAL"/>
      <sheetName val="keşif özeti"/>
      <sheetName val="기계내역서"/>
      <sheetName val="TABLO-3"/>
      <sheetName val="Data techni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ZAYIF AKIM KESFI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3A3A2-4769-4236-9572-B5B492EB86BF}">
  <sheetPr>
    <tabColor theme="2"/>
  </sheetPr>
  <dimension ref="A1:HL88"/>
  <sheetViews>
    <sheetView showGridLines="0" tabSelected="1" zoomScale="80" zoomScaleNormal="80" workbookViewId="0">
      <pane xSplit="2" ySplit="6" topLeftCell="C50" activePane="bottomRight" state="frozen"/>
      <selection pane="topRight" activeCell="C1" sqref="C1"/>
      <selection pane="bottomLeft" activeCell="A7" sqref="A7"/>
      <selection pane="bottomRight" activeCell="N74" sqref="N74"/>
    </sheetView>
  </sheetViews>
  <sheetFormatPr defaultColWidth="9.33203125" defaultRowHeight="15" x14ac:dyDescent="0.3"/>
  <cols>
    <col min="1" max="1" width="6.33203125" style="33" customWidth="1"/>
    <col min="2" max="2" width="38.33203125" style="4" customWidth="1"/>
    <col min="3" max="3" width="8.5546875" style="4" customWidth="1"/>
    <col min="4" max="4" width="12.5546875" style="4" bestFit="1" customWidth="1"/>
    <col min="5" max="5" width="11.33203125" style="4" customWidth="1"/>
    <col min="6" max="8" width="14.33203125" style="4" customWidth="1"/>
    <col min="9" max="9" width="31.44140625" style="4" bestFit="1" customWidth="1"/>
    <col min="10" max="16384" width="9.33203125" style="4"/>
  </cols>
  <sheetData>
    <row r="1" spans="1:12" x14ac:dyDescent="0.3">
      <c r="A1" s="5" t="s">
        <v>19</v>
      </c>
      <c r="B1" s="1"/>
      <c r="C1" s="1"/>
      <c r="D1" s="1"/>
      <c r="E1" s="1"/>
      <c r="F1" s="1"/>
      <c r="G1" s="1"/>
      <c r="H1" s="1"/>
    </row>
    <row r="2" spans="1:12" ht="15.6" thickBot="1" x14ac:dyDescent="0.35">
      <c r="A2" s="6" t="s">
        <v>18</v>
      </c>
      <c r="B2" s="34"/>
      <c r="C2" s="34"/>
      <c r="D2" s="34"/>
      <c r="E2" s="34"/>
      <c r="F2" s="34"/>
      <c r="G2" s="34"/>
      <c r="H2" s="34"/>
      <c r="I2" s="46"/>
    </row>
    <row r="3" spans="1:12" ht="21.75" customHeight="1" thickBot="1" x14ac:dyDescent="0.35">
      <c r="A3" s="7"/>
      <c r="C3" s="8"/>
      <c r="D3" s="8"/>
      <c r="E3" s="8"/>
      <c r="F3" s="8"/>
      <c r="G3" s="118" t="s">
        <v>13</v>
      </c>
      <c r="H3" s="118"/>
      <c r="I3" s="47"/>
    </row>
    <row r="4" spans="1:12" ht="18" customHeight="1" thickBot="1" x14ac:dyDescent="0.35">
      <c r="A4" s="112" t="s">
        <v>0</v>
      </c>
      <c r="B4" s="114" t="s">
        <v>1</v>
      </c>
      <c r="C4" s="114" t="s">
        <v>2</v>
      </c>
      <c r="D4" s="114" t="s">
        <v>10</v>
      </c>
      <c r="E4" s="116" t="s">
        <v>3</v>
      </c>
      <c r="F4" s="110" t="s">
        <v>11</v>
      </c>
      <c r="G4" s="116" t="s">
        <v>3</v>
      </c>
      <c r="H4" s="110" t="s">
        <v>11</v>
      </c>
      <c r="I4" s="48"/>
    </row>
    <row r="5" spans="1:12" ht="15.6" thickBot="1" x14ac:dyDescent="0.35">
      <c r="A5" s="113"/>
      <c r="B5" s="115"/>
      <c r="C5" s="115"/>
      <c r="D5" s="115"/>
      <c r="E5" s="117"/>
      <c r="F5" s="111"/>
      <c r="G5" s="117"/>
      <c r="H5" s="111"/>
      <c r="I5" s="49"/>
      <c r="J5" s="45"/>
      <c r="K5" s="45"/>
      <c r="L5" s="45"/>
    </row>
    <row r="6" spans="1:12" ht="15.6" thickBot="1" x14ac:dyDescent="0.35">
      <c r="A6" s="9">
        <v>1</v>
      </c>
      <c r="B6" s="3">
        <v>2</v>
      </c>
      <c r="C6" s="3">
        <v>3</v>
      </c>
      <c r="D6" s="3">
        <v>4</v>
      </c>
      <c r="E6" s="10">
        <v>5</v>
      </c>
      <c r="F6" s="11">
        <v>6</v>
      </c>
      <c r="G6" s="11">
        <v>7</v>
      </c>
      <c r="H6" s="11">
        <v>8</v>
      </c>
      <c r="I6" s="12">
        <v>9</v>
      </c>
    </row>
    <row r="7" spans="1:12" s="14" customFormat="1" x14ac:dyDescent="0.3">
      <c r="A7" s="62"/>
      <c r="B7" s="93" t="s">
        <v>21</v>
      </c>
      <c r="C7" s="63"/>
      <c r="D7" s="63"/>
      <c r="E7" s="63"/>
      <c r="F7" s="63"/>
      <c r="G7" s="67"/>
      <c r="H7" s="67"/>
      <c r="I7" s="37" t="s">
        <v>15</v>
      </c>
    </row>
    <row r="8" spans="1:12" s="21" customFormat="1" x14ac:dyDescent="0.3">
      <c r="A8" s="55">
        <v>1</v>
      </c>
      <c r="B8" s="40" t="s">
        <v>49</v>
      </c>
      <c r="C8" s="17" t="s">
        <v>4</v>
      </c>
      <c r="D8" s="22">
        <v>2.0205000000000002</v>
      </c>
      <c r="E8" s="18">
        <v>616.77179765238395</v>
      </c>
      <c r="F8" s="18">
        <f>D8*E8</f>
        <v>1246.1874171566419</v>
      </c>
      <c r="G8" s="119">
        <v>0</v>
      </c>
      <c r="H8" s="119">
        <f>G8*D8</f>
        <v>0</v>
      </c>
      <c r="I8" s="37" t="s">
        <v>15</v>
      </c>
    </row>
    <row r="9" spans="1:12" s="21" customFormat="1" x14ac:dyDescent="0.3">
      <c r="A9" s="16" t="s">
        <v>22</v>
      </c>
      <c r="B9" s="39" t="s">
        <v>23</v>
      </c>
      <c r="C9" s="17" t="s">
        <v>4</v>
      </c>
      <c r="D9" s="64">
        <v>5.5500000000000001E-2</v>
      </c>
      <c r="E9" s="18">
        <v>3082.6147968000005</v>
      </c>
      <c r="F9" s="18">
        <f t="shared" ref="F9:F54" si="0">D9*E9</f>
        <v>171.08512122240003</v>
      </c>
      <c r="G9" s="120">
        <v>0</v>
      </c>
      <c r="H9" s="119">
        <f t="shared" ref="H9:H72" si="1">G9*D9</f>
        <v>0</v>
      </c>
      <c r="I9" s="37" t="s">
        <v>14</v>
      </c>
    </row>
    <row r="10" spans="1:12" s="21" customFormat="1" ht="15.6" x14ac:dyDescent="0.3">
      <c r="A10" s="16" t="s">
        <v>24</v>
      </c>
      <c r="B10" s="39" t="s">
        <v>50</v>
      </c>
      <c r="C10" s="17" t="s">
        <v>48</v>
      </c>
      <c r="D10" s="65">
        <v>50</v>
      </c>
      <c r="E10" s="18">
        <v>149.07727296000002</v>
      </c>
      <c r="F10" s="18">
        <f t="shared" si="0"/>
        <v>7453.8636480000005</v>
      </c>
      <c r="G10" s="119">
        <v>0</v>
      </c>
      <c r="H10" s="119">
        <f t="shared" si="1"/>
        <v>0</v>
      </c>
      <c r="I10" s="37" t="s">
        <v>14</v>
      </c>
    </row>
    <row r="11" spans="1:12" x14ac:dyDescent="0.3">
      <c r="A11" s="56">
        <f>A8+1</f>
        <v>2</v>
      </c>
      <c r="B11" s="40" t="s">
        <v>51</v>
      </c>
      <c r="C11" s="17" t="s">
        <v>5</v>
      </c>
      <c r="D11" s="19">
        <v>10</v>
      </c>
      <c r="E11" s="18">
        <v>15.9867189504</v>
      </c>
      <c r="F11" s="18">
        <f t="shared" si="0"/>
        <v>159.86718950400001</v>
      </c>
      <c r="G11" s="120">
        <v>0</v>
      </c>
      <c r="H11" s="119">
        <f t="shared" si="1"/>
        <v>0</v>
      </c>
      <c r="I11" s="37" t="s">
        <v>15</v>
      </c>
    </row>
    <row r="12" spans="1:12" x14ac:dyDescent="0.3">
      <c r="A12" s="56">
        <f>A11+1</f>
        <v>3</v>
      </c>
      <c r="B12" s="40" t="s">
        <v>25</v>
      </c>
      <c r="C12" s="17" t="s">
        <v>5</v>
      </c>
      <c r="D12" s="19">
        <v>5</v>
      </c>
      <c r="E12" s="18">
        <v>42.966223196160001</v>
      </c>
      <c r="F12" s="18">
        <f t="shared" si="0"/>
        <v>214.83111598080001</v>
      </c>
      <c r="G12" s="119">
        <v>0</v>
      </c>
      <c r="H12" s="119">
        <f t="shared" si="1"/>
        <v>0</v>
      </c>
      <c r="I12" s="37" t="s">
        <v>15</v>
      </c>
    </row>
    <row r="13" spans="1:12" x14ac:dyDescent="0.3">
      <c r="A13" s="16" t="s">
        <v>26</v>
      </c>
      <c r="B13" s="39" t="s">
        <v>52</v>
      </c>
      <c r="C13" s="17" t="s">
        <v>5</v>
      </c>
      <c r="D13" s="19">
        <v>5</v>
      </c>
      <c r="E13" s="18">
        <v>34.616248128000002</v>
      </c>
      <c r="F13" s="18">
        <f t="shared" si="0"/>
        <v>173.08124064</v>
      </c>
      <c r="G13" s="120">
        <v>0</v>
      </c>
      <c r="H13" s="119">
        <f t="shared" si="1"/>
        <v>0</v>
      </c>
      <c r="I13" s="37" t="s">
        <v>14</v>
      </c>
    </row>
    <row r="14" spans="1:12" ht="15.6" x14ac:dyDescent="0.3">
      <c r="A14" s="55">
        <f>A12+1</f>
        <v>4</v>
      </c>
      <c r="B14" s="2" t="s">
        <v>53</v>
      </c>
      <c r="C14" s="23" t="s">
        <v>48</v>
      </c>
      <c r="D14" s="54">
        <v>60</v>
      </c>
      <c r="E14" s="18">
        <v>1.8755403928959997</v>
      </c>
      <c r="F14" s="18">
        <f t="shared" si="0"/>
        <v>112.53242357375998</v>
      </c>
      <c r="G14" s="119">
        <v>0</v>
      </c>
      <c r="H14" s="119">
        <f t="shared" si="1"/>
        <v>0</v>
      </c>
      <c r="I14" s="37" t="s">
        <v>15</v>
      </c>
    </row>
    <row r="15" spans="1:12" s="21" customFormat="1" ht="15.6" x14ac:dyDescent="0.3">
      <c r="A15" s="55">
        <f>A14+1</f>
        <v>5</v>
      </c>
      <c r="B15" s="39" t="s">
        <v>54</v>
      </c>
      <c r="C15" s="17" t="s">
        <v>48</v>
      </c>
      <c r="D15" s="54">
        <v>60</v>
      </c>
      <c r="E15" s="18">
        <v>12.617074316000002</v>
      </c>
      <c r="F15" s="18">
        <f t="shared" si="0"/>
        <v>757.02445896000006</v>
      </c>
      <c r="G15" s="120">
        <v>0</v>
      </c>
      <c r="H15" s="119">
        <f t="shared" si="1"/>
        <v>0</v>
      </c>
      <c r="I15" s="37" t="s">
        <v>15</v>
      </c>
    </row>
    <row r="16" spans="1:12" s="21" customFormat="1" x14ac:dyDescent="0.3">
      <c r="A16" s="56">
        <f>A15+1</f>
        <v>6</v>
      </c>
      <c r="B16" s="39" t="s">
        <v>55</v>
      </c>
      <c r="C16" s="17" t="s">
        <v>4</v>
      </c>
      <c r="D16" s="22">
        <v>0.5948</v>
      </c>
      <c r="E16" s="18">
        <v>2781.6218628686106</v>
      </c>
      <c r="F16" s="18">
        <f t="shared" si="0"/>
        <v>1654.5086840342497</v>
      </c>
      <c r="G16" s="119">
        <v>0</v>
      </c>
      <c r="H16" s="119">
        <f t="shared" si="1"/>
        <v>0</v>
      </c>
      <c r="I16" s="37" t="s">
        <v>15</v>
      </c>
    </row>
    <row r="17" spans="1:220" x14ac:dyDescent="0.3">
      <c r="A17" s="16">
        <v>6.1</v>
      </c>
      <c r="B17" s="39" t="s">
        <v>56</v>
      </c>
      <c r="C17" s="17" t="s">
        <v>4</v>
      </c>
      <c r="D17" s="64">
        <v>0.1885</v>
      </c>
      <c r="E17" s="18">
        <v>3107.8821312000005</v>
      </c>
      <c r="F17" s="18">
        <f t="shared" si="0"/>
        <v>585.83578173120009</v>
      </c>
      <c r="G17" s="120">
        <v>0</v>
      </c>
      <c r="H17" s="119">
        <f t="shared" si="1"/>
        <v>0</v>
      </c>
      <c r="I17" s="37" t="s">
        <v>14</v>
      </c>
    </row>
    <row r="18" spans="1:220" x14ac:dyDescent="0.3">
      <c r="A18" s="16" t="s">
        <v>27</v>
      </c>
      <c r="B18" s="39" t="s">
        <v>57</v>
      </c>
      <c r="C18" s="17" t="s">
        <v>4</v>
      </c>
      <c r="D18" s="64">
        <v>0.28299999999999997</v>
      </c>
      <c r="E18" s="18">
        <v>3107.8821312000005</v>
      </c>
      <c r="F18" s="18">
        <f t="shared" si="0"/>
        <v>879.53064312960009</v>
      </c>
      <c r="G18" s="119">
        <v>0</v>
      </c>
      <c r="H18" s="119">
        <f t="shared" si="1"/>
        <v>0</v>
      </c>
      <c r="I18" s="37" t="s">
        <v>14</v>
      </c>
    </row>
    <row r="19" spans="1:220" s="21" customFormat="1" x14ac:dyDescent="0.3">
      <c r="A19" s="16" t="s">
        <v>28</v>
      </c>
      <c r="B19" s="39" t="s">
        <v>58</v>
      </c>
      <c r="C19" s="17" t="s">
        <v>4</v>
      </c>
      <c r="D19" s="64">
        <v>0.12329999999999999</v>
      </c>
      <c r="E19" s="18">
        <v>3107.8821312</v>
      </c>
      <c r="F19" s="18">
        <f t="shared" si="0"/>
        <v>383.20186677696</v>
      </c>
      <c r="G19" s="120">
        <v>0</v>
      </c>
      <c r="H19" s="119">
        <f t="shared" si="1"/>
        <v>0</v>
      </c>
      <c r="I19" s="37" t="s">
        <v>14</v>
      </c>
    </row>
    <row r="20" spans="1:220" ht="15.6" x14ac:dyDescent="0.3">
      <c r="A20" s="55">
        <f>A16+1</f>
        <v>7</v>
      </c>
      <c r="B20" s="2" t="s">
        <v>59</v>
      </c>
      <c r="C20" s="23" t="s">
        <v>48</v>
      </c>
      <c r="D20" s="54">
        <v>25.5</v>
      </c>
      <c r="E20" s="18">
        <v>1.8755403928959999</v>
      </c>
      <c r="F20" s="18">
        <f t="shared" si="0"/>
        <v>47.826280018847996</v>
      </c>
      <c r="G20" s="119">
        <v>0</v>
      </c>
      <c r="H20" s="119">
        <f t="shared" si="1"/>
        <v>0</v>
      </c>
      <c r="I20" s="37" t="s">
        <v>15</v>
      </c>
    </row>
    <row r="21" spans="1:220" ht="15.6" x14ac:dyDescent="0.3">
      <c r="A21" s="55">
        <f>A20+1</f>
        <v>8</v>
      </c>
      <c r="B21" s="39" t="s">
        <v>60</v>
      </c>
      <c r="C21" s="17" t="s">
        <v>48</v>
      </c>
      <c r="D21" s="54">
        <v>25.5</v>
      </c>
      <c r="E21" s="18">
        <v>12.617074316000002</v>
      </c>
      <c r="F21" s="18">
        <f t="shared" si="0"/>
        <v>321.73539505800005</v>
      </c>
      <c r="G21" s="120">
        <v>0</v>
      </c>
      <c r="H21" s="119">
        <f t="shared" si="1"/>
        <v>0</v>
      </c>
      <c r="I21" s="37" t="s">
        <v>15</v>
      </c>
    </row>
    <row r="22" spans="1:220" x14ac:dyDescent="0.3">
      <c r="A22" s="16"/>
      <c r="B22" s="94" t="s">
        <v>29</v>
      </c>
      <c r="C22" s="17"/>
      <c r="D22" s="18"/>
      <c r="E22" s="18"/>
      <c r="F22" s="18"/>
      <c r="G22" s="119">
        <v>0</v>
      </c>
      <c r="H22" s="119">
        <f t="shared" si="1"/>
        <v>0</v>
      </c>
      <c r="I22" s="37" t="s">
        <v>15</v>
      </c>
    </row>
    <row r="23" spans="1:220" ht="15.6" x14ac:dyDescent="0.3">
      <c r="A23" s="66">
        <f>A21+1</f>
        <v>9</v>
      </c>
      <c r="B23" s="95" t="s">
        <v>30</v>
      </c>
      <c r="C23" s="67" t="s">
        <v>47</v>
      </c>
      <c r="D23" s="68">
        <v>155.19999999999999</v>
      </c>
      <c r="E23" s="18">
        <v>2.8869379376639999</v>
      </c>
      <c r="F23" s="18">
        <f t="shared" si="0"/>
        <v>448.05276792545277</v>
      </c>
      <c r="G23" s="120">
        <v>0</v>
      </c>
      <c r="H23" s="119">
        <f t="shared" si="1"/>
        <v>0</v>
      </c>
      <c r="I23" s="37" t="s">
        <v>15</v>
      </c>
    </row>
    <row r="24" spans="1:220" s="21" customFormat="1" ht="15.6" x14ac:dyDescent="0.3">
      <c r="A24" s="66">
        <f>A23+1</f>
        <v>10</v>
      </c>
      <c r="B24" s="95" t="s">
        <v>61</v>
      </c>
      <c r="C24" s="67" t="s">
        <v>47</v>
      </c>
      <c r="D24" s="68">
        <v>30</v>
      </c>
      <c r="E24" s="18">
        <v>2.8869379376639999</v>
      </c>
      <c r="F24" s="18">
        <f t="shared" si="0"/>
        <v>86.608138129919993</v>
      </c>
      <c r="G24" s="119">
        <v>0</v>
      </c>
      <c r="H24" s="119">
        <f t="shared" si="1"/>
        <v>0</v>
      </c>
      <c r="I24" s="37" t="s">
        <v>15</v>
      </c>
    </row>
    <row r="25" spans="1:220" ht="15.6" x14ac:dyDescent="0.3">
      <c r="A25" s="66">
        <f>A24+1</f>
        <v>11</v>
      </c>
      <c r="B25" s="96" t="s">
        <v>62</v>
      </c>
      <c r="C25" s="69" t="s">
        <v>48</v>
      </c>
      <c r="D25" s="70">
        <v>30</v>
      </c>
      <c r="E25" s="18">
        <v>31.513531592202</v>
      </c>
      <c r="F25" s="18">
        <f t="shared" si="0"/>
        <v>945.40594776605997</v>
      </c>
      <c r="G25" s="120">
        <v>0</v>
      </c>
      <c r="H25" s="119">
        <f t="shared" si="1"/>
        <v>0</v>
      </c>
      <c r="I25" s="37" t="s">
        <v>15</v>
      </c>
      <c r="J25" s="25"/>
    </row>
    <row r="26" spans="1:220" x14ac:dyDescent="0.3">
      <c r="A26" s="97">
        <v>11.1</v>
      </c>
      <c r="B26" s="96" t="s">
        <v>63</v>
      </c>
      <c r="C26" s="69" t="s">
        <v>31</v>
      </c>
      <c r="D26" s="70">
        <v>32.400000000000006</v>
      </c>
      <c r="E26" s="18">
        <v>6.5821406112000007</v>
      </c>
      <c r="F26" s="18">
        <f t="shared" si="0"/>
        <v>213.26135580288005</v>
      </c>
      <c r="G26" s="119">
        <v>0</v>
      </c>
      <c r="H26" s="119">
        <f t="shared" si="1"/>
        <v>0</v>
      </c>
      <c r="I26" s="37" t="s">
        <v>14</v>
      </c>
      <c r="J26" s="25"/>
    </row>
    <row r="27" spans="1:220" x14ac:dyDescent="0.35">
      <c r="A27" s="66">
        <f>A25+1</f>
        <v>12</v>
      </c>
      <c r="B27" s="40" t="s">
        <v>32</v>
      </c>
      <c r="C27" s="17" t="s">
        <v>31</v>
      </c>
      <c r="D27" s="18">
        <v>155.19999999999999</v>
      </c>
      <c r="E27" s="18">
        <v>5.3270017884160001</v>
      </c>
      <c r="F27" s="18">
        <f t="shared" si="0"/>
        <v>826.7506775621631</v>
      </c>
      <c r="G27" s="120">
        <v>0</v>
      </c>
      <c r="H27" s="119">
        <f t="shared" si="1"/>
        <v>0</v>
      </c>
      <c r="I27" s="37" t="s">
        <v>15</v>
      </c>
      <c r="J27" s="25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</row>
    <row r="28" spans="1:220" ht="15.6" x14ac:dyDescent="0.35">
      <c r="A28" s="71">
        <f t="shared" ref="A28:A42" si="2">A27+1</f>
        <v>13</v>
      </c>
      <c r="B28" s="99" t="s">
        <v>64</v>
      </c>
      <c r="C28" s="67" t="s">
        <v>48</v>
      </c>
      <c r="D28" s="72">
        <v>155.19999999999999</v>
      </c>
      <c r="E28" s="18">
        <v>3.7974178718079994</v>
      </c>
      <c r="F28" s="18">
        <f t="shared" si="0"/>
        <v>589.35925370460143</v>
      </c>
      <c r="G28" s="119">
        <v>0</v>
      </c>
      <c r="H28" s="119">
        <f t="shared" si="1"/>
        <v>0</v>
      </c>
      <c r="I28" s="37" t="s">
        <v>15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</row>
    <row r="29" spans="1:220" ht="15.6" x14ac:dyDescent="0.35">
      <c r="A29" s="71">
        <f t="shared" si="2"/>
        <v>14</v>
      </c>
      <c r="B29" s="99" t="s">
        <v>65</v>
      </c>
      <c r="C29" s="67" t="s">
        <v>48</v>
      </c>
      <c r="D29" s="72">
        <v>155.19999999999999</v>
      </c>
      <c r="E29" s="18">
        <v>23.258573983040002</v>
      </c>
      <c r="F29" s="18">
        <f t="shared" si="0"/>
        <v>3609.730682167808</v>
      </c>
      <c r="G29" s="120">
        <v>0</v>
      </c>
      <c r="H29" s="119">
        <f t="shared" si="1"/>
        <v>0</v>
      </c>
      <c r="I29" s="37" t="s">
        <v>15</v>
      </c>
      <c r="J29" s="25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</row>
    <row r="30" spans="1:220" s="20" customFormat="1" ht="15.6" x14ac:dyDescent="0.3">
      <c r="A30" s="66">
        <f t="shared" si="2"/>
        <v>15</v>
      </c>
      <c r="B30" s="95" t="s">
        <v>33</v>
      </c>
      <c r="C30" s="67" t="s">
        <v>47</v>
      </c>
      <c r="D30" s="73">
        <v>170.1</v>
      </c>
      <c r="E30" s="18">
        <v>2.8869379376640008</v>
      </c>
      <c r="F30" s="18">
        <f t="shared" si="0"/>
        <v>491.06814319664653</v>
      </c>
      <c r="G30" s="119">
        <v>0</v>
      </c>
      <c r="H30" s="119">
        <f t="shared" si="1"/>
        <v>0</v>
      </c>
      <c r="I30" s="37" t="s">
        <v>15</v>
      </c>
      <c r="J30" s="25"/>
    </row>
    <row r="31" spans="1:220" s="20" customFormat="1" ht="15.6" x14ac:dyDescent="0.3">
      <c r="A31" s="66">
        <f t="shared" si="2"/>
        <v>16</v>
      </c>
      <c r="B31" s="95" t="s">
        <v>34</v>
      </c>
      <c r="C31" s="67" t="s">
        <v>47</v>
      </c>
      <c r="D31" s="73">
        <v>7</v>
      </c>
      <c r="E31" s="18">
        <v>2.8869379376640003</v>
      </c>
      <c r="F31" s="18">
        <f t="shared" si="0"/>
        <v>20.208565563648001</v>
      </c>
      <c r="G31" s="120">
        <v>0</v>
      </c>
      <c r="H31" s="119">
        <f t="shared" si="1"/>
        <v>0</v>
      </c>
      <c r="I31" s="37" t="s">
        <v>15</v>
      </c>
    </row>
    <row r="32" spans="1:220" s="20" customFormat="1" ht="15.6" x14ac:dyDescent="0.3">
      <c r="A32" s="66">
        <f t="shared" si="2"/>
        <v>17</v>
      </c>
      <c r="B32" s="96" t="s">
        <v>35</v>
      </c>
      <c r="C32" s="69" t="s">
        <v>48</v>
      </c>
      <c r="D32" s="74">
        <v>7</v>
      </c>
      <c r="E32" s="18">
        <v>18.937451802583002</v>
      </c>
      <c r="F32" s="18">
        <f t="shared" si="0"/>
        <v>132.562162618081</v>
      </c>
      <c r="G32" s="119">
        <v>0</v>
      </c>
      <c r="H32" s="119">
        <f t="shared" si="1"/>
        <v>0</v>
      </c>
      <c r="I32" s="37" t="s">
        <v>15</v>
      </c>
    </row>
    <row r="33" spans="1:10" s="98" customFormat="1" ht="15.6" x14ac:dyDescent="0.35">
      <c r="A33" s="75">
        <f t="shared" si="2"/>
        <v>18</v>
      </c>
      <c r="B33" s="99" t="s">
        <v>66</v>
      </c>
      <c r="C33" s="67" t="s">
        <v>48</v>
      </c>
      <c r="D33" s="76">
        <v>170.1</v>
      </c>
      <c r="E33" s="18">
        <v>12.372830876031999</v>
      </c>
      <c r="F33" s="18">
        <f t="shared" si="0"/>
        <v>2104.618532013043</v>
      </c>
      <c r="G33" s="120">
        <v>0</v>
      </c>
      <c r="H33" s="119">
        <f t="shared" si="1"/>
        <v>0</v>
      </c>
      <c r="I33" s="37" t="s">
        <v>15</v>
      </c>
      <c r="J33" s="25"/>
    </row>
    <row r="34" spans="1:10" s="98" customFormat="1" ht="15.6" x14ac:dyDescent="0.35">
      <c r="A34" s="75">
        <f t="shared" si="2"/>
        <v>19</v>
      </c>
      <c r="B34" s="100" t="s">
        <v>67</v>
      </c>
      <c r="C34" s="67" t="s">
        <v>48</v>
      </c>
      <c r="D34" s="68">
        <v>170.1</v>
      </c>
      <c r="E34" s="18">
        <v>3.2664815025920007</v>
      </c>
      <c r="F34" s="18">
        <f t="shared" si="0"/>
        <v>555.6285035908993</v>
      </c>
      <c r="G34" s="119">
        <v>0</v>
      </c>
      <c r="H34" s="119">
        <f t="shared" si="1"/>
        <v>0</v>
      </c>
      <c r="I34" s="37" t="s">
        <v>15</v>
      </c>
    </row>
    <row r="35" spans="1:10" s="98" customFormat="1" ht="15.6" x14ac:dyDescent="0.35">
      <c r="A35" s="75">
        <f t="shared" si="2"/>
        <v>20</v>
      </c>
      <c r="B35" s="99" t="s">
        <v>68</v>
      </c>
      <c r="C35" s="67" t="s">
        <v>48</v>
      </c>
      <c r="D35" s="68">
        <v>170.1</v>
      </c>
      <c r="E35" s="18">
        <v>19.883514960319999</v>
      </c>
      <c r="F35" s="18">
        <f t="shared" si="0"/>
        <v>3382.185894750432</v>
      </c>
      <c r="G35" s="120">
        <v>0</v>
      </c>
      <c r="H35" s="119">
        <f t="shared" si="1"/>
        <v>0</v>
      </c>
      <c r="I35" s="37" t="s">
        <v>15</v>
      </c>
      <c r="J35" s="25"/>
    </row>
    <row r="36" spans="1:10" s="98" customFormat="1" ht="15.6" x14ac:dyDescent="0.35">
      <c r="A36" s="66">
        <f t="shared" si="2"/>
        <v>21</v>
      </c>
      <c r="B36" s="95" t="s">
        <v>69</v>
      </c>
      <c r="C36" s="67" t="s">
        <v>47</v>
      </c>
      <c r="D36" s="73">
        <v>65</v>
      </c>
      <c r="E36" s="18">
        <v>2.8869379376640003</v>
      </c>
      <c r="F36" s="18">
        <f t="shared" si="0"/>
        <v>187.65096594816001</v>
      </c>
      <c r="G36" s="119">
        <v>0</v>
      </c>
      <c r="H36" s="119">
        <f t="shared" si="1"/>
        <v>0</v>
      </c>
      <c r="I36" s="37" t="s">
        <v>15</v>
      </c>
    </row>
    <row r="37" spans="1:10" s="98" customFormat="1" ht="15.6" x14ac:dyDescent="0.35">
      <c r="A37" s="75">
        <f t="shared" si="2"/>
        <v>22</v>
      </c>
      <c r="B37" s="99" t="s">
        <v>70</v>
      </c>
      <c r="C37" s="67" t="s">
        <v>48</v>
      </c>
      <c r="D37" s="76">
        <v>65</v>
      </c>
      <c r="E37" s="18">
        <v>12.372830876031999</v>
      </c>
      <c r="F37" s="18">
        <f t="shared" si="0"/>
        <v>804.23400694207999</v>
      </c>
      <c r="G37" s="120">
        <v>0</v>
      </c>
      <c r="H37" s="119">
        <f t="shared" si="1"/>
        <v>0</v>
      </c>
      <c r="I37" s="37" t="s">
        <v>15</v>
      </c>
      <c r="J37" s="25"/>
    </row>
    <row r="38" spans="1:10" s="98" customFormat="1" ht="15.6" x14ac:dyDescent="0.35">
      <c r="A38" s="75">
        <f t="shared" si="2"/>
        <v>23</v>
      </c>
      <c r="B38" s="100" t="s">
        <v>71</v>
      </c>
      <c r="C38" s="67" t="s">
        <v>48</v>
      </c>
      <c r="D38" s="68">
        <v>65</v>
      </c>
      <c r="E38" s="18">
        <v>3.2664815025920002</v>
      </c>
      <c r="F38" s="18">
        <f t="shared" si="0"/>
        <v>212.32129766848001</v>
      </c>
      <c r="G38" s="119">
        <v>0</v>
      </c>
      <c r="H38" s="119">
        <f t="shared" si="1"/>
        <v>0</v>
      </c>
      <c r="I38" s="37" t="s">
        <v>15</v>
      </c>
    </row>
    <row r="39" spans="1:10" s="98" customFormat="1" ht="15.6" x14ac:dyDescent="0.35">
      <c r="A39" s="75">
        <f t="shared" si="2"/>
        <v>24</v>
      </c>
      <c r="B39" s="99" t="s">
        <v>72</v>
      </c>
      <c r="C39" s="67" t="s">
        <v>48</v>
      </c>
      <c r="D39" s="68">
        <v>65</v>
      </c>
      <c r="E39" s="18">
        <v>19.883514960319996</v>
      </c>
      <c r="F39" s="18">
        <f t="shared" si="0"/>
        <v>1292.4284724207998</v>
      </c>
      <c r="G39" s="120">
        <v>0</v>
      </c>
      <c r="H39" s="119">
        <f t="shared" si="1"/>
        <v>0</v>
      </c>
      <c r="I39" s="37" t="s">
        <v>15</v>
      </c>
      <c r="J39" s="25"/>
    </row>
    <row r="40" spans="1:10" ht="15.6" x14ac:dyDescent="0.3">
      <c r="A40" s="75">
        <f t="shared" si="2"/>
        <v>25</v>
      </c>
      <c r="B40" s="99" t="s">
        <v>73</v>
      </c>
      <c r="C40" s="67" t="s">
        <v>48</v>
      </c>
      <c r="D40" s="72">
        <v>60</v>
      </c>
      <c r="E40" s="18">
        <v>14.548666388678402</v>
      </c>
      <c r="F40" s="18">
        <f t="shared" si="0"/>
        <v>872.91998332070409</v>
      </c>
      <c r="G40" s="119">
        <v>0</v>
      </c>
      <c r="H40" s="119">
        <f t="shared" si="1"/>
        <v>0</v>
      </c>
      <c r="I40" s="37" t="s">
        <v>15</v>
      </c>
    </row>
    <row r="41" spans="1:10" x14ac:dyDescent="0.3">
      <c r="A41" s="92">
        <f t="shared" si="2"/>
        <v>26</v>
      </c>
      <c r="B41" s="101" t="s">
        <v>74</v>
      </c>
      <c r="C41" s="60" t="s">
        <v>31</v>
      </c>
      <c r="D41" s="76">
        <v>6</v>
      </c>
      <c r="E41" s="18">
        <v>11.041621331558401</v>
      </c>
      <c r="F41" s="18">
        <f t="shared" si="0"/>
        <v>66.249727989350404</v>
      </c>
      <c r="G41" s="120">
        <v>0</v>
      </c>
      <c r="H41" s="119">
        <f t="shared" si="1"/>
        <v>0</v>
      </c>
      <c r="I41" s="37" t="s">
        <v>15</v>
      </c>
      <c r="J41" s="25"/>
    </row>
    <row r="42" spans="1:10" x14ac:dyDescent="0.3">
      <c r="A42" s="92">
        <f t="shared" si="2"/>
        <v>27</v>
      </c>
      <c r="B42" s="101" t="s">
        <v>75</v>
      </c>
      <c r="C42" s="60" t="s">
        <v>31</v>
      </c>
      <c r="D42" s="72">
        <v>6</v>
      </c>
      <c r="E42" s="18">
        <v>39.074876220160007</v>
      </c>
      <c r="F42" s="18">
        <f t="shared" si="0"/>
        <v>234.44925732096004</v>
      </c>
      <c r="G42" s="119">
        <v>0</v>
      </c>
      <c r="H42" s="119">
        <f t="shared" si="1"/>
        <v>0</v>
      </c>
      <c r="I42" s="37" t="s">
        <v>15</v>
      </c>
    </row>
    <row r="43" spans="1:10" ht="15.6" x14ac:dyDescent="0.3">
      <c r="A43" s="77">
        <v>27.1</v>
      </c>
      <c r="B43" s="101" t="s">
        <v>76</v>
      </c>
      <c r="C43" s="60" t="s">
        <v>48</v>
      </c>
      <c r="D43" s="78">
        <v>6</v>
      </c>
      <c r="E43" s="18">
        <v>240.03967680000002</v>
      </c>
      <c r="F43" s="18">
        <f t="shared" si="0"/>
        <v>1440.2380608000001</v>
      </c>
      <c r="G43" s="120">
        <v>0</v>
      </c>
      <c r="H43" s="119">
        <f t="shared" si="1"/>
        <v>0</v>
      </c>
      <c r="I43" s="37" t="s">
        <v>14</v>
      </c>
      <c r="J43" s="25"/>
    </row>
    <row r="44" spans="1:10" s="20" customFormat="1" x14ac:dyDescent="0.3">
      <c r="A44" s="77" t="s">
        <v>36</v>
      </c>
      <c r="B44" s="101" t="s">
        <v>77</v>
      </c>
      <c r="C44" s="60" t="s">
        <v>6</v>
      </c>
      <c r="D44" s="78">
        <v>5</v>
      </c>
      <c r="E44" s="18">
        <v>132.65350559999999</v>
      </c>
      <c r="F44" s="18">
        <f t="shared" si="0"/>
        <v>663.26752799999997</v>
      </c>
      <c r="G44" s="119">
        <v>0</v>
      </c>
      <c r="H44" s="119">
        <f t="shared" si="1"/>
        <v>0</v>
      </c>
      <c r="I44" s="37" t="s">
        <v>14</v>
      </c>
    </row>
    <row r="45" spans="1:10" s="20" customFormat="1" ht="15.6" x14ac:dyDescent="0.3">
      <c r="A45" s="55">
        <f>A42+1</f>
        <v>28</v>
      </c>
      <c r="B45" s="2" t="s">
        <v>78</v>
      </c>
      <c r="C45" s="23" t="s">
        <v>48</v>
      </c>
      <c r="D45" s="54">
        <v>5.6</v>
      </c>
      <c r="E45" s="18">
        <v>1.8755403928959999</v>
      </c>
      <c r="F45" s="18">
        <f t="shared" si="0"/>
        <v>10.503026200217599</v>
      </c>
      <c r="G45" s="120">
        <v>0</v>
      </c>
      <c r="H45" s="119">
        <f t="shared" si="1"/>
        <v>0</v>
      </c>
      <c r="I45" s="37" t="s">
        <v>15</v>
      </c>
      <c r="J45" s="25"/>
    </row>
    <row r="46" spans="1:10" ht="15.6" x14ac:dyDescent="0.3">
      <c r="A46" s="55">
        <f>A45+1</f>
        <v>29</v>
      </c>
      <c r="B46" s="39" t="s">
        <v>79</v>
      </c>
      <c r="C46" s="17" t="s">
        <v>48</v>
      </c>
      <c r="D46" s="54">
        <v>5.6</v>
      </c>
      <c r="E46" s="18">
        <v>12.617074316000002</v>
      </c>
      <c r="F46" s="18">
        <f t="shared" si="0"/>
        <v>70.655616169600009</v>
      </c>
      <c r="G46" s="119">
        <v>0</v>
      </c>
      <c r="H46" s="119">
        <f t="shared" si="1"/>
        <v>0</v>
      </c>
      <c r="I46" s="37" t="s">
        <v>15</v>
      </c>
    </row>
    <row r="47" spans="1:10" x14ac:dyDescent="0.3">
      <c r="A47" s="16"/>
      <c r="B47" s="94" t="s">
        <v>37</v>
      </c>
      <c r="C47" s="17"/>
      <c r="D47" s="18"/>
      <c r="E47" s="18"/>
      <c r="F47" s="18"/>
      <c r="G47" s="120">
        <v>0</v>
      </c>
      <c r="H47" s="119">
        <f t="shared" si="1"/>
        <v>0</v>
      </c>
      <c r="I47" s="37" t="s">
        <v>15</v>
      </c>
      <c r="J47" s="25"/>
    </row>
    <row r="48" spans="1:10" ht="15.6" x14ac:dyDescent="0.3">
      <c r="A48" s="55">
        <f>A46+1</f>
        <v>30</v>
      </c>
      <c r="B48" s="36" t="s">
        <v>38</v>
      </c>
      <c r="C48" s="23" t="s">
        <v>12</v>
      </c>
      <c r="D48" s="24">
        <v>30</v>
      </c>
      <c r="E48" s="18">
        <v>49.596126694399999</v>
      </c>
      <c r="F48" s="18">
        <f t="shared" si="0"/>
        <v>1487.8838008319999</v>
      </c>
      <c r="G48" s="119">
        <v>0</v>
      </c>
      <c r="H48" s="119">
        <f t="shared" si="1"/>
        <v>0</v>
      </c>
      <c r="I48" s="37" t="s">
        <v>15</v>
      </c>
    </row>
    <row r="49" spans="1:10" ht="15.6" x14ac:dyDescent="0.3">
      <c r="A49" s="55">
        <f>A48+1</f>
        <v>31</v>
      </c>
      <c r="B49" s="36" t="s">
        <v>80</v>
      </c>
      <c r="C49" s="23" t="s">
        <v>12</v>
      </c>
      <c r="D49" s="24">
        <v>30</v>
      </c>
      <c r="E49" s="18">
        <v>12.69302933184</v>
      </c>
      <c r="F49" s="18">
        <f t="shared" si="0"/>
        <v>380.79087995520001</v>
      </c>
      <c r="G49" s="120">
        <v>0</v>
      </c>
      <c r="H49" s="119">
        <f t="shared" si="1"/>
        <v>0</v>
      </c>
      <c r="I49" s="37" t="s">
        <v>15</v>
      </c>
      <c r="J49" s="25"/>
    </row>
    <row r="50" spans="1:10" ht="15.6" x14ac:dyDescent="0.3">
      <c r="A50" s="55">
        <f>A49+1</f>
        <v>32</v>
      </c>
      <c r="B50" s="38" t="s">
        <v>81</v>
      </c>
      <c r="C50" s="23" t="s">
        <v>12</v>
      </c>
      <c r="D50" s="24">
        <v>5</v>
      </c>
      <c r="E50" s="18">
        <v>48.290065419200005</v>
      </c>
      <c r="F50" s="18">
        <f t="shared" si="0"/>
        <v>241.45032709600002</v>
      </c>
      <c r="G50" s="119">
        <v>0</v>
      </c>
      <c r="H50" s="119">
        <f t="shared" si="1"/>
        <v>0</v>
      </c>
      <c r="I50" s="37" t="s">
        <v>15</v>
      </c>
    </row>
    <row r="51" spans="1:10" ht="15.6" x14ac:dyDescent="0.3">
      <c r="A51" s="55">
        <f>A50+1</f>
        <v>33</v>
      </c>
      <c r="B51" s="102" t="s">
        <v>82</v>
      </c>
      <c r="C51" s="69" t="s">
        <v>12</v>
      </c>
      <c r="D51" s="79">
        <v>9</v>
      </c>
      <c r="E51" s="18">
        <v>174.51297935385602</v>
      </c>
      <c r="F51" s="18">
        <f t="shared" si="0"/>
        <v>1570.6168141847043</v>
      </c>
      <c r="G51" s="120">
        <v>0</v>
      </c>
      <c r="H51" s="119">
        <f t="shared" si="1"/>
        <v>0</v>
      </c>
      <c r="I51" s="37" t="s">
        <v>15</v>
      </c>
      <c r="J51" s="25"/>
    </row>
    <row r="52" spans="1:10" s="20" customFormat="1" ht="15.6" x14ac:dyDescent="0.3">
      <c r="A52" s="80" t="s">
        <v>39</v>
      </c>
      <c r="B52" s="103" t="s">
        <v>83</v>
      </c>
      <c r="C52" s="69" t="s">
        <v>12</v>
      </c>
      <c r="D52" s="81">
        <v>9.1349999999999998</v>
      </c>
      <c r="E52" s="18">
        <v>236.24957664000002</v>
      </c>
      <c r="F52" s="18">
        <f t="shared" si="0"/>
        <v>2158.1398826064001</v>
      </c>
      <c r="G52" s="119">
        <v>0</v>
      </c>
      <c r="H52" s="119">
        <f t="shared" si="1"/>
        <v>0</v>
      </c>
      <c r="I52" s="37" t="s">
        <v>14</v>
      </c>
    </row>
    <row r="53" spans="1:10" s="20" customFormat="1" ht="15.6" x14ac:dyDescent="0.3">
      <c r="A53" s="80" t="s">
        <v>40</v>
      </c>
      <c r="B53" s="96" t="s">
        <v>84</v>
      </c>
      <c r="C53" s="69" t="s">
        <v>48</v>
      </c>
      <c r="D53" s="82">
        <v>45</v>
      </c>
      <c r="E53" s="18">
        <v>29.070068227200004</v>
      </c>
      <c r="F53" s="18">
        <f t="shared" si="0"/>
        <v>1308.1530702240002</v>
      </c>
      <c r="G53" s="120">
        <v>0</v>
      </c>
      <c r="H53" s="119">
        <f t="shared" si="1"/>
        <v>0</v>
      </c>
      <c r="I53" s="37" t="s">
        <v>14</v>
      </c>
      <c r="J53" s="25"/>
    </row>
    <row r="54" spans="1:10" s="20" customFormat="1" x14ac:dyDescent="0.3">
      <c r="A54" s="83">
        <f>A51+1</f>
        <v>34</v>
      </c>
      <c r="B54" s="40" t="s">
        <v>85</v>
      </c>
      <c r="C54" s="17" t="s">
        <v>4</v>
      </c>
      <c r="D54" s="19">
        <v>5</v>
      </c>
      <c r="E54" s="18">
        <v>55.927086228802025</v>
      </c>
      <c r="F54" s="18">
        <f t="shared" si="0"/>
        <v>279.63543114401011</v>
      </c>
      <c r="G54" s="119">
        <v>0</v>
      </c>
      <c r="H54" s="119">
        <f t="shared" si="1"/>
        <v>0</v>
      </c>
      <c r="I54" s="37" t="s">
        <v>15</v>
      </c>
      <c r="J54" s="25"/>
    </row>
    <row r="55" spans="1:10" s="20" customFormat="1" x14ac:dyDescent="0.3">
      <c r="A55" s="56"/>
      <c r="B55" s="59" t="s">
        <v>86</v>
      </c>
      <c r="C55" s="17"/>
      <c r="D55" s="19"/>
      <c r="E55" s="15"/>
      <c r="F55" s="15"/>
      <c r="G55" s="120">
        <v>0</v>
      </c>
      <c r="H55" s="119">
        <f t="shared" si="1"/>
        <v>0</v>
      </c>
      <c r="I55" s="37" t="s">
        <v>15</v>
      </c>
      <c r="J55" s="25"/>
    </row>
    <row r="56" spans="1:10" s="20" customFormat="1" x14ac:dyDescent="0.3">
      <c r="A56" s="55"/>
      <c r="B56" s="104" t="s">
        <v>41</v>
      </c>
      <c r="C56" s="23"/>
      <c r="D56" s="84"/>
      <c r="E56" s="23"/>
      <c r="F56" s="15"/>
      <c r="G56" s="119">
        <v>0</v>
      </c>
      <c r="H56" s="119">
        <f t="shared" si="1"/>
        <v>0</v>
      </c>
      <c r="I56" s="37" t="s">
        <v>15</v>
      </c>
      <c r="J56" s="25"/>
    </row>
    <row r="57" spans="1:10" s="20" customFormat="1" x14ac:dyDescent="0.3">
      <c r="A57" s="85">
        <v>1</v>
      </c>
      <c r="B57" s="105" t="s">
        <v>87</v>
      </c>
      <c r="C57" s="60" t="s">
        <v>6</v>
      </c>
      <c r="D57" s="86">
        <v>1</v>
      </c>
      <c r="E57" s="87">
        <v>327.32904735999995</v>
      </c>
      <c r="F57" s="87">
        <f>D57*E57</f>
        <v>327.32904735999995</v>
      </c>
      <c r="G57" s="120">
        <v>0</v>
      </c>
      <c r="H57" s="119">
        <f t="shared" si="1"/>
        <v>0</v>
      </c>
      <c r="I57" s="37" t="s">
        <v>15</v>
      </c>
      <c r="J57" s="25"/>
    </row>
    <row r="58" spans="1:10" s="20" customFormat="1" x14ac:dyDescent="0.3">
      <c r="A58" s="85">
        <f>A57+1</f>
        <v>2</v>
      </c>
      <c r="B58" s="38" t="s">
        <v>88</v>
      </c>
      <c r="C58" s="23" t="s">
        <v>6</v>
      </c>
      <c r="D58" s="24">
        <v>1</v>
      </c>
      <c r="E58" s="87">
        <v>75.549772927999996</v>
      </c>
      <c r="F58" s="87">
        <f t="shared" ref="F58:F75" si="3">D58*E58</f>
        <v>75.549772927999996</v>
      </c>
      <c r="G58" s="119">
        <v>0</v>
      </c>
      <c r="H58" s="119">
        <f t="shared" si="1"/>
        <v>0</v>
      </c>
      <c r="I58" s="37" t="s">
        <v>15</v>
      </c>
      <c r="J58" s="25"/>
    </row>
    <row r="59" spans="1:10" s="20" customFormat="1" x14ac:dyDescent="0.3">
      <c r="A59" s="85">
        <f>A58+1</f>
        <v>3</v>
      </c>
      <c r="B59" s="38" t="s">
        <v>89</v>
      </c>
      <c r="C59" s="23" t="s">
        <v>6</v>
      </c>
      <c r="D59" s="24">
        <v>2</v>
      </c>
      <c r="E59" s="87">
        <v>138.77650800596612</v>
      </c>
      <c r="F59" s="87">
        <f t="shared" si="3"/>
        <v>277.55301601193224</v>
      </c>
      <c r="G59" s="120">
        <v>0</v>
      </c>
      <c r="H59" s="119">
        <f t="shared" si="1"/>
        <v>0</v>
      </c>
      <c r="I59" s="37" t="s">
        <v>15</v>
      </c>
      <c r="J59" s="25"/>
    </row>
    <row r="60" spans="1:10" s="20" customFormat="1" x14ac:dyDescent="0.3">
      <c r="A60" s="85">
        <f>A59+1</f>
        <v>4</v>
      </c>
      <c r="B60" s="38" t="s">
        <v>90</v>
      </c>
      <c r="C60" s="23" t="s">
        <v>6</v>
      </c>
      <c r="D60" s="24">
        <v>2</v>
      </c>
      <c r="E60" s="87">
        <v>93.466610047999993</v>
      </c>
      <c r="F60" s="87">
        <f t="shared" si="3"/>
        <v>186.93322009599999</v>
      </c>
      <c r="G60" s="119">
        <v>0</v>
      </c>
      <c r="H60" s="119">
        <f t="shared" si="1"/>
        <v>0</v>
      </c>
      <c r="I60" s="37" t="s">
        <v>15</v>
      </c>
      <c r="J60" s="25"/>
    </row>
    <row r="61" spans="1:10" s="20" customFormat="1" x14ac:dyDescent="0.3">
      <c r="A61" s="85"/>
      <c r="B61" s="104" t="s">
        <v>42</v>
      </c>
      <c r="C61" s="23"/>
      <c r="D61" s="15"/>
      <c r="E61" s="87"/>
      <c r="F61" s="87"/>
      <c r="G61" s="120">
        <v>0</v>
      </c>
      <c r="H61" s="119">
        <f t="shared" si="1"/>
        <v>0</v>
      </c>
      <c r="I61" s="37" t="s">
        <v>15</v>
      </c>
      <c r="J61" s="25"/>
    </row>
    <row r="62" spans="1:10" s="20" customFormat="1" x14ac:dyDescent="0.3">
      <c r="A62" s="85">
        <f>A60+1</f>
        <v>5</v>
      </c>
      <c r="B62" s="105" t="s">
        <v>91</v>
      </c>
      <c r="C62" s="60" t="s">
        <v>5</v>
      </c>
      <c r="D62" s="78">
        <v>10</v>
      </c>
      <c r="E62" s="87">
        <v>11.56301521408</v>
      </c>
      <c r="F62" s="87">
        <f t="shared" si="3"/>
        <v>115.63015214079999</v>
      </c>
      <c r="G62" s="119">
        <v>0</v>
      </c>
      <c r="H62" s="119">
        <f t="shared" si="1"/>
        <v>0</v>
      </c>
      <c r="I62" s="37" t="s">
        <v>15</v>
      </c>
      <c r="J62" s="25"/>
    </row>
    <row r="63" spans="1:10" s="20" customFormat="1" x14ac:dyDescent="0.3">
      <c r="A63" s="85">
        <f>A62+1</f>
        <v>6</v>
      </c>
      <c r="B63" s="105" t="s">
        <v>92</v>
      </c>
      <c r="C63" s="60" t="s">
        <v>5</v>
      </c>
      <c r="D63" s="78">
        <v>70</v>
      </c>
      <c r="E63" s="87">
        <v>9.6220245260800006</v>
      </c>
      <c r="F63" s="87">
        <f t="shared" si="3"/>
        <v>673.54171682560002</v>
      </c>
      <c r="G63" s="120">
        <v>0</v>
      </c>
      <c r="H63" s="119">
        <f t="shared" si="1"/>
        <v>0</v>
      </c>
      <c r="I63" s="37" t="s">
        <v>15</v>
      </c>
      <c r="J63" s="25"/>
    </row>
    <row r="64" spans="1:10" s="20" customFormat="1" x14ac:dyDescent="0.3">
      <c r="A64" s="85"/>
      <c r="B64" s="104" t="s">
        <v>43</v>
      </c>
      <c r="C64" s="23"/>
      <c r="D64" s="15"/>
      <c r="E64" s="87"/>
      <c r="F64" s="87"/>
      <c r="G64" s="119">
        <v>0</v>
      </c>
      <c r="H64" s="119">
        <f t="shared" si="1"/>
        <v>0</v>
      </c>
      <c r="I64" s="37" t="s">
        <v>15</v>
      </c>
      <c r="J64" s="25"/>
    </row>
    <row r="65" spans="1:10" s="20" customFormat="1" x14ac:dyDescent="0.3">
      <c r="A65" s="88">
        <f>A63+1</f>
        <v>7</v>
      </c>
      <c r="B65" s="106" t="s">
        <v>93</v>
      </c>
      <c r="C65" s="61" t="s">
        <v>6</v>
      </c>
      <c r="D65" s="89">
        <v>4</v>
      </c>
      <c r="E65" s="87">
        <v>243.91282228573286</v>
      </c>
      <c r="F65" s="87">
        <f t="shared" si="3"/>
        <v>975.65128914293143</v>
      </c>
      <c r="G65" s="120">
        <v>0</v>
      </c>
      <c r="H65" s="119">
        <f t="shared" si="1"/>
        <v>0</v>
      </c>
      <c r="I65" s="37" t="s">
        <v>15</v>
      </c>
      <c r="J65" s="25"/>
    </row>
    <row r="66" spans="1:10" s="20" customFormat="1" x14ac:dyDescent="0.3">
      <c r="A66" s="85"/>
      <c r="B66" s="104" t="s">
        <v>44</v>
      </c>
      <c r="C66" s="23"/>
      <c r="D66" s="15"/>
      <c r="E66" s="87"/>
      <c r="F66" s="87"/>
      <c r="G66" s="119">
        <v>0</v>
      </c>
      <c r="H66" s="119">
        <f t="shared" si="1"/>
        <v>0</v>
      </c>
      <c r="I66" s="37" t="s">
        <v>15</v>
      </c>
      <c r="J66" s="25"/>
    </row>
    <row r="67" spans="1:10" s="20" customFormat="1" x14ac:dyDescent="0.3">
      <c r="A67" s="88">
        <f>A65+1</f>
        <v>8</v>
      </c>
      <c r="B67" s="107" t="s">
        <v>94</v>
      </c>
      <c r="C67" s="61" t="s">
        <v>45</v>
      </c>
      <c r="D67" s="90">
        <v>1</v>
      </c>
      <c r="E67" s="87">
        <v>21.130345335679998</v>
      </c>
      <c r="F67" s="87">
        <f t="shared" si="3"/>
        <v>21.130345335679998</v>
      </c>
      <c r="G67" s="120">
        <v>0</v>
      </c>
      <c r="H67" s="119">
        <f t="shared" si="1"/>
        <v>0</v>
      </c>
      <c r="I67" s="37" t="s">
        <v>15</v>
      </c>
      <c r="J67" s="25"/>
    </row>
    <row r="68" spans="1:10" s="20" customFormat="1" x14ac:dyDescent="0.3">
      <c r="A68" s="85">
        <f>A67+1</f>
        <v>9</v>
      </c>
      <c r="B68" s="36" t="s">
        <v>95</v>
      </c>
      <c r="C68" s="13" t="s">
        <v>6</v>
      </c>
      <c r="D68" s="24">
        <v>1</v>
      </c>
      <c r="E68" s="87">
        <v>19.363199349760002</v>
      </c>
      <c r="F68" s="87">
        <f t="shared" si="3"/>
        <v>19.363199349760002</v>
      </c>
      <c r="G68" s="119">
        <v>0</v>
      </c>
      <c r="H68" s="119">
        <f t="shared" si="1"/>
        <v>0</v>
      </c>
      <c r="I68" s="37" t="s">
        <v>15</v>
      </c>
      <c r="J68" s="25"/>
    </row>
    <row r="69" spans="1:10" s="20" customFormat="1" x14ac:dyDescent="0.3">
      <c r="A69" s="85">
        <f>A68+1</f>
        <v>10</v>
      </c>
      <c r="B69" s="108" t="s">
        <v>46</v>
      </c>
      <c r="C69" s="13" t="s">
        <v>45</v>
      </c>
      <c r="D69" s="24">
        <v>10</v>
      </c>
      <c r="E69" s="87">
        <v>1.2653133559322036</v>
      </c>
      <c r="F69" s="87">
        <f t="shared" si="3"/>
        <v>12.653133559322036</v>
      </c>
      <c r="G69" s="120">
        <v>0</v>
      </c>
      <c r="H69" s="119">
        <f t="shared" si="1"/>
        <v>0</v>
      </c>
      <c r="I69" s="37" t="s">
        <v>15</v>
      </c>
      <c r="J69" s="25"/>
    </row>
    <row r="70" spans="1:10" s="20" customFormat="1" x14ac:dyDescent="0.3">
      <c r="A70" s="85"/>
      <c r="B70" s="109" t="s">
        <v>96</v>
      </c>
      <c r="C70" s="13"/>
      <c r="D70" s="91"/>
      <c r="E70" s="87"/>
      <c r="F70" s="87"/>
      <c r="G70" s="119">
        <v>0</v>
      </c>
      <c r="H70" s="119">
        <f t="shared" si="1"/>
        <v>0</v>
      </c>
      <c r="I70" s="37" t="s">
        <v>15</v>
      </c>
      <c r="J70" s="25"/>
    </row>
    <row r="71" spans="1:10" s="20" customFormat="1" x14ac:dyDescent="0.3">
      <c r="A71" s="57">
        <f>A69+1</f>
        <v>11</v>
      </c>
      <c r="B71" s="40" t="s">
        <v>97</v>
      </c>
      <c r="C71" s="17" t="s">
        <v>5</v>
      </c>
      <c r="D71" s="19">
        <v>50</v>
      </c>
      <c r="E71" s="87">
        <v>7.4875735040000002</v>
      </c>
      <c r="F71" s="87">
        <f t="shared" si="3"/>
        <v>374.37867520000003</v>
      </c>
      <c r="G71" s="120">
        <v>0</v>
      </c>
      <c r="H71" s="119">
        <f t="shared" si="1"/>
        <v>0</v>
      </c>
      <c r="I71" s="37" t="s">
        <v>15</v>
      </c>
      <c r="J71" s="25"/>
    </row>
    <row r="72" spans="1:10" s="20" customFormat="1" x14ac:dyDescent="0.3">
      <c r="A72" s="57">
        <f>A71+1</f>
        <v>12</v>
      </c>
      <c r="B72" s="40" t="s">
        <v>98</v>
      </c>
      <c r="C72" s="17" t="s">
        <v>6</v>
      </c>
      <c r="D72" s="19">
        <v>10</v>
      </c>
      <c r="E72" s="87">
        <v>1.2633667200000001</v>
      </c>
      <c r="F72" s="87">
        <f t="shared" si="3"/>
        <v>12.633667200000001</v>
      </c>
      <c r="G72" s="119">
        <v>0</v>
      </c>
      <c r="H72" s="119">
        <f t="shared" si="1"/>
        <v>0</v>
      </c>
      <c r="I72" s="37" t="s">
        <v>15</v>
      </c>
      <c r="J72" s="25"/>
    </row>
    <row r="73" spans="1:10" s="20" customFormat="1" x14ac:dyDescent="0.3">
      <c r="A73" s="85"/>
      <c r="B73" s="109" t="s">
        <v>20</v>
      </c>
      <c r="C73" s="13"/>
      <c r="D73" s="91"/>
      <c r="E73" s="87"/>
      <c r="F73" s="87"/>
      <c r="G73" s="120">
        <v>0</v>
      </c>
      <c r="H73" s="119">
        <f t="shared" ref="H73:H75" si="4">G73*D73</f>
        <v>0</v>
      </c>
      <c r="I73" s="37" t="s">
        <v>15</v>
      </c>
      <c r="J73" s="25"/>
    </row>
    <row r="74" spans="1:10" s="20" customFormat="1" x14ac:dyDescent="0.3">
      <c r="A74" s="92">
        <f>A72+1</f>
        <v>13</v>
      </c>
      <c r="B74" s="105" t="s">
        <v>99</v>
      </c>
      <c r="C74" s="60" t="s">
        <v>45</v>
      </c>
      <c r="D74" s="78">
        <v>4</v>
      </c>
      <c r="E74" s="87">
        <v>285.52323813119995</v>
      </c>
      <c r="F74" s="87">
        <f t="shared" si="3"/>
        <v>1142.0929525247998</v>
      </c>
      <c r="G74" s="119">
        <v>0</v>
      </c>
      <c r="H74" s="119">
        <f t="shared" si="4"/>
        <v>0</v>
      </c>
      <c r="I74" s="37" t="s">
        <v>15</v>
      </c>
      <c r="J74" s="25"/>
    </row>
    <row r="75" spans="1:10" s="20" customFormat="1" ht="15.6" thickBot="1" x14ac:dyDescent="0.35">
      <c r="A75" s="77" t="s">
        <v>17</v>
      </c>
      <c r="B75" s="101" t="s">
        <v>100</v>
      </c>
      <c r="C75" s="60" t="s">
        <v>45</v>
      </c>
      <c r="D75" s="78">
        <v>4</v>
      </c>
      <c r="E75" s="87">
        <v>218.00847457627123</v>
      </c>
      <c r="F75" s="87">
        <f t="shared" si="3"/>
        <v>872.0338983050849</v>
      </c>
      <c r="G75" s="120">
        <v>0</v>
      </c>
      <c r="H75" s="119">
        <f t="shared" si="4"/>
        <v>0</v>
      </c>
      <c r="I75" s="37" t="s">
        <v>14</v>
      </c>
      <c r="J75" s="25"/>
    </row>
    <row r="76" spans="1:10" ht="15.6" thickBot="1" x14ac:dyDescent="0.35">
      <c r="A76" s="26"/>
      <c r="B76" s="41" t="s">
        <v>7</v>
      </c>
      <c r="C76" s="27"/>
      <c r="D76" s="50"/>
      <c r="E76" s="50"/>
      <c r="F76" s="28">
        <f>SUM(F7:F75)</f>
        <v>45934.614125380678</v>
      </c>
      <c r="G76" s="50"/>
      <c r="H76" s="28">
        <f>SUM(H7:H75)</f>
        <v>0</v>
      </c>
    </row>
    <row r="77" spans="1:10" ht="15.6" thickBot="1" x14ac:dyDescent="0.35">
      <c r="A77" s="31"/>
      <c r="B77" s="43" t="s">
        <v>9</v>
      </c>
      <c r="C77" s="35">
        <v>0.03</v>
      </c>
      <c r="D77" s="52"/>
      <c r="E77" s="52"/>
      <c r="F77" s="53">
        <f>C77*F76</f>
        <v>1378.0384237614203</v>
      </c>
      <c r="G77" s="52"/>
      <c r="H77" s="53">
        <f>C77*H76</f>
        <v>0</v>
      </c>
    </row>
    <row r="78" spans="1:10" ht="15.6" thickBot="1" x14ac:dyDescent="0.35">
      <c r="A78" s="29"/>
      <c r="B78" s="42" t="s">
        <v>8</v>
      </c>
      <c r="C78" s="30"/>
      <c r="D78" s="52"/>
      <c r="E78" s="52"/>
      <c r="F78" s="52">
        <f>F77+F76</f>
        <v>47312.652549142098</v>
      </c>
      <c r="G78" s="52"/>
      <c r="H78" s="52">
        <f>H77+H76</f>
        <v>0</v>
      </c>
    </row>
    <row r="79" spans="1:10" ht="15.6" thickBot="1" x14ac:dyDescent="0.35">
      <c r="A79" s="31"/>
      <c r="B79" s="43" t="s">
        <v>16</v>
      </c>
      <c r="C79" s="35">
        <v>0.18</v>
      </c>
      <c r="D79" s="52"/>
      <c r="E79" s="52"/>
      <c r="F79" s="53">
        <f>C79*F78</f>
        <v>8516.2774588455777</v>
      </c>
      <c r="G79" s="52"/>
      <c r="H79" s="53">
        <f>C79*H78</f>
        <v>0</v>
      </c>
    </row>
    <row r="80" spans="1:10" ht="15.6" thickBot="1" x14ac:dyDescent="0.35">
      <c r="A80" s="29"/>
      <c r="B80" s="44" t="s">
        <v>8</v>
      </c>
      <c r="C80" s="32"/>
      <c r="D80" s="51"/>
      <c r="E80" s="51"/>
      <c r="F80" s="52">
        <f>F79+F78</f>
        <v>55828.930007987678</v>
      </c>
      <c r="G80" s="51"/>
      <c r="H80" s="52">
        <f>H79+H78</f>
        <v>0</v>
      </c>
    </row>
    <row r="81" spans="1:8" x14ac:dyDescent="0.3">
      <c r="A81" s="4"/>
      <c r="B81" s="4" t="s">
        <v>101</v>
      </c>
      <c r="F81" s="58"/>
      <c r="G81" s="58"/>
      <c r="H81" s="58"/>
    </row>
    <row r="82" spans="1:8" x14ac:dyDescent="0.3">
      <c r="A82" s="4"/>
      <c r="B82" s="4" t="s">
        <v>101</v>
      </c>
    </row>
    <row r="83" spans="1:8" x14ac:dyDescent="0.3">
      <c r="A83" s="4"/>
      <c r="B83" s="4" t="s">
        <v>101</v>
      </c>
    </row>
    <row r="84" spans="1:8" x14ac:dyDescent="0.3">
      <c r="A84" s="4"/>
      <c r="B84" s="4" t="s">
        <v>101</v>
      </c>
    </row>
    <row r="85" spans="1:8" x14ac:dyDescent="0.3">
      <c r="A85" s="4"/>
      <c r="B85" s="4" t="s">
        <v>101</v>
      </c>
    </row>
    <row r="86" spans="1:8" x14ac:dyDescent="0.3">
      <c r="A86" s="4"/>
      <c r="B86" s="4" t="s">
        <v>101</v>
      </c>
    </row>
    <row r="87" spans="1:8" ht="15" customHeight="1" x14ac:dyDescent="0.3">
      <c r="B87" s="4" t="s">
        <v>101</v>
      </c>
      <c r="F87" s="58"/>
      <c r="G87" s="58"/>
      <c r="H87" s="58"/>
    </row>
    <row r="88" spans="1:8" ht="5.25" customHeight="1" x14ac:dyDescent="0.3"/>
  </sheetData>
  <autoFilter ref="A6:I87" xr:uid="{00000000-0009-0000-0000-000001000000}"/>
  <mergeCells count="9">
    <mergeCell ref="G3:H3"/>
    <mergeCell ref="G4:G5"/>
    <mergeCell ref="H4:H5"/>
    <mergeCell ref="F4:F5"/>
    <mergeCell ref="A4:A5"/>
    <mergeCell ref="B4:B5"/>
    <mergeCell ref="C4:C5"/>
    <mergeCell ref="D4:D5"/>
    <mergeCell ref="E4:E5"/>
  </mergeCells>
  <conditionalFormatting sqref="B9 B48:B52">
    <cfRule type="cellIs" dxfId="0" priority="1" stopIfTrue="1" operator="equal">
      <formula>0</formula>
    </cfRule>
  </conditionalFormatting>
  <pageMargins left="0.2" right="0.19" top="0.17" bottom="0.21" header="0.17" footer="0.16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N1_1 კრებსითი სატენდერო</vt:lpstr>
      <vt:lpstr>'N1_1 კრებსითი სატენდერო'!Print_Area</vt:lpstr>
      <vt:lpstr>'N1_1 კრებსითი სატენდერო'!Print_Titles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2026-03-10T14:27:38Z</dcterms:modified>
</cp:coreProperties>
</file>