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მრიცხველები\მრიცხველების პროექტი\ბოლო თბილისის პროექტი\სატენდერო დოკუმენტაცია\"/>
    </mc:Choice>
  </mc:AlternateContent>
  <xr:revisionPtr revIDLastSave="0" documentId="13_ncr:1_{5D00E8C3-531A-4D2A-BA79-FE273D20CF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პოლიპროპილენი" sheetId="1" r:id="rId1"/>
    <sheet name="პოლიეთილენი" sheetId="2" r:id="rId2"/>
    <sheet name="რკინა" sheetId="5" r:id="rId3"/>
    <sheet name="მიწის სამუშაოები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3" i="5" l="1"/>
  <c r="G189" i="5"/>
  <c r="G190" i="5" s="1"/>
  <c r="G191" i="5" s="1"/>
  <c r="G166" i="5"/>
  <c r="G145" i="5"/>
  <c r="G121" i="5"/>
  <c r="G103" i="5"/>
  <c r="G86" i="5"/>
  <c r="G67" i="5"/>
  <c r="G50" i="5"/>
  <c r="G31" i="5"/>
  <c r="G32" i="5" s="1"/>
  <c r="G98" i="2"/>
  <c r="G14" i="5"/>
  <c r="G214" i="5" l="1"/>
  <c r="G215" i="5" s="1"/>
  <c r="G33" i="5"/>
  <c r="G104" i="5"/>
  <c r="G105" i="5" s="1"/>
  <c r="G122" i="5"/>
  <c r="G123" i="5" s="1"/>
  <c r="G51" i="5"/>
  <c r="G52" i="5" s="1"/>
  <c r="G146" i="5"/>
  <c r="G147" i="5" s="1"/>
  <c r="G68" i="5"/>
  <c r="G69" i="5" s="1"/>
  <c r="G167" i="5"/>
  <c r="G168" i="5" s="1"/>
  <c r="G87" i="5"/>
  <c r="G88" i="5" s="1"/>
  <c r="G15" i="5"/>
  <c r="G16" i="5" s="1"/>
  <c r="G7" i="1" l="1"/>
  <c r="G6" i="1"/>
  <c r="G191" i="2" l="1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92" i="2" l="1"/>
  <c r="G193" i="2" l="1"/>
  <c r="G194" i="2" s="1"/>
  <c r="F33" i="6" l="1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F7" i="6"/>
  <c r="F34" i="6" l="1"/>
  <c r="F35" i="6"/>
  <c r="F36" i="6" s="1"/>
  <c r="G165" i="2" l="1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66" i="2" l="1"/>
  <c r="G167" i="2" s="1"/>
  <c r="G168" i="2" s="1"/>
  <c r="G141" i="2" l="1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42" i="2" l="1"/>
  <c r="G143" i="2" s="1"/>
  <c r="G144" i="2" s="1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18" i="2" l="1"/>
  <c r="G119" i="2" s="1"/>
  <c r="G120" i="2" s="1"/>
  <c r="G96" i="2" l="1"/>
  <c r="G95" i="2"/>
  <c r="G94" i="2"/>
  <c r="G93" i="2"/>
  <c r="G92" i="2"/>
  <c r="G91" i="2"/>
  <c r="G90" i="2"/>
  <c r="G89" i="2"/>
  <c r="G88" i="2"/>
  <c r="G87" i="2"/>
  <c r="G86" i="2"/>
  <c r="G85" i="2"/>
  <c r="G84" i="2"/>
  <c r="G97" i="2" l="1"/>
  <c r="G99" i="2" s="1"/>
  <c r="G75" i="2" l="1"/>
  <c r="G74" i="2"/>
  <c r="G73" i="2"/>
  <c r="G72" i="2"/>
  <c r="G71" i="2"/>
  <c r="G70" i="2"/>
  <c r="G69" i="2"/>
  <c r="G68" i="2"/>
  <c r="G67" i="2"/>
  <c r="G66" i="2"/>
  <c r="G65" i="2"/>
  <c r="G64" i="2"/>
  <c r="G63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76" i="2" l="1"/>
  <c r="G57" i="2"/>
  <c r="G58" i="2" s="1"/>
  <c r="G59" i="2" s="1"/>
  <c r="G77" i="2" l="1"/>
  <c r="G78" i="2" s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16" i="2"/>
  <c r="G15" i="2"/>
  <c r="G14" i="2"/>
  <c r="G13" i="2"/>
  <c r="G12" i="2"/>
  <c r="G11" i="2"/>
  <c r="G10" i="2"/>
  <c r="G9" i="2"/>
  <c r="G8" i="2"/>
  <c r="G7" i="2"/>
  <c r="G6" i="2"/>
  <c r="G5" i="2"/>
  <c r="G17" i="2" l="1"/>
  <c r="G36" i="2"/>
  <c r="G18" i="2" l="1"/>
  <c r="G19" i="2" s="1"/>
  <c r="G37" i="2"/>
  <c r="G38" i="2" s="1"/>
  <c r="G136" i="1" l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37" i="1" l="1"/>
  <c r="G138" i="1" s="1"/>
  <c r="G139" i="1" s="1"/>
  <c r="G112" i="1" l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113" i="1" l="1"/>
  <c r="G114" i="1" l="1"/>
  <c r="G90" i="1"/>
  <c r="G89" i="1"/>
  <c r="G88" i="1"/>
  <c r="G87" i="1"/>
  <c r="G86" i="1"/>
  <c r="G85" i="1"/>
  <c r="G84" i="1"/>
  <c r="G83" i="1"/>
  <c r="G82" i="1"/>
  <c r="G81" i="1"/>
  <c r="G80" i="1"/>
  <c r="G79" i="1"/>
  <c r="G115" i="1" l="1"/>
  <c r="G91" i="1"/>
  <c r="G92" i="1" s="1"/>
  <c r="G93" i="1" s="1"/>
  <c r="G70" i="1" l="1"/>
  <c r="G69" i="1"/>
  <c r="G68" i="1"/>
  <c r="G67" i="1"/>
  <c r="G66" i="1"/>
  <c r="G65" i="1"/>
  <c r="G64" i="1"/>
  <c r="G63" i="1"/>
  <c r="G62" i="1"/>
  <c r="G61" i="1"/>
  <c r="G60" i="1"/>
  <c r="G59" i="1"/>
  <c r="G52" i="1"/>
  <c r="G51" i="1"/>
  <c r="G50" i="1"/>
  <c r="G49" i="1"/>
  <c r="G48" i="1"/>
  <c r="G47" i="1"/>
  <c r="G46" i="1"/>
  <c r="G45" i="1"/>
  <c r="G44" i="1"/>
  <c r="G43" i="1"/>
  <c r="G42" i="1"/>
  <c r="G41" i="1"/>
  <c r="G71" i="1" l="1"/>
  <c r="G72" i="1" s="1"/>
  <c r="G73" i="1" s="1"/>
  <c r="G53" i="1"/>
  <c r="G54" i="1" s="1"/>
  <c r="G55" i="1" s="1"/>
  <c r="G32" i="1" l="1"/>
  <c r="G31" i="1"/>
  <c r="G30" i="1"/>
  <c r="G29" i="1"/>
  <c r="G28" i="1"/>
  <c r="G27" i="1"/>
  <c r="G26" i="1"/>
  <c r="G25" i="1"/>
  <c r="G24" i="1"/>
  <c r="G23" i="1"/>
  <c r="G22" i="1"/>
  <c r="G21" i="1"/>
  <c r="G14" i="1"/>
  <c r="G13" i="1"/>
  <c r="G12" i="1"/>
  <c r="G11" i="1"/>
  <c r="G10" i="1"/>
  <c r="G9" i="1"/>
  <c r="G8" i="1"/>
  <c r="G5" i="1"/>
  <c r="G4" i="1"/>
  <c r="G33" i="1" l="1"/>
  <c r="G34" i="1" s="1"/>
  <c r="G35" i="1" s="1"/>
  <c r="G15" i="1"/>
  <c r="G16" i="1" s="1"/>
  <c r="G17" i="1" s="1"/>
</calcChain>
</file>

<file path=xl/sharedStrings.xml><?xml version="1.0" encoding="utf-8"?>
<sst xmlns="http://schemas.openxmlformats.org/spreadsheetml/2006/main" count="1627" uniqueCount="242">
  <si>
    <t>Meter diameter</t>
  </si>
  <si>
    <t>Pipe diameter</t>
  </si>
  <si>
    <t>D=15 mm</t>
  </si>
  <si>
    <t>D=20 mm PPR</t>
  </si>
  <si>
    <t>პროექტის კოდი</t>
  </si>
  <si>
    <t>N</t>
  </si>
  <si>
    <t xml:space="preserve">სამუშაოს დასახელება </t>
  </si>
  <si>
    <t>განზ. ერთ.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</si>
  <si>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</si>
  <si>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</si>
  <si>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</si>
  <si>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</si>
  <si>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>მ</t>
  </si>
  <si>
    <t>ც</t>
  </si>
  <si>
    <t>სფერული ვენტილის შეძენა და მოწყობა</t>
  </si>
  <si>
    <t>ფილტრის შეძენა და მოწყობა</t>
  </si>
  <si>
    <t>პირდაპირი ხარჯების ჯამი</t>
  </si>
  <si>
    <t>დღგ.</t>
  </si>
  <si>
    <t>სულ ხარჯთაღრიცხვით</t>
  </si>
  <si>
    <t>დამაკავშირებელი ჭახრაკის შეძენა და მოწყობა</t>
  </si>
  <si>
    <t>ტ</t>
  </si>
  <si>
    <t>D=20 mm</t>
  </si>
  <si>
    <t>D=25 mm PPR</t>
  </si>
  <si>
    <t xml:space="preserve">წყალსადენის PPRმილის შეძენა, მონტაჟი-ჰიდრავლიკური გამოცდით </t>
  </si>
  <si>
    <t>D=25 mm</t>
  </si>
  <si>
    <t>D=32 mm PPR</t>
  </si>
  <si>
    <t>D=32 mm</t>
  </si>
  <si>
    <t>D=40 mm</t>
  </si>
  <si>
    <t>D=50 mm PPR</t>
  </si>
  <si>
    <t>D=40mm</t>
  </si>
  <si>
    <t>D=50 mm</t>
  </si>
  <si>
    <t>D=40 mm PPR</t>
  </si>
  <si>
    <t>უკუსარქველის შეძენა-მოწყობა</t>
  </si>
  <si>
    <t>ფასონური ნაწილების შეძენა და მოწყობა</t>
  </si>
  <si>
    <t>კომპ.</t>
  </si>
  <si>
    <t>თუჯის ჩარჩო ხუფი  65 სმ</t>
  </si>
  <si>
    <t>ფოლადის მილის დ=57X3 მმ შეძენა, მონტაჟი,  ჰიდრავლიკური გამოცდით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</si>
  <si>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</si>
  <si>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</si>
  <si>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მოსაპირკეთებელი ფილების  მოხსნა და გვერდით დასაწყობება</t>
  </si>
  <si>
    <t xml:space="preserve">მოსაპირკეთებელი ფილების მოწყობა გვერდზე დასაწყობებული ფილებით </t>
  </si>
  <si>
    <t xml:space="preserve">V კატ. გრუნტის დამუშავება (თხრილში) ექსკავატორით ერთციცხვიანი 0,5 მ3 დატვირთვა ავ/თვითმცლელზე  </t>
  </si>
  <si>
    <t>სულ პირდაპირი ხარჯები</t>
  </si>
  <si>
    <t xml:space="preserve">დ.ღ.გ.   </t>
  </si>
  <si>
    <t>სულ ხარჯთაღიცხვით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</si>
  <si>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</si>
  <si>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IV კატ. გვერდზე დაყრილი ხელით დამუშავებული გრუნტის დატვირთვა ხელით ურიკაზე</t>
  </si>
  <si>
    <t>IV კატ. გრუნტის დამუშავება (თხრილში) ხელით, გვერდზე დაყრით</t>
  </si>
  <si>
    <t>ჭის ქვეშ ღორღის ბალიშის (ფრაქცია 0-40 მმ) მოწყობა 10 სმ დატკეპვნით</t>
  </si>
  <si>
    <t xml:space="preserve">წყალსადენის PPR მილის შეძენა, მონტაჟი-ჰიდრავლიკური გამოცდით </t>
  </si>
  <si>
    <t>პოლიპროპილენის მუხლი DN 20/90  შეძენა და მოწყობა</t>
  </si>
  <si>
    <t>პოლიეთილენის  ჭა 500/400/300  მოწყობა</t>
  </si>
  <si>
    <t>პოლიეთილენის  ჭის ქვეშ  ხრეშის მოწყობა</t>
  </si>
  <si>
    <r>
      <t>მ</t>
    </r>
    <r>
      <rPr>
        <vertAlign val="superscript"/>
        <sz val="12"/>
        <rFont val="Sylfaen"/>
        <family val="1"/>
      </rPr>
      <t>3</t>
    </r>
  </si>
  <si>
    <t>წყალმზომის  კვანძის შეფუთვა  ფოლგიანი ბინაბამბით</t>
  </si>
  <si>
    <r>
      <t>მ</t>
    </r>
    <r>
      <rPr>
        <vertAlign val="superscript"/>
        <sz val="12"/>
        <rFont val="Sylfaen"/>
        <family val="1"/>
      </rPr>
      <t>2</t>
    </r>
  </si>
  <si>
    <t>8-1</t>
  </si>
  <si>
    <t>პოლიპროპილენის წყალმზომის შტუცერის დ=20 მმ შეძენა და მოწყობა</t>
  </si>
  <si>
    <t>ფილტრის DN 20  შეძენა და მოწყობა</t>
  </si>
  <si>
    <t>კომპოზიტური ჭის   (485X485X415) მმ  მოწყობა</t>
  </si>
  <si>
    <t>წყალმზომის კვანძის DN 15 დემონტაჟი და დასაწობება 10 კმ-ზე</t>
  </si>
  <si>
    <t xml:space="preserve">წყალსადენის PPR DN 25 PN 16 მილის                       შეძენა-მონტაჟი ჰიდრავლიკური გამოცდით </t>
  </si>
  <si>
    <t>პოლიპროპილენის მუხლი DN 25/90                             შეძენა-მოწყობა</t>
  </si>
  <si>
    <t>პოლიეთილენის ჭა 500/400/300 მმ                          შეძენა-მოწყობა</t>
  </si>
  <si>
    <t>პოლიპროპილენის უკუსარქველის DN 25                  შეძენა-მოწყობა</t>
  </si>
  <si>
    <t>სფერული ვენტილის DN 25 შეძენა-მოწყობა</t>
  </si>
  <si>
    <t>პოლიპროპილენის წყალმზომის შტუცერის DN 25   შეძენა-მოწყობა</t>
  </si>
  <si>
    <t>პოლიპროპილენის წყლის ფილტრის DN 25                                შეძენა-მოწყობა</t>
  </si>
  <si>
    <t>წყალმზომის კვანძის DN 20 დემონტაჟი და დასაწობება 10 კმ-ზე</t>
  </si>
  <si>
    <t>კომპოზიტური ჭით</t>
  </si>
  <si>
    <t>კომპოზიტური ჭა 485/485/415 მმ შეძენა-მოწყობა</t>
  </si>
  <si>
    <t>უკუსარქველის DN 25 შეძენა-მოწყობა</t>
  </si>
  <si>
    <t xml:space="preserve">წყალსადენის PPR DN 25 PN 16 მილის    შეძენა-მონტაჟი ჰიდრავლიკური გამოცდით </t>
  </si>
  <si>
    <t>პოლიპროპილენის მუხლი DN 25/90    შეძენა-მოწყობა</t>
  </si>
  <si>
    <t>პოლიპროპილენის ფილტრის DN 25  შეძენა-მოწყობა</t>
  </si>
  <si>
    <t>პოლიპროპილენის მუხლი DN 32/90 შ/ხ                              შეძენა-მოწყობა</t>
  </si>
  <si>
    <t>პოლიპროპილენის უკუსარქველის DN 32                  შეძენა-მოწყობა</t>
  </si>
  <si>
    <t>სფერული ვენტილის DN 32 შეძენა-მოწყობა</t>
  </si>
  <si>
    <t>პოლიპროპილენის წყალმზომის შტუცერის DN 32   შეძენა-მოწყობა</t>
  </si>
  <si>
    <t>პოლიპროპილენის წყლის ფილტრის DN 32                                შეძენა-მოწყობა</t>
  </si>
  <si>
    <t>წყალმზომის კვანძის DN 25 დემონტაჟი და დასაწობება 10 კმ-ზე</t>
  </si>
  <si>
    <t>პოლიპროპილენის მუხლი DN 40/90 შეძენა და მოწყობა</t>
  </si>
  <si>
    <t>პოლიპროპილენის ქურო DN 40  გ/ხ  შეძენა და მოწყობა</t>
  </si>
  <si>
    <t>პოლიეთილენის  ჭა 750/600/400  მოწყობა</t>
  </si>
  <si>
    <t>თითბერის წყალმზომის შტუცერის DN32 შეძენა და მოწყობა</t>
  </si>
  <si>
    <t>თითბერის წყალმზომის შტუცერის DN40 შეძენა და მოწყობა</t>
  </si>
  <si>
    <t>ჭის ქვეშ  ხრეშის მოწყობა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</si>
  <si>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       </t>
  </si>
  <si>
    <t>11.1</t>
  </si>
  <si>
    <t>ჩობალის შეძენა და მოწყობა d=80 მმ (1 ცალი)</t>
  </si>
  <si>
    <t xml:space="preserve">ჭის კედლების იზოლაცია ბითუმით ორჯერ    </t>
  </si>
  <si>
    <r>
      <t>მ</t>
    </r>
    <r>
      <rPr>
        <vertAlign val="superscript"/>
        <sz val="11"/>
        <rFont val="Sylfaen"/>
        <family val="1"/>
      </rPr>
      <t>2</t>
    </r>
  </si>
  <si>
    <t>წყალმზომის კვანძის DN 40 დემონტაჟი და დასაწობება 10 კმ-ზე</t>
  </si>
  <si>
    <t>d20 polieT</t>
  </si>
  <si>
    <t>პოლიეთილენის ელექტრო ქურო DN 20 მმ SDR 11 PN 16 GF  შეძენა და მოწყობა</t>
  </si>
  <si>
    <t>გადამყვანის პოლ/ფოლ DN 20/15 გ/ხ  შეძენა და მოწყობა</t>
  </si>
  <si>
    <t>პოლიეთილენის  ჭის  500/400/300  შეძენა მოწყობა მოწყობა</t>
  </si>
  <si>
    <t>ლატუნის შტუცერის შეძენა-მოწყობა</t>
  </si>
  <si>
    <t>პოლიეთილენის ელექტრო ქურო DN 20 მმ SDR 11 PN 16 GF შეძენა და მოწყობა</t>
  </si>
  <si>
    <t>გადამყვანი პოლ/ფოლ DN 20/15 გ/ხ  შეძენა და მოწყობა</t>
  </si>
  <si>
    <t>d25 polieT</t>
  </si>
  <si>
    <t>პოლიეთილენის ელექტრო ქურო DN 25                    შეძენა-მოწყობა</t>
  </si>
  <si>
    <t>გადამყვანი პოლ/ფოლ DN 25/20 გ/ხ                                  შეძენა-მოწყობა</t>
  </si>
  <si>
    <t>პოლიეთილენის ჭა 500/400/300 მმ შეძენა- მოწყობა</t>
  </si>
  <si>
    <t>თითბერის უკუსარქველის DN 20 შეძენა-მოწყობა</t>
  </si>
  <si>
    <t>სფერული ვენტილის DN 20 შეძენა-მოწყობა</t>
  </si>
  <si>
    <t>დამაკავშირებელი ჭახრაკის ორმხრივი ხრახნით              DN 20 შეძენა-მოწყობა</t>
  </si>
  <si>
    <t>თითბერის უკუსარქველი DN 20 შეძენა-მოწყობა</t>
  </si>
  <si>
    <t>წყალმზომის  ლატუნის შტუცერი DN20                        შეძენა-მოწყობა</t>
  </si>
  <si>
    <t>თითბერის წყლის ფილტრი DN 20                                 შეძენა და მოწყობა</t>
  </si>
  <si>
    <t>d32 polieT</t>
  </si>
  <si>
    <t>პოლიეთილენის ელექტრო ქურო DN 32                   შეძენა-მოწყობა</t>
  </si>
  <si>
    <t>გადამყვანი პოლ/ფოლ DN 32/25 გ/ხ                                  შეძენა-მოწყობა</t>
  </si>
  <si>
    <t>პოლიეთილენის ჭა 750/600/400 მმ                                   შეძენა-მოწყობა</t>
  </si>
  <si>
    <t>თითბერის უკუსარქველის DN 25 შეძენა-მოწყობა</t>
  </si>
  <si>
    <t>სფერული ვენტილის DN 25 შ/ხრ შეძენა-მოწყობა</t>
  </si>
  <si>
    <t>პოლიპროპილენის წყალმზომის შტუცერის DN 25 მმ შეძენა-მოწყობა</t>
  </si>
  <si>
    <t>თითბერის წყლის ფილტრი DN 25                                 შეძენა და მოწყობა</t>
  </si>
  <si>
    <t>დამაკავშირებელი ჭახრაკის ორმხრივი ხრახნით              DN 25 შეძენა-მოწყობა</t>
  </si>
  <si>
    <t>d40 polieT</t>
  </si>
  <si>
    <t>პოლიეთილენის ელექტრო ქურო DN 40 მმ SDR 11 PN 16 GF  შეძენა და მოწყობა</t>
  </si>
  <si>
    <t>გადამყვანი პოლ/ფოლ DN 40/32 გ/ხ   შეძენა და მოწყობა</t>
  </si>
  <si>
    <t>d50polieT</t>
  </si>
  <si>
    <t>პოლიეთილენის ელექტრო ქურო DN 50 მმ SDR 11 PN 16 GF  შეძენა და მოწყობა</t>
  </si>
  <si>
    <t>გადამყვანი პოლ/ფოლ DN 50/40 გ/ხ  შეძენა და მოწყობა</t>
  </si>
  <si>
    <t xml:space="preserve">ჭის კედლების იზოლაცია ბითუმით ორჯერ   </t>
  </si>
  <si>
    <t>d63 polieT</t>
  </si>
  <si>
    <t>პოლიეთილენის ელექტრო ქურო DN 63 მმ SDR 11 PN 16 NTGს შეძენა და მოწყობა</t>
  </si>
  <si>
    <t>გადამყვანი პოლ/ფოლ DN 63/50  გ/ხ  შეძენა და მოწყობა</t>
  </si>
  <si>
    <t>თითბერის წყალმზომის შტუცერის DN50 შეძენა და მოწყობა</t>
  </si>
  <si>
    <t xml:space="preserve">წყალსადენის რკ/ბ ანაკრები  ჭის  D=1.0 მ   H=0.5 მ მონტაჟი, რკ/ბ მრგვალი ძირის ფილით, რკ/ბ რგოლი,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       </t>
  </si>
  <si>
    <t>კომპ</t>
  </si>
  <si>
    <t xml:space="preserve">ჩობალის შეძენა და მოწყობა d=80 მმ </t>
  </si>
  <si>
    <t>წყალმზომის კვანძის DN 50 დემონტაჟი და დასაწობება 10 კმ-ზე</t>
  </si>
  <si>
    <t>D=50 mm ფოლადი</t>
  </si>
  <si>
    <t xml:space="preserve">ურდულის შეძენა და მონტაჟი დ=50 მმ </t>
  </si>
  <si>
    <t xml:space="preserve">უკუსარქველის შეძენა და მონტაჟი დ=50 მმ </t>
  </si>
  <si>
    <t>ფოლადის მილტუჩას შეძენა და მოწყობა</t>
  </si>
  <si>
    <t>10.1</t>
  </si>
  <si>
    <r>
      <t>ასფალტობეტონის საფარის მოხსნა სისქით 10 სმ ექსკავატორით    ჩამჩის მოცულობით 0.5 მ</t>
    </r>
    <r>
      <rPr>
        <vertAlign val="superscript"/>
        <sz val="12"/>
        <rFont val="Sylfaen"/>
        <family val="1"/>
      </rPr>
      <t xml:space="preserve">3 </t>
    </r>
    <r>
      <rPr>
        <sz val="12"/>
        <rFont val="Sylfaen"/>
        <family val="1"/>
        <charset val="204"/>
      </rPr>
      <t xml:space="preserve"> ა/მ დატვირთვით</t>
    </r>
  </si>
  <si>
    <r>
      <t>მ</t>
    </r>
    <r>
      <rPr>
        <vertAlign val="superscript"/>
        <sz val="11"/>
        <rFont val="Sylfaen"/>
        <family val="1"/>
      </rPr>
      <t>3</t>
    </r>
  </si>
  <si>
    <r>
      <t>გვერძე დაყრილი ასფალტობეტონის ნატეხების დატვირთვა ექსკავატორით ერთციცხვიანი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>დატვირთვა ავ/თვითმცლელებზე</t>
    </r>
  </si>
  <si>
    <t>ავტოთვითმცლელით გატანა 15 კმ</t>
  </si>
  <si>
    <t>ბეტონის საფარის მოხსნა სისქით 10 სმ სანგრევი ჩაქუჩით</t>
  </si>
  <si>
    <t xml:space="preserve">დემონტირებული ბორდიურების 0.7x0.1x0.3 მ მონტაჟი  არსებულის გამოყენებით  </t>
  </si>
  <si>
    <r>
      <t>IV კატ. გრუნტის დამუშავება (თხრილში) ექსკავატორით ერთციცხვიანი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 xml:space="preserve"> დატვირთვა ავ/თვითმცლელზე  </t>
    </r>
  </si>
  <si>
    <t>IV კატ. გრუნტის დამუშავება (თხრილში) ხელით დატვირთვა ხელით ავ/თვითმცლელებზე</t>
  </si>
  <si>
    <t>VI  კატ. გრუნტის დამუშავება კოდალით (თხრილში)</t>
  </si>
  <si>
    <r>
      <t>მ</t>
    </r>
    <r>
      <rPr>
        <vertAlign val="superscript"/>
        <sz val="11"/>
        <rFont val="Sylfaen"/>
        <family val="1"/>
        <charset val="204"/>
      </rPr>
      <t>3</t>
    </r>
  </si>
  <si>
    <t>VI კატ. გრუნტის  დამუშავება ხელით  პნევმო ჩაქუჩით,  (თხრილში), გვერდზე დაყრით</t>
  </si>
  <si>
    <t xml:space="preserve">კლდოვანი გრუნტის დამუშავება პნევმატური ჩაქუჩებით  </t>
  </si>
  <si>
    <t xml:space="preserve">ქვიშის (ფრაქცია 0.5-5 მმ) ჩაყრა თხრილში ხელით და მექანიზმის გამოყენებით მილის ქვეშ 15 სმ   მილის ზემოდან 30 სმ მსუბუქი დატკეპნით (K=0.98-1.25) გადაადგილება 50 მ-ზე სამშენებლო ობიექტზე                                                           </t>
  </si>
  <si>
    <r>
      <t>ბეტონის ნატეხების დატვირთვა ექსკავატორით ერთციცხვიანი  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 xml:space="preserve">  ავტ/თვითმცლელზე              </t>
    </r>
  </si>
  <si>
    <t xml:space="preserve">ბეტონის საფარის  მოწყობა 15 სმ   ბეტონის მარკა M-350 (В-25)    </t>
  </si>
  <si>
    <t xml:space="preserve">არსებული ბორდიურების დემონტაჟი გვერდზე დაწყობით   0.7x0.1x0.3 მ მ </t>
  </si>
  <si>
    <r>
      <t>კოდალით დამუშავებული   გრუნტის დამუშავება ერთციცხვიანი ექსკავატორით  0.5 მ</t>
    </r>
    <r>
      <rPr>
        <vertAlign val="superscript"/>
        <sz val="12"/>
        <rFont val="Sylfaen"/>
        <family val="1"/>
      </rPr>
      <t xml:space="preserve">3 </t>
    </r>
    <r>
      <rPr>
        <sz val="12"/>
        <rFont val="Sylfaen"/>
        <family val="1"/>
        <charset val="204"/>
      </rPr>
      <t xml:space="preserve"> ავ/თვითმც დატვირთვით</t>
    </r>
  </si>
  <si>
    <t xml:space="preserve">თხრილის შევსება  (ბალასტი) ქვიშა-ხრეშოვანი ნარევით (ფრაქცია 0-80 მმ; 0-120 მმ;)  მექანიზმით, დატკეპნით               </t>
  </si>
  <si>
    <t>D=65 mm</t>
  </si>
  <si>
    <t>d75 polieT</t>
  </si>
  <si>
    <t>ფოლადის მილის დ=76 მმ შეძენა,  მონტაჟი- ჰიდრავლიკური გამოცდით</t>
  </si>
  <si>
    <t>პოლიეთილენის ელექტრო ქურო DN 75 მმ SDR 11 PN 16 NTG შეძენა და მოწყობა</t>
  </si>
  <si>
    <t>ადაპტორის მილტუჩით DN 75 PN16 შეძენა და მოწყობა</t>
  </si>
  <si>
    <t xml:space="preserve">ურდულის შეძენა და მონტაჟი დ=65მმ </t>
  </si>
  <si>
    <t xml:space="preserve">უკუსარქველის შეძენა და მონტაჟი დ=65 მმ </t>
  </si>
  <si>
    <t>ცალი</t>
  </si>
  <si>
    <t>ფოლადის მილტუჩას DN 65  შეძენა და მოწყობა</t>
  </si>
  <si>
    <t xml:space="preserve">ნეილონის ხამუთი </t>
  </si>
  <si>
    <t>წყალმზომის კვანძის DN63 დემონტაჟი და დასაწობება 10 კმ-ზე</t>
  </si>
  <si>
    <t>9.1</t>
  </si>
  <si>
    <t xml:space="preserve">D=65 mm </t>
  </si>
  <si>
    <t>ფოლადის მილის დ=76 მმ შეძენა, მონტაჟი- ჰიდრავლიკური გამოცდით</t>
  </si>
  <si>
    <t>ადაპტორის  DN 75 PN16 შეძენა და მოწყობა</t>
  </si>
  <si>
    <t>წყალმზომი Diehl Altair DN 15 რადიო გადამცემით RC 868 I R4 მოწყობა</t>
  </si>
  <si>
    <t>წყალმზომი Diehl Altair DN 15 რადიო გადამცემით RC 868 I R4</t>
  </si>
  <si>
    <t>წყალმზომის  წყალმზომი Diehl Altair DN 20 რადიო გადამცემით RC 868 I R4 მოწყობა</t>
  </si>
  <si>
    <t>წყალმზომი Diehl Altair DN 20 რადიო გადამცემით RC 868 I R4</t>
  </si>
  <si>
    <t>წყალმზომი Diehl Altair DN 25 რადიო გადამცემით RC 868 I R4 მოწყობა</t>
  </si>
  <si>
    <t>წყალმზომი Diehl Altair DN 25 რადიო გადამცემით RC 868 I R4 შეძენა</t>
  </si>
  <si>
    <t>წყალმზომი Diehl Altair DN 32 (30) რადიო გადამცემით RC 868 I R4  მოწყობა</t>
  </si>
  <si>
    <t>წყალმზომი Diehl Altair DN 32 (30) რადიო გადამცემით RC 868 I R4</t>
  </si>
  <si>
    <t>წყალმზომი Diehl Altair DN 40 მოწყობა</t>
  </si>
  <si>
    <t xml:space="preserve">წყალმზომი Diehl Altair DN 40 </t>
  </si>
  <si>
    <t>წყალმზომი Diehl Altair DN 15 მოწყობა</t>
  </si>
  <si>
    <t>წყალმზომი Diehl Altair DN 20 რადიო გადამცემით RC 868 I R4 მოწყობა</t>
  </si>
  <si>
    <t>წყალმზომი Diehl Altair DN 20 რადიო გადამცემით RC 868 I R4 შეძენა</t>
  </si>
  <si>
    <t>წყალმზომი Diehl Altair DN 32 (30) რადიო გადამცემით RC 868 I R4 მოწყობა</t>
  </si>
  <si>
    <t>წყალმზომი Diehl Altair DN 40  მოწყობა</t>
  </si>
  <si>
    <t>წყალმზომი Diehl Altair DN 40 შეძენა</t>
  </si>
  <si>
    <t>წყალმზომი Diehl Hydrus 2.0 bulk DN 50 მოწყობა</t>
  </si>
  <si>
    <t>წყალმზომი Diehl Hydrus 2.0 bulk DN 50 შეძენა</t>
  </si>
  <si>
    <t>წყალმზომი Diehl Hydrus 2.0 bulk DN 65  მოწყობა</t>
  </si>
  <si>
    <t>წყალმზომი Diehl Hydrus 2.0 bulk DN 65  შეძენა</t>
  </si>
  <si>
    <t>წყალმზომი Diehl Hydrus 2.0 bulk DN 50</t>
  </si>
  <si>
    <t>წყალმზომი Diehl Hydrus 2.0 bulk DN 65 მოწყობა</t>
  </si>
  <si>
    <t>წყალმზომი Diehl Hydrus 2.0 bulk DN 65</t>
  </si>
  <si>
    <t xml:space="preserve">წყალსადენის PPR DN 32 PN 16 მილის    შეძენა-მონტაჟი ჰიდრავლიკური გამოცდით </t>
  </si>
  <si>
    <t>პოლიეთილენის ჭა 750/600/400 მმ  შეძენა-მოწყობა</t>
  </si>
  <si>
    <t>d-15 poladi</t>
  </si>
  <si>
    <t>კომპოზიტური ჭის  (485X485X415) მმ  მოწყობა</t>
  </si>
  <si>
    <t>d-20 poladi</t>
  </si>
  <si>
    <t>წყალმზომი Diehl Altair DN 20 რადიო გადამცემით RC 868 I R4  მოწყობა</t>
  </si>
  <si>
    <t>წყალმზომის  ლატუნის შტუცერი DN20      შეძენა-მოწყობა</t>
  </si>
  <si>
    <t>d-25 poladi</t>
  </si>
  <si>
    <t>სფერული ვენტილის DN 25 მმ შ/ხრ შეძენა-მოწყობა</t>
  </si>
  <si>
    <t>წყალმზომი Diehl Altair DN 25 რადიო გადამცემით RC 868 I R4 RC 868 I R4 შეძენა</t>
  </si>
  <si>
    <t>კომპოზიტური ჭა 485/485/415 მმ შეძენა და მოწყობა</t>
  </si>
  <si>
    <t>d-32 poladi</t>
  </si>
  <si>
    <t>წყალმზომი Diehl Altair DN 32 (30)  რადიო გადამცემით RC 868 I R4</t>
  </si>
  <si>
    <t>d-40 poladi</t>
  </si>
  <si>
    <t>მონოლითური რკ. ბეტონის  ჭის  1000X650X700 მმ                                                                  (1 ცალი) მოწყობა, გადახურვის რკ. ბეტონის ფილა თუჯის ჩარჩო ხუფით. ბეტონი მარკით B22.5 (M-300), ჰიდროიზოლაციით</t>
  </si>
  <si>
    <t>თუჯის ჩარჩო ხუფი  65 სმ შეძენა</t>
  </si>
  <si>
    <t>მონოლითური რკ. ბეტონის  ჭის  1440X890X820 მმ                                                                  (1 ცალი) მოწყობა, გადახურვის რკ. ბეტონის ფილა თუჯის ჩარჩო ხუფით. ბეტონი მარკით B22.5 (M-300), ჰიდროიზოლაციით</t>
  </si>
  <si>
    <t>13.1</t>
  </si>
  <si>
    <t>d50 foladi</t>
  </si>
  <si>
    <t>წყალმზომის  Diehl Hydrus 2.0 bulk DN 50 მოწყობა</t>
  </si>
  <si>
    <t>დამაკავშირებელი გარე და შიდა ხრახნით ჭახრაკის შეძენა და მოწყობა</t>
  </si>
  <si>
    <t>ჩობალის შეძენა და მოწყობა d=80 მმ (1ცალი)</t>
  </si>
  <si>
    <t>ერთეულის ფასი (ლარი)</t>
  </si>
  <si>
    <t>ჯამური ღირებულება (ლარი)</t>
  </si>
  <si>
    <t xml:space="preserve">პრეტენდენტის მიერ წარმოდგენილი - ერთეულის ფასი (ლარი) </t>
  </si>
  <si>
    <t>პრეტენდენტის მიერ წარმოდგენილი - ჯამური ღირებულება (ლარი)</t>
  </si>
  <si>
    <r>
      <t>მ</t>
    </r>
    <r>
      <rPr>
        <vertAlign val="superscript"/>
        <sz val="10"/>
        <rFont val="Sylfaen"/>
        <family val="1"/>
      </rPr>
      <t>3</t>
    </r>
  </si>
  <si>
    <r>
      <t>მ</t>
    </r>
    <r>
      <rPr>
        <vertAlign val="superscript"/>
        <sz val="10"/>
        <rFont val="Sylfaen"/>
        <family val="1"/>
      </rPr>
      <t>2</t>
    </r>
  </si>
  <si>
    <t>წყალმზომი Diehl Altair DN 25 რადიო გადამცემით RC 868 I R4</t>
  </si>
  <si>
    <t>წყალმზომი Diehl Altair DN 15 რადიო გადამცემით მოწყობა</t>
  </si>
  <si>
    <t>წყალმზომის  ლატუნის შტუცერი DN20 შეძენა-მოწყობა</t>
  </si>
  <si>
    <t>თითბერის წყლის ფილტრი DN 20  შეძენა-მოწყობა</t>
  </si>
  <si>
    <t>წყალმზომი Diehl Altair DN 15 რადიო გადამცემით RC 868 I R4 შეძენა</t>
  </si>
  <si>
    <t>წყალმზომი Diehl Altair DN 40 რადიო გადამცემით შეძენა</t>
  </si>
  <si>
    <t>სფერული ვენტილის DN 20 შ/ხრ  შეძენა-მოწყობა</t>
  </si>
  <si>
    <t>წყალმზომის  ლატუნის შტუცერი DN20    შეძენა-მოწყობა</t>
  </si>
  <si>
    <t>თითბერის წყლის ფილტრი DN 20 შეძენა და მოწყობა</t>
  </si>
  <si>
    <t>დამაკავშირებელი ჭახრაკის ორმხრივი ხრახნით  DN 20 შეძენა-მოწყობა</t>
  </si>
  <si>
    <t>თითბერის წყლის ფილტრი DN 20შეძენა-მოწყობა</t>
  </si>
  <si>
    <t>პოლიეთილენის ჭა 500/400/300 მმ შეძენა-მოწყობა</t>
  </si>
  <si>
    <t>პოლიეთილენის ჭა 750/600/400 მმ    შეძენა-მოწყობა</t>
  </si>
  <si>
    <t>თითბერის წყლის ფილტრი DN 25    შეძენა და მოწყობა</t>
  </si>
  <si>
    <t>დამაკავშირებელი ჭახრაკის ორმხრივი ხრახნით  DN 25 შეძენა-მოწყობა</t>
  </si>
  <si>
    <t>თითბერის წყლის ფილტრი DN 25     შეძენა და მოწყობა</t>
  </si>
  <si>
    <t>თითბერის წყალმზომის შტუცერის DN 25 მმ    შეძენა და მოწყობა</t>
  </si>
  <si>
    <t>დამაკავშირებელი ჭახრაკის ორმხრივი ხრახნით   DN 25 შეძენა-მოწყობა</t>
  </si>
  <si>
    <t>D=65 mm ფოლადი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</si>
</sst>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00"/>
    <numFmt numFmtId="167" formatCode="0.0000"/>
    <numFmt numFmtId="171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2"/>
      <name val="Sylfaen"/>
      <family val="1"/>
    </font>
    <font>
      <sz val="12"/>
      <name val="Sylfaen"/>
      <family val="1"/>
      <charset val="204"/>
    </font>
    <font>
      <b/>
      <sz val="12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vertAlign val="superscript"/>
      <sz val="12"/>
      <name val="Sylfaen"/>
      <family val="1"/>
    </font>
    <font>
      <sz val="11"/>
      <name val="Sylfaen"/>
      <family val="1"/>
      <charset val="204"/>
    </font>
    <font>
      <sz val="11"/>
      <name val="Sylfaen"/>
      <family val="1"/>
    </font>
    <font>
      <vertAlign val="superscript"/>
      <sz val="11"/>
      <name val="Sylfaen"/>
      <family val="1"/>
    </font>
    <font>
      <vertAlign val="superscript"/>
      <sz val="11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rgb="FFFF0000"/>
      <name val="Sylfaen"/>
      <family val="1"/>
    </font>
    <font>
      <sz val="10"/>
      <color rgb="FFFF0000"/>
      <name val="Sylfaen"/>
      <family val="1"/>
    </font>
    <font>
      <vertAlign val="superscript"/>
      <sz val="10"/>
      <name val="Sylfaen"/>
      <family val="1"/>
    </font>
    <font>
      <b/>
      <sz val="10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43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 applyProtection="1">
      <alignment horizontal="center" vertical="center"/>
      <protection locked="0"/>
    </xf>
    <xf numFmtId="2" fontId="6" fillId="3" borderId="8" xfId="2" applyNumberFormat="1" applyFont="1" applyFill="1" applyBorder="1" applyAlignment="1" applyProtection="1">
      <alignment horizontal="center" vertical="center"/>
      <protection locked="0"/>
    </xf>
    <xf numFmtId="2" fontId="7" fillId="3" borderId="0" xfId="2" applyNumberFormat="1" applyFont="1" applyFill="1" applyAlignment="1">
      <alignment horizontal="left" vertical="center"/>
    </xf>
    <xf numFmtId="0" fontId="7" fillId="3" borderId="0" xfId="2" applyFont="1" applyFill="1" applyAlignment="1">
      <alignment vertical="center"/>
    </xf>
    <xf numFmtId="2" fontId="7" fillId="3" borderId="14" xfId="2" applyNumberFormat="1" applyFont="1" applyFill="1" applyBorder="1" applyAlignment="1">
      <alignment horizontal="left" vertical="center"/>
    </xf>
    <xf numFmtId="49" fontId="7" fillId="3" borderId="7" xfId="2" applyNumberFormat="1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1" fontId="7" fillId="3" borderId="8" xfId="2" applyNumberFormat="1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165" fontId="6" fillId="3" borderId="1" xfId="2" applyNumberFormat="1" applyFont="1" applyFill="1" applyBorder="1" applyAlignment="1" applyProtection="1">
      <alignment horizontal="center" vertical="center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6" fillId="3" borderId="3" xfId="2" applyNumberFormat="1" applyFont="1" applyFill="1" applyBorder="1" applyAlignment="1" applyProtection="1">
      <alignment horizontal="center" vertical="center"/>
      <protection locked="0"/>
    </xf>
    <xf numFmtId="2" fontId="6" fillId="3" borderId="14" xfId="2" applyNumberFormat="1" applyFont="1" applyFill="1" applyBorder="1" applyAlignment="1" applyProtection="1">
      <alignment horizontal="center" vertical="center"/>
      <protection locked="0"/>
    </xf>
    <xf numFmtId="166" fontId="6" fillId="3" borderId="0" xfId="6" applyNumberFormat="1" applyFont="1" applyFill="1" applyAlignment="1">
      <alignment horizontal="center" vertical="center"/>
    </xf>
    <xf numFmtId="2" fontId="6" fillId="3" borderId="0" xfId="6" applyNumberFormat="1" applyFont="1" applyFill="1" applyAlignment="1" applyProtection="1">
      <alignment horizontal="center" vertical="center"/>
      <protection locked="0"/>
    </xf>
    <xf numFmtId="0" fontId="6" fillId="3" borderId="0" xfId="2" applyFont="1" applyFill="1" applyAlignment="1" applyProtection="1">
      <alignment vertical="center"/>
      <protection locked="0"/>
    </xf>
    <xf numFmtId="0" fontId="7" fillId="3" borderId="15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2" fontId="7" fillId="3" borderId="12" xfId="2" applyNumberFormat="1" applyFont="1" applyFill="1" applyBorder="1" applyAlignment="1">
      <alignment horizontal="center" vertical="center"/>
    </xf>
    <xf numFmtId="2" fontId="7" fillId="3" borderId="0" xfId="2" applyNumberFormat="1" applyFont="1" applyFill="1" applyAlignment="1">
      <alignment horizontal="center" vertical="center"/>
    </xf>
    <xf numFmtId="1" fontId="6" fillId="3" borderId="15" xfId="2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3" fillId="3" borderId="1" xfId="2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6" fillId="3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6" fillId="3" borderId="12" xfId="2" applyNumberFormat="1" applyFont="1" applyFill="1" applyBorder="1" applyAlignment="1">
      <alignment horizontal="center" vertical="center"/>
    </xf>
    <xf numFmtId="2" fontId="6" fillId="3" borderId="0" xfId="2" applyNumberFormat="1" applyFont="1" applyFill="1" applyAlignment="1" applyProtection="1">
      <alignment horizontal="center" vertical="center"/>
      <protection locked="0"/>
    </xf>
    <xf numFmtId="2" fontId="6" fillId="3" borderId="0" xfId="6" applyNumberFormat="1" applyFont="1" applyFill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2" fontId="6" fillId="3" borderId="12" xfId="2" applyNumberFormat="1" applyFont="1" applyFill="1" applyBorder="1" applyAlignment="1" applyProtection="1">
      <alignment horizontal="center" vertical="center"/>
      <protection locked="0"/>
    </xf>
    <xf numFmtId="1" fontId="7" fillId="3" borderId="15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6" fillId="0" borderId="0" xfId="2" applyFont="1" applyAlignment="1" applyProtection="1">
      <alignment vertical="center"/>
      <protection locked="0"/>
    </xf>
    <xf numFmtId="1" fontId="6" fillId="3" borderId="1" xfId="2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 applyProtection="1">
      <alignment vertical="center" wrapText="1"/>
      <protection locked="0"/>
    </xf>
    <xf numFmtId="165" fontId="7" fillId="3" borderId="1" xfId="1" applyNumberFormat="1" applyFont="1" applyFill="1" applyBorder="1" applyAlignment="1">
      <alignment horizontal="center" vertical="center"/>
    </xf>
    <xf numFmtId="2" fontId="10" fillId="3" borderId="0" xfId="0" applyNumberFormat="1" applyFont="1" applyFill="1"/>
    <xf numFmtId="0" fontId="10" fillId="3" borderId="0" xfId="0" applyFont="1" applyFill="1"/>
    <xf numFmtId="0" fontId="7" fillId="3" borderId="0" xfId="0" applyFont="1" applyFill="1" applyAlignment="1">
      <alignment vertical="center"/>
    </xf>
    <xf numFmtId="0" fontId="6" fillId="3" borderId="1" xfId="2" applyFont="1" applyFill="1" applyBorder="1" applyAlignment="1">
      <alignment vertical="center" wrapText="1"/>
    </xf>
    <xf numFmtId="1" fontId="6" fillId="3" borderId="15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6" fillId="3" borderId="16" xfId="2" applyFont="1" applyFill="1" applyBorder="1" applyAlignment="1" applyProtection="1">
      <alignment horizontal="center" vertical="center"/>
      <protection locked="0"/>
    </xf>
    <xf numFmtId="0" fontId="12" fillId="3" borderId="4" xfId="2" applyFont="1" applyFill="1" applyBorder="1" applyAlignment="1" applyProtection="1">
      <alignment horizontal="center" vertical="center"/>
      <protection locked="0"/>
    </xf>
    <xf numFmtId="2" fontId="6" fillId="3" borderId="17" xfId="2" applyNumberFormat="1" applyFont="1" applyFill="1" applyBorder="1" applyAlignment="1" applyProtection="1">
      <alignment horizontal="center" vertical="center"/>
      <protection locked="0"/>
    </xf>
    <xf numFmtId="165" fontId="6" fillId="3" borderId="4" xfId="2" applyNumberFormat="1" applyFont="1" applyFill="1" applyBorder="1" applyAlignment="1">
      <alignment horizontal="center" vertical="center"/>
    </xf>
    <xf numFmtId="2" fontId="6" fillId="3" borderId="17" xfId="2" applyNumberFormat="1" applyFont="1" applyFill="1" applyBorder="1" applyAlignment="1">
      <alignment horizontal="center" vertical="center"/>
    </xf>
    <xf numFmtId="2" fontId="6" fillId="0" borderId="14" xfId="2" applyNumberFormat="1" applyFont="1" applyBorder="1" applyAlignment="1" applyProtection="1">
      <alignment horizontal="center" vertical="center"/>
      <protection locked="0"/>
    </xf>
    <xf numFmtId="0" fontId="2" fillId="3" borderId="0" xfId="2" applyFill="1"/>
    <xf numFmtId="0" fontId="6" fillId="3" borderId="15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1" fontId="7" fillId="3" borderId="15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  <xf numFmtId="49" fontId="6" fillId="3" borderId="7" xfId="2" applyNumberFormat="1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vertical="center" wrapText="1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164" fontId="8" fillId="3" borderId="8" xfId="8" applyFont="1" applyFill="1" applyBorder="1" applyAlignment="1" applyProtection="1">
      <alignment horizontal="center" vertical="center"/>
    </xf>
    <xf numFmtId="164" fontId="8" fillId="3" borderId="18" xfId="8" applyFont="1" applyFill="1" applyBorder="1" applyAlignment="1" applyProtection="1">
      <alignment horizontal="center" vertical="center"/>
    </xf>
    <xf numFmtId="164" fontId="8" fillId="3" borderId="14" xfId="8" applyFont="1" applyFill="1" applyBorder="1" applyAlignment="1">
      <alignment vertical="center"/>
    </xf>
    <xf numFmtId="164" fontId="6" fillId="3" borderId="0" xfId="2" applyNumberFormat="1" applyFont="1" applyFill="1" applyAlignment="1">
      <alignment vertical="center"/>
    </xf>
    <xf numFmtId="0" fontId="6" fillId="3" borderId="0" xfId="2" applyFont="1" applyFill="1" applyAlignment="1">
      <alignment vertical="center"/>
    </xf>
    <xf numFmtId="164" fontId="8" fillId="3" borderId="0" xfId="8" applyFont="1" applyFill="1" applyAlignment="1">
      <alignment horizontal="center" vertical="center"/>
    </xf>
    <xf numFmtId="49" fontId="8" fillId="3" borderId="7" xfId="6" applyNumberFormat="1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left" vertical="center" wrapText="1"/>
    </xf>
    <xf numFmtId="9" fontId="6" fillId="3" borderId="8" xfId="6" applyNumberFormat="1" applyFont="1" applyFill="1" applyBorder="1" applyAlignment="1">
      <alignment horizontal="center" vertical="center"/>
    </xf>
    <xf numFmtId="2" fontId="8" fillId="3" borderId="8" xfId="6" applyNumberFormat="1" applyFont="1" applyFill="1" applyBorder="1" applyAlignment="1">
      <alignment horizontal="center" vertical="center"/>
    </xf>
    <xf numFmtId="0" fontId="8" fillId="3" borderId="8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horizontal="center" vertical="center"/>
    </xf>
    <xf numFmtId="2" fontId="6" fillId="3" borderId="0" xfId="6" applyNumberFormat="1" applyFont="1" applyFill="1" applyAlignment="1">
      <alignment horizontal="left" vertical="center"/>
    </xf>
    <xf numFmtId="0" fontId="6" fillId="0" borderId="0" xfId="6" applyFont="1" applyAlignment="1">
      <alignment vertical="center"/>
    </xf>
    <xf numFmtId="2" fontId="6" fillId="0" borderId="0" xfId="6" applyNumberFormat="1" applyFont="1" applyAlignment="1">
      <alignment vertical="center"/>
    </xf>
    <xf numFmtId="0" fontId="17" fillId="3" borderId="8" xfId="7" applyFont="1" applyFill="1" applyBorder="1" applyAlignment="1">
      <alignment horizontal="left" vertical="center" wrapText="1"/>
    </xf>
    <xf numFmtId="164" fontId="8" fillId="3" borderId="9" xfId="8" applyFont="1" applyFill="1" applyBorder="1" applyAlignment="1" applyProtection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164" fontId="6" fillId="3" borderId="8" xfId="8" applyFont="1" applyFill="1" applyBorder="1" applyAlignment="1" applyProtection="1">
      <alignment horizontal="center" vertical="center"/>
    </xf>
    <xf numFmtId="1" fontId="6" fillId="3" borderId="15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/>
    </xf>
    <xf numFmtId="2" fontId="4" fillId="4" borderId="1" xfId="2" applyNumberFormat="1" applyFont="1" applyFill="1" applyBorder="1" applyAlignment="1">
      <alignment horizontal="center" vertical="center" wrapText="1"/>
    </xf>
    <xf numFmtId="2" fontId="18" fillId="4" borderId="1" xfId="2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0" fontId="19" fillId="3" borderId="1" xfId="0" applyFont="1" applyFill="1" applyBorder="1" applyAlignment="1">
      <alignment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8" applyFont="1" applyFill="1" applyBorder="1" applyAlignment="1">
      <alignment horizontal="center" vertical="center"/>
    </xf>
    <xf numFmtId="2" fontId="5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164" fontId="21" fillId="0" borderId="5" xfId="1" applyFont="1" applyFill="1" applyBorder="1"/>
    <xf numFmtId="164" fontId="21" fillId="0" borderId="0" xfId="1" applyFont="1" applyFill="1"/>
    <xf numFmtId="165" fontId="3" fillId="0" borderId="1" xfId="2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/>
    <xf numFmtId="164" fontId="21" fillId="0" borderId="13" xfId="1" applyFont="1" applyFill="1" applyBorder="1"/>
    <xf numFmtId="0" fontId="5" fillId="3" borderId="1" xfId="0" applyFont="1" applyFill="1" applyBorder="1"/>
    <xf numFmtId="0" fontId="5" fillId="3" borderId="0" xfId="0" applyFont="1" applyFill="1"/>
    <xf numFmtId="2" fontId="5" fillId="3" borderId="1" xfId="0" applyNumberFormat="1" applyFont="1" applyFill="1" applyBorder="1"/>
    <xf numFmtId="0" fontId="21" fillId="0" borderId="0" xfId="0" applyFont="1"/>
    <xf numFmtId="0" fontId="4" fillId="0" borderId="0" xfId="0" applyFont="1" applyAlignment="1">
      <alignment vertical="center" wrapText="1"/>
    </xf>
    <xf numFmtId="164" fontId="21" fillId="2" borderId="5" xfId="1" applyFont="1" applyFill="1" applyBorder="1"/>
    <xf numFmtId="164" fontId="21" fillId="3" borderId="5" xfId="1" applyFont="1" applyFill="1" applyBorder="1"/>
    <xf numFmtId="164" fontId="21" fillId="2" borderId="13" xfId="1" applyFont="1" applyFill="1" applyBorder="1"/>
    <xf numFmtId="164" fontId="21" fillId="3" borderId="13" xfId="1" applyFont="1" applyFill="1" applyBorder="1"/>
    <xf numFmtId="166" fontId="3" fillId="3" borderId="1" xfId="0" applyNumberFormat="1" applyFont="1" applyFill="1" applyBorder="1" applyAlignment="1">
      <alignment horizontal="center" vertical="center"/>
    </xf>
    <xf numFmtId="164" fontId="21" fillId="2" borderId="0" xfId="1" applyFont="1" applyFill="1"/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 applyProtection="1">
      <alignment horizontal="center" vertical="center"/>
      <protection locked="0"/>
    </xf>
    <xf numFmtId="0" fontId="19" fillId="0" borderId="1" xfId="3" applyNumberFormat="1" applyFont="1" applyFill="1" applyBorder="1" applyAlignment="1">
      <alignment horizontal="center" vertical="center"/>
    </xf>
    <xf numFmtId="0" fontId="19" fillId="3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3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21" fillId="3" borderId="0" xfId="0" applyFont="1" applyFill="1"/>
    <xf numFmtId="2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3" borderId="1" xfId="3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5" fillId="3" borderId="1" xfId="0" applyNumberFormat="1" applyFont="1" applyFill="1" applyBorder="1" applyAlignment="1">
      <alignment horizontal="left" vertical="center"/>
    </xf>
    <xf numFmtId="164" fontId="21" fillId="3" borderId="0" xfId="1" applyFont="1" applyFill="1" applyBorder="1"/>
    <xf numFmtId="0" fontId="21" fillId="0" borderId="0" xfId="0" applyFont="1" applyAlignment="1">
      <alignment horizontal="center" vertical="center"/>
    </xf>
    <xf numFmtId="164" fontId="21" fillId="2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1" fillId="0" borderId="0" xfId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21" fillId="2" borderId="13" xfId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19" fillId="3" borderId="1" xfId="0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  <protection locked="0"/>
    </xf>
    <xf numFmtId="166" fontId="3" fillId="3" borderId="1" xfId="2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Alignment="1">
      <alignment horizontal="center"/>
    </xf>
    <xf numFmtId="2" fontId="4" fillId="3" borderId="6" xfId="2" applyNumberFormat="1" applyFont="1" applyFill="1" applyBorder="1" applyAlignment="1">
      <alignment horizontal="center" vertical="center" wrapText="1"/>
    </xf>
    <xf numFmtId="2" fontId="4" fillId="3" borderId="1" xfId="2" applyNumberFormat="1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7" xfId="2" applyFont="1" applyFill="1" applyBorder="1" applyAlignment="1">
      <alignment horizontal="center" vertical="center" wrapText="1"/>
    </xf>
    <xf numFmtId="49" fontId="4" fillId="3" borderId="6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3" fontId="21" fillId="0" borderId="0" xfId="3" applyFont="1" applyFill="1"/>
    <xf numFmtId="165" fontId="3" fillId="3" borderId="1" xfId="9" applyNumberFormat="1" applyFont="1" applyFill="1" applyBorder="1" applyAlignment="1">
      <alignment horizontal="center" vertical="center"/>
    </xf>
    <xf numFmtId="43" fontId="21" fillId="0" borderId="5" xfId="3" applyFont="1" applyFill="1" applyBorder="1"/>
    <xf numFmtId="2" fontId="3" fillId="3" borderId="1" xfId="9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43" fontId="21" fillId="0" borderId="13" xfId="3" applyFont="1" applyFill="1" applyBorder="1"/>
    <xf numFmtId="0" fontId="3" fillId="5" borderId="1" xfId="0" applyFont="1" applyFill="1" applyBorder="1" applyAlignment="1">
      <alignment horizontal="left" vertical="center" wrapText="1"/>
    </xf>
    <xf numFmtId="2" fontId="3" fillId="3" borderId="1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43" fontId="21" fillId="0" borderId="0" xfId="3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21" fillId="2" borderId="0" xfId="3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43" fontId="21" fillId="2" borderId="13" xfId="3" applyFont="1" applyFill="1" applyBorder="1" applyAlignment="1">
      <alignment vertical="center"/>
    </xf>
    <xf numFmtId="43" fontId="21" fillId="2" borderId="5" xfId="3" applyFont="1" applyFill="1" applyBorder="1" applyAlignment="1">
      <alignment vertical="center"/>
    </xf>
    <xf numFmtId="165" fontId="3" fillId="3" borderId="1" xfId="3" applyNumberFormat="1" applyFont="1" applyFill="1" applyBorder="1" applyAlignment="1" applyProtection="1">
      <alignment horizontal="center" vertical="center"/>
    </xf>
    <xf numFmtId="165" fontId="3" fillId="3" borderId="1" xfId="3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/>
    </xf>
  </cellXfs>
  <cellStyles count="12">
    <cellStyle name="Comma" xfId="8" builtinId="3"/>
    <cellStyle name="Comma 2" xfId="1" xr:uid="{00000000-0005-0000-0000-000000000000}"/>
    <cellStyle name="Comma 2 2" xfId="3" xr:uid="{00000000-0005-0000-0000-000001000000}"/>
    <cellStyle name="Comma 2 2 2" xfId="4" xr:uid="{00000000-0005-0000-0000-000002000000}"/>
    <cellStyle name="Comma 2 2 2 2" xfId="10" xr:uid="{C569E6F5-D730-4628-BF49-91710CEA2453}"/>
    <cellStyle name="Comma 2 2 3" xfId="5" xr:uid="{00000000-0005-0000-0000-000003000000}"/>
    <cellStyle name="Comma 2 2 3 2" xfId="11" xr:uid="{C479FCDD-6B2C-4E5D-8CA4-ABDF1CD11D39}"/>
    <cellStyle name="Comma 2 2 4" xfId="9" xr:uid="{075822B0-6B91-4D06-881C-2C74A443E18D}"/>
    <cellStyle name="Normal" xfId="0" builtinId="0"/>
    <cellStyle name="Normal 2" xfId="2" xr:uid="{00000000-0005-0000-0000-000005000000}"/>
    <cellStyle name="Normal 2 9" xfId="6" xr:uid="{00000000-0005-0000-0000-000006000000}"/>
    <cellStyle name="Обычный_Лист1" xfId="7" xr:uid="{00000000-0005-0000-0000-000007000000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H1016"/>
  <sheetViews>
    <sheetView tabSelected="1" topLeftCell="A68" zoomScale="80" zoomScaleNormal="80" workbookViewId="0">
      <selection activeCell="K108" sqref="K108"/>
    </sheetView>
  </sheetViews>
  <sheetFormatPr defaultColWidth="8.88671875" defaultRowHeight="13.8" x14ac:dyDescent="0.3"/>
  <cols>
    <col min="1" max="1" width="16.33203125" style="1" customWidth="1"/>
    <col min="2" max="2" width="9.109375" style="1"/>
    <col min="3" max="3" width="81.6640625" style="10" customWidth="1"/>
    <col min="4" max="4" width="13.109375" style="1" customWidth="1"/>
    <col min="5" max="5" width="9" style="1" customWidth="1"/>
    <col min="6" max="6" width="15.88671875" style="9" customWidth="1"/>
    <col min="7" max="7" width="16" style="9" customWidth="1"/>
    <col min="8" max="8" width="21.88671875" style="1" customWidth="1"/>
    <col min="9" max="9" width="21.109375" style="1" customWidth="1"/>
    <col min="10" max="16384" width="8.88671875" style="1"/>
  </cols>
  <sheetData>
    <row r="1" spans="1:9" s="115" customFormat="1" ht="14.4" thickBot="1" x14ac:dyDescent="0.35">
      <c r="A1" s="145" t="s">
        <v>0</v>
      </c>
      <c r="B1" s="145" t="s">
        <v>1</v>
      </c>
      <c r="G1" s="176"/>
    </row>
    <row r="2" spans="1:9" s="115" customFormat="1" x14ac:dyDescent="0.3">
      <c r="A2" s="146" t="s">
        <v>2</v>
      </c>
      <c r="B2" s="146" t="s">
        <v>3</v>
      </c>
      <c r="G2" s="176"/>
    </row>
    <row r="3" spans="1:9" s="115" customFormat="1" ht="82.8" x14ac:dyDescent="0.3">
      <c r="A3" s="106" t="s">
        <v>4</v>
      </c>
      <c r="B3" s="107" t="s">
        <v>5</v>
      </c>
      <c r="C3" s="108" t="s">
        <v>6</v>
      </c>
      <c r="D3" s="109" t="s">
        <v>7</v>
      </c>
      <c r="E3" s="109" t="s">
        <v>8</v>
      </c>
      <c r="F3" s="110" t="s">
        <v>217</v>
      </c>
      <c r="G3" s="110" t="s">
        <v>218</v>
      </c>
      <c r="H3" s="111" t="s">
        <v>219</v>
      </c>
      <c r="I3" s="111" t="s">
        <v>220</v>
      </c>
    </row>
    <row r="4" spans="1:9" s="115" customFormat="1" x14ac:dyDescent="0.3">
      <c r="A4" s="119" t="s">
        <v>2</v>
      </c>
      <c r="B4" s="120">
        <v>1</v>
      </c>
      <c r="C4" s="137" t="s">
        <v>49</v>
      </c>
      <c r="D4" s="120" t="s">
        <v>12</v>
      </c>
      <c r="E4" s="169">
        <v>1</v>
      </c>
      <c r="F4" s="117">
        <v>2.4464818600000036</v>
      </c>
      <c r="G4" s="117">
        <f>E4*F4</f>
        <v>2.4464818600000036</v>
      </c>
      <c r="H4" s="119"/>
      <c r="I4" s="119"/>
    </row>
    <row r="5" spans="1:9" s="115" customFormat="1" x14ac:dyDescent="0.3">
      <c r="A5" s="119" t="s">
        <v>2</v>
      </c>
      <c r="B5" s="120">
        <v>2</v>
      </c>
      <c r="C5" s="137" t="s">
        <v>50</v>
      </c>
      <c r="D5" s="120" t="s">
        <v>13</v>
      </c>
      <c r="E5" s="169">
        <v>1</v>
      </c>
      <c r="F5" s="117">
        <v>6.8341935456310718</v>
      </c>
      <c r="G5" s="117">
        <f>E5*F5</f>
        <v>6.8341935456310718</v>
      </c>
      <c r="H5" s="119"/>
      <c r="I5" s="119"/>
    </row>
    <row r="6" spans="1:9" s="115" customFormat="1" x14ac:dyDescent="0.3">
      <c r="A6" s="119" t="s">
        <v>2</v>
      </c>
      <c r="B6" s="120">
        <v>3</v>
      </c>
      <c r="C6" s="137" t="s">
        <v>51</v>
      </c>
      <c r="D6" s="120" t="s">
        <v>13</v>
      </c>
      <c r="E6" s="169">
        <v>1</v>
      </c>
      <c r="F6" s="117">
        <v>36.423521311392399</v>
      </c>
      <c r="G6" s="117">
        <f>E6*F6</f>
        <v>36.423521311392399</v>
      </c>
      <c r="H6" s="119"/>
      <c r="I6" s="119"/>
    </row>
    <row r="7" spans="1:9" s="115" customFormat="1" ht="15" x14ac:dyDescent="0.3">
      <c r="A7" s="119" t="s">
        <v>2</v>
      </c>
      <c r="B7" s="120">
        <v>4</v>
      </c>
      <c r="C7" s="137" t="s">
        <v>52</v>
      </c>
      <c r="D7" s="120" t="s">
        <v>221</v>
      </c>
      <c r="E7" s="169">
        <v>1</v>
      </c>
      <c r="F7" s="117">
        <v>53.850631999999997</v>
      </c>
      <c r="G7" s="117">
        <f>E7*F7</f>
        <v>53.850631999999997</v>
      </c>
      <c r="H7" s="119"/>
      <c r="I7" s="119"/>
    </row>
    <row r="8" spans="1:9" s="115" customFormat="1" ht="15" x14ac:dyDescent="0.3">
      <c r="A8" s="119" t="s">
        <v>2</v>
      </c>
      <c r="B8" s="120">
        <v>5</v>
      </c>
      <c r="C8" s="137" t="s">
        <v>54</v>
      </c>
      <c r="D8" s="120" t="s">
        <v>222</v>
      </c>
      <c r="E8" s="169">
        <v>1</v>
      </c>
      <c r="F8" s="117">
        <v>25.213628000000007</v>
      </c>
      <c r="G8" s="117">
        <f t="shared" ref="G8:G14" si="0">E8*F8</f>
        <v>25.213628000000007</v>
      </c>
      <c r="H8" s="119"/>
      <c r="I8" s="119"/>
    </row>
    <row r="9" spans="1:9" s="115" customFormat="1" x14ac:dyDescent="0.3">
      <c r="A9" s="119" t="s">
        <v>2</v>
      </c>
      <c r="B9" s="122">
        <v>6</v>
      </c>
      <c r="C9" s="121" t="s">
        <v>32</v>
      </c>
      <c r="D9" s="122" t="s">
        <v>13</v>
      </c>
      <c r="E9" s="136">
        <v>1</v>
      </c>
      <c r="F9" s="124">
        <v>19.278961143234913</v>
      </c>
      <c r="G9" s="117">
        <f t="shared" si="0"/>
        <v>19.278961143234913</v>
      </c>
      <c r="H9" s="119"/>
      <c r="I9" s="119"/>
    </row>
    <row r="10" spans="1:9" s="115" customFormat="1" x14ac:dyDescent="0.3">
      <c r="A10" s="119" t="s">
        <v>2</v>
      </c>
      <c r="B10" s="120">
        <v>7</v>
      </c>
      <c r="C10" s="137" t="s">
        <v>14</v>
      </c>
      <c r="D10" s="120" t="s">
        <v>13</v>
      </c>
      <c r="E10" s="169">
        <v>1</v>
      </c>
      <c r="F10" s="117">
        <v>17.248901925423734</v>
      </c>
      <c r="G10" s="117">
        <f t="shared" si="0"/>
        <v>17.248901925423734</v>
      </c>
      <c r="H10" s="119"/>
      <c r="I10" s="119"/>
    </row>
    <row r="11" spans="1:9" s="115" customFormat="1" x14ac:dyDescent="0.3">
      <c r="A11" s="119" t="s">
        <v>2</v>
      </c>
      <c r="B11" s="120">
        <v>8</v>
      </c>
      <c r="C11" s="137" t="s">
        <v>172</v>
      </c>
      <c r="D11" s="120" t="s">
        <v>13</v>
      </c>
      <c r="E11" s="169">
        <v>1</v>
      </c>
      <c r="F11" s="117">
        <v>40.687152000000005</v>
      </c>
      <c r="G11" s="117">
        <f t="shared" si="0"/>
        <v>40.687152000000005</v>
      </c>
      <c r="H11" s="119"/>
      <c r="I11" s="119"/>
    </row>
    <row r="12" spans="1:9" s="115" customFormat="1" x14ac:dyDescent="0.3">
      <c r="A12" s="119" t="s">
        <v>2</v>
      </c>
      <c r="B12" s="148" t="s">
        <v>56</v>
      </c>
      <c r="C12" s="149" t="s">
        <v>173</v>
      </c>
      <c r="D12" s="165" t="s">
        <v>13</v>
      </c>
      <c r="E12" s="170">
        <v>1</v>
      </c>
      <c r="F12" s="166">
        <v>0</v>
      </c>
      <c r="G12" s="166">
        <f t="shared" si="0"/>
        <v>0</v>
      </c>
      <c r="H12" s="119"/>
      <c r="I12" s="119"/>
    </row>
    <row r="13" spans="1:9" s="115" customFormat="1" x14ac:dyDescent="0.3">
      <c r="A13" s="119" t="s">
        <v>2</v>
      </c>
      <c r="B13" s="120">
        <v>9</v>
      </c>
      <c r="C13" s="137" t="s">
        <v>57</v>
      </c>
      <c r="D13" s="120" t="s">
        <v>13</v>
      </c>
      <c r="E13" s="169">
        <v>1</v>
      </c>
      <c r="F13" s="117">
        <v>7.9153543374741089</v>
      </c>
      <c r="G13" s="117">
        <f t="shared" si="0"/>
        <v>7.9153543374741089</v>
      </c>
      <c r="H13" s="119"/>
      <c r="I13" s="119"/>
    </row>
    <row r="14" spans="1:9" s="115" customFormat="1" x14ac:dyDescent="0.3">
      <c r="A14" s="119" t="s">
        <v>2</v>
      </c>
      <c r="B14" s="120">
        <v>10</v>
      </c>
      <c r="C14" s="137" t="s">
        <v>58</v>
      </c>
      <c r="D14" s="120" t="s">
        <v>13</v>
      </c>
      <c r="E14" s="169">
        <v>1</v>
      </c>
      <c r="F14" s="117">
        <v>18.153279721422386</v>
      </c>
      <c r="G14" s="117">
        <f t="shared" si="0"/>
        <v>18.153279721422386</v>
      </c>
      <c r="H14" s="119"/>
      <c r="I14" s="119"/>
    </row>
    <row r="15" spans="1:9" s="115" customFormat="1" x14ac:dyDescent="0.3">
      <c r="A15" s="119" t="s">
        <v>2</v>
      </c>
      <c r="B15" s="138"/>
      <c r="C15" s="143" t="s">
        <v>16</v>
      </c>
      <c r="D15" s="138"/>
      <c r="E15" s="120"/>
      <c r="F15" s="117"/>
      <c r="G15" s="144">
        <f>SUM(G4:G14)</f>
        <v>228.05210584457859</v>
      </c>
      <c r="H15" s="119"/>
      <c r="I15" s="119"/>
    </row>
    <row r="16" spans="1:9" s="115" customFormat="1" x14ac:dyDescent="0.3">
      <c r="A16" s="119" t="s">
        <v>2</v>
      </c>
      <c r="B16" s="140"/>
      <c r="C16" s="129" t="s">
        <v>17</v>
      </c>
      <c r="D16" s="150">
        <v>0.18</v>
      </c>
      <c r="E16" s="122"/>
      <c r="F16" s="124"/>
      <c r="G16" s="124">
        <f>G15*D16</f>
        <v>41.049379052024143</v>
      </c>
      <c r="H16" s="119"/>
      <c r="I16" s="119"/>
    </row>
    <row r="17" spans="1:9" s="115" customFormat="1" x14ac:dyDescent="0.3">
      <c r="A17" s="119" t="s">
        <v>2</v>
      </c>
      <c r="B17" s="140"/>
      <c r="C17" s="139" t="s">
        <v>18</v>
      </c>
      <c r="D17" s="140"/>
      <c r="E17" s="122"/>
      <c r="F17" s="124"/>
      <c r="G17" s="151">
        <f>SUM(G15:G16)</f>
        <v>269.10148489660276</v>
      </c>
      <c r="H17" s="119"/>
      <c r="I17" s="119"/>
    </row>
    <row r="19" spans="1:9" x14ac:dyDescent="0.3">
      <c r="C19" s="118" t="s">
        <v>69</v>
      </c>
    </row>
    <row r="20" spans="1:9" s="115" customFormat="1" ht="82.8" x14ac:dyDescent="0.3">
      <c r="A20" s="106" t="s">
        <v>4</v>
      </c>
      <c r="B20" s="107" t="s">
        <v>5</v>
      </c>
      <c r="C20" s="108" t="s">
        <v>6</v>
      </c>
      <c r="D20" s="109" t="s">
        <v>7</v>
      </c>
      <c r="E20" s="109" t="s">
        <v>8</v>
      </c>
      <c r="F20" s="110" t="s">
        <v>217</v>
      </c>
      <c r="G20" s="110" t="s">
        <v>218</v>
      </c>
      <c r="H20" s="111" t="s">
        <v>219</v>
      </c>
      <c r="I20" s="111" t="s">
        <v>220</v>
      </c>
    </row>
    <row r="21" spans="1:9" s="115" customFormat="1" x14ac:dyDescent="0.3">
      <c r="A21" s="119" t="s">
        <v>2</v>
      </c>
      <c r="B21" s="120">
        <v>1</v>
      </c>
      <c r="C21" s="137" t="s">
        <v>49</v>
      </c>
      <c r="D21" s="120" t="s">
        <v>12</v>
      </c>
      <c r="E21" s="169">
        <v>1</v>
      </c>
      <c r="F21" s="117">
        <v>2.4464818600000036</v>
      </c>
      <c r="G21" s="117">
        <f>E21*F21</f>
        <v>2.4464818600000036</v>
      </c>
      <c r="H21" s="119"/>
      <c r="I21" s="152"/>
    </row>
    <row r="22" spans="1:9" s="115" customFormat="1" x14ac:dyDescent="0.3">
      <c r="A22" s="119" t="s">
        <v>2</v>
      </c>
      <c r="B22" s="120">
        <v>2</v>
      </c>
      <c r="C22" s="137" t="s">
        <v>50</v>
      </c>
      <c r="D22" s="120" t="s">
        <v>13</v>
      </c>
      <c r="E22" s="169">
        <v>1</v>
      </c>
      <c r="F22" s="117">
        <v>6.2132991864077693</v>
      </c>
      <c r="G22" s="117">
        <f>E22*F22</f>
        <v>6.2132991864077693</v>
      </c>
      <c r="H22" s="119"/>
      <c r="I22" s="119"/>
    </row>
    <row r="23" spans="1:9" s="115" customFormat="1" x14ac:dyDescent="0.3">
      <c r="A23" s="119" t="s">
        <v>2</v>
      </c>
      <c r="B23" s="120">
        <v>3</v>
      </c>
      <c r="C23" s="137" t="s">
        <v>59</v>
      </c>
      <c r="D23" s="120" t="s">
        <v>13</v>
      </c>
      <c r="E23" s="169">
        <v>1</v>
      </c>
      <c r="F23" s="117">
        <v>280.78956290000002</v>
      </c>
      <c r="G23" s="117">
        <f t="shared" ref="G23:G32" si="1">E23*F23</f>
        <v>280.78956290000002</v>
      </c>
      <c r="H23" s="119"/>
      <c r="I23" s="119"/>
    </row>
    <row r="24" spans="1:9" s="115" customFormat="1" ht="15" x14ac:dyDescent="0.3">
      <c r="A24" s="119" t="s">
        <v>2</v>
      </c>
      <c r="B24" s="120">
        <v>4</v>
      </c>
      <c r="C24" s="137" t="s">
        <v>52</v>
      </c>
      <c r="D24" s="120" t="s">
        <v>221</v>
      </c>
      <c r="E24" s="169">
        <v>1</v>
      </c>
      <c r="F24" s="117">
        <v>53.850631999999997</v>
      </c>
      <c r="G24" s="117">
        <f t="shared" si="1"/>
        <v>53.850631999999997</v>
      </c>
      <c r="H24" s="119"/>
      <c r="I24" s="119"/>
    </row>
    <row r="25" spans="1:9" s="115" customFormat="1" ht="15" x14ac:dyDescent="0.3">
      <c r="A25" s="119" t="s">
        <v>2</v>
      </c>
      <c r="B25" s="120">
        <v>5</v>
      </c>
      <c r="C25" s="137" t="s">
        <v>54</v>
      </c>
      <c r="D25" s="120" t="s">
        <v>222</v>
      </c>
      <c r="E25" s="169">
        <v>1</v>
      </c>
      <c r="F25" s="117">
        <v>25.213628000000007</v>
      </c>
      <c r="G25" s="117">
        <f t="shared" si="1"/>
        <v>25.213628000000007</v>
      </c>
      <c r="H25" s="119"/>
      <c r="I25" s="119"/>
    </row>
    <row r="26" spans="1:9" s="115" customFormat="1" x14ac:dyDescent="0.3">
      <c r="A26" s="119" t="s">
        <v>2</v>
      </c>
      <c r="B26" s="120">
        <v>6</v>
      </c>
      <c r="C26" s="121" t="s">
        <v>32</v>
      </c>
      <c r="D26" s="122" t="s">
        <v>13</v>
      </c>
      <c r="E26" s="136">
        <v>1</v>
      </c>
      <c r="F26" s="117">
        <v>19.278961143234913</v>
      </c>
      <c r="G26" s="117">
        <f t="shared" si="1"/>
        <v>19.278961143234913</v>
      </c>
      <c r="H26" s="119"/>
      <c r="I26" s="119"/>
    </row>
    <row r="27" spans="1:9" s="115" customFormat="1" x14ac:dyDescent="0.3">
      <c r="A27" s="119" t="s">
        <v>2</v>
      </c>
      <c r="B27" s="120">
        <v>7</v>
      </c>
      <c r="C27" s="137" t="s">
        <v>14</v>
      </c>
      <c r="D27" s="120" t="s">
        <v>13</v>
      </c>
      <c r="E27" s="169">
        <v>1</v>
      </c>
      <c r="F27" s="117">
        <v>17.248901925423734</v>
      </c>
      <c r="G27" s="117">
        <f t="shared" si="1"/>
        <v>17.248901925423734</v>
      </c>
      <c r="H27" s="119"/>
      <c r="I27" s="119"/>
    </row>
    <row r="28" spans="1:9" s="115" customFormat="1" x14ac:dyDescent="0.3">
      <c r="A28" s="119" t="s">
        <v>2</v>
      </c>
      <c r="B28" s="120">
        <v>8</v>
      </c>
      <c r="C28" s="137" t="s">
        <v>172</v>
      </c>
      <c r="D28" s="120" t="s">
        <v>13</v>
      </c>
      <c r="E28" s="169">
        <v>1</v>
      </c>
      <c r="F28" s="117">
        <v>40.687152000000005</v>
      </c>
      <c r="G28" s="117">
        <f t="shared" si="1"/>
        <v>40.687152000000005</v>
      </c>
      <c r="H28" s="119"/>
      <c r="I28" s="119"/>
    </row>
    <row r="29" spans="1:9" s="115" customFormat="1" x14ac:dyDescent="0.3">
      <c r="A29" s="119" t="s">
        <v>2</v>
      </c>
      <c r="B29" s="148" t="s">
        <v>56</v>
      </c>
      <c r="C29" s="149" t="s">
        <v>173</v>
      </c>
      <c r="D29" s="165" t="s">
        <v>13</v>
      </c>
      <c r="E29" s="170">
        <v>1</v>
      </c>
      <c r="F29" s="166">
        <v>0</v>
      </c>
      <c r="G29" s="166">
        <f t="shared" si="1"/>
        <v>0</v>
      </c>
      <c r="H29" s="119"/>
      <c r="I29" s="119"/>
    </row>
    <row r="30" spans="1:9" s="115" customFormat="1" x14ac:dyDescent="0.3">
      <c r="A30" s="119" t="s">
        <v>2</v>
      </c>
      <c r="B30" s="120">
        <v>9</v>
      </c>
      <c r="C30" s="137" t="s">
        <v>57</v>
      </c>
      <c r="D30" s="120" t="s">
        <v>13</v>
      </c>
      <c r="E30" s="169">
        <v>1</v>
      </c>
      <c r="F30" s="117">
        <v>7.9153543374741089</v>
      </c>
      <c r="G30" s="117">
        <f t="shared" si="1"/>
        <v>7.9153543374741089</v>
      </c>
      <c r="H30" s="119"/>
      <c r="I30" s="119"/>
    </row>
    <row r="31" spans="1:9" s="115" customFormat="1" x14ac:dyDescent="0.3">
      <c r="A31" s="119" t="s">
        <v>2</v>
      </c>
      <c r="B31" s="120">
        <v>10</v>
      </c>
      <c r="C31" s="137" t="s">
        <v>58</v>
      </c>
      <c r="D31" s="120" t="s">
        <v>13</v>
      </c>
      <c r="E31" s="169">
        <v>1</v>
      </c>
      <c r="F31" s="117">
        <v>18.153279721422386</v>
      </c>
      <c r="G31" s="117">
        <f t="shared" si="1"/>
        <v>18.153279721422386</v>
      </c>
      <c r="H31" s="119"/>
      <c r="I31" s="119"/>
    </row>
    <row r="32" spans="1:9" s="115" customFormat="1" x14ac:dyDescent="0.3">
      <c r="A32" s="119" t="s">
        <v>2</v>
      </c>
      <c r="B32" s="120">
        <v>11</v>
      </c>
      <c r="C32" s="137" t="s">
        <v>60</v>
      </c>
      <c r="D32" s="120" t="s">
        <v>13</v>
      </c>
      <c r="E32" s="169">
        <v>1</v>
      </c>
      <c r="F32" s="117">
        <v>50.352086400000019</v>
      </c>
      <c r="G32" s="117">
        <f t="shared" si="1"/>
        <v>50.352086400000019</v>
      </c>
      <c r="H32" s="119"/>
      <c r="I32" s="119"/>
    </row>
    <row r="33" spans="1:34" s="115" customFormat="1" x14ac:dyDescent="0.3">
      <c r="A33" s="119" t="s">
        <v>2</v>
      </c>
      <c r="B33" s="138"/>
      <c r="C33" s="143" t="s">
        <v>16</v>
      </c>
      <c r="D33" s="138"/>
      <c r="E33" s="120"/>
      <c r="F33" s="117"/>
      <c r="G33" s="144">
        <f>SUM(G21:G32)</f>
        <v>522.1493394739631</v>
      </c>
      <c r="H33" s="119"/>
      <c r="I33" s="119"/>
    </row>
    <row r="34" spans="1:34" s="115" customFormat="1" x14ac:dyDescent="0.3">
      <c r="A34" s="119" t="s">
        <v>2</v>
      </c>
      <c r="B34" s="140"/>
      <c r="C34" s="129" t="s">
        <v>17</v>
      </c>
      <c r="D34" s="150">
        <v>0.18</v>
      </c>
      <c r="E34" s="122"/>
      <c r="F34" s="124"/>
      <c r="G34" s="124">
        <f>G33*D34</f>
        <v>93.986881105313358</v>
      </c>
      <c r="H34" s="119"/>
      <c r="I34" s="119"/>
    </row>
    <row r="35" spans="1:34" s="115" customFormat="1" x14ac:dyDescent="0.3">
      <c r="A35" s="119" t="s">
        <v>2</v>
      </c>
      <c r="B35" s="140"/>
      <c r="C35" s="139" t="s">
        <v>18</v>
      </c>
      <c r="D35" s="140"/>
      <c r="E35" s="122"/>
      <c r="F35" s="124"/>
      <c r="G35" s="151">
        <f>SUM(G33:G34)</f>
        <v>616.13622057927648</v>
      </c>
      <c r="H35" s="119"/>
      <c r="I35" s="119"/>
    </row>
    <row r="38" spans="1:34" s="115" customFormat="1" ht="14.4" thickBot="1" x14ac:dyDescent="0.35">
      <c r="A38" s="145" t="s">
        <v>0</v>
      </c>
      <c r="B38" s="145" t="s">
        <v>1</v>
      </c>
      <c r="G38" s="176"/>
    </row>
    <row r="39" spans="1:34" s="115" customFormat="1" x14ac:dyDescent="0.3">
      <c r="A39" s="153" t="s">
        <v>21</v>
      </c>
      <c r="B39" s="153" t="s">
        <v>22</v>
      </c>
      <c r="G39" s="176"/>
    </row>
    <row r="40" spans="1:34" s="115" customFormat="1" ht="82.8" x14ac:dyDescent="0.3">
      <c r="A40" s="106" t="s">
        <v>4</v>
      </c>
      <c r="B40" s="107" t="s">
        <v>5</v>
      </c>
      <c r="C40" s="108" t="s">
        <v>6</v>
      </c>
      <c r="D40" s="109" t="s">
        <v>7</v>
      </c>
      <c r="E40" s="109" t="s">
        <v>8</v>
      </c>
      <c r="F40" s="110" t="s">
        <v>217</v>
      </c>
      <c r="G40" s="110" t="s">
        <v>218</v>
      </c>
      <c r="H40" s="111" t="s">
        <v>219</v>
      </c>
      <c r="I40" s="111" t="s">
        <v>220</v>
      </c>
    </row>
    <row r="41" spans="1:34" s="155" customFormat="1" ht="27.6" x14ac:dyDescent="0.3">
      <c r="A41" s="154" t="s">
        <v>21</v>
      </c>
      <c r="B41" s="122">
        <v>1</v>
      </c>
      <c r="C41" s="121" t="s">
        <v>61</v>
      </c>
      <c r="D41" s="122" t="s">
        <v>12</v>
      </c>
      <c r="E41" s="136">
        <v>1</v>
      </c>
      <c r="F41" s="124">
        <v>2.578555534784996</v>
      </c>
      <c r="G41" s="124">
        <f>E41*F41</f>
        <v>2.578555534784996</v>
      </c>
      <c r="H41" s="154"/>
      <c r="I41" s="154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s="155" customFormat="1" x14ac:dyDescent="0.3">
      <c r="A42" s="154" t="s">
        <v>21</v>
      </c>
      <c r="B42" s="122">
        <v>2</v>
      </c>
      <c r="C42" s="121" t="s">
        <v>62</v>
      </c>
      <c r="D42" s="122" t="s">
        <v>13</v>
      </c>
      <c r="E42" s="136">
        <v>1</v>
      </c>
      <c r="F42" s="124">
        <v>7.8928434588235303</v>
      </c>
      <c r="G42" s="124">
        <f t="shared" ref="G42:G52" si="2">E42*F42</f>
        <v>7.8928434588235303</v>
      </c>
      <c r="H42" s="154"/>
      <c r="I42" s="154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3" spans="1:34" s="155" customFormat="1" x14ac:dyDescent="0.3">
      <c r="A43" s="154" t="s">
        <v>21</v>
      </c>
      <c r="B43" s="122">
        <v>3</v>
      </c>
      <c r="C43" s="121" t="s">
        <v>63</v>
      </c>
      <c r="D43" s="122" t="s">
        <v>13</v>
      </c>
      <c r="E43" s="136">
        <v>1</v>
      </c>
      <c r="F43" s="124">
        <v>36.423521311392406</v>
      </c>
      <c r="G43" s="124">
        <f t="shared" si="2"/>
        <v>36.423521311392406</v>
      </c>
      <c r="H43" s="154"/>
      <c r="I43" s="154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</row>
    <row r="44" spans="1:34" s="155" customFormat="1" ht="15" x14ac:dyDescent="0.3">
      <c r="A44" s="154" t="s">
        <v>21</v>
      </c>
      <c r="B44" s="122">
        <v>4</v>
      </c>
      <c r="C44" s="121" t="s">
        <v>52</v>
      </c>
      <c r="D44" s="122" t="s">
        <v>221</v>
      </c>
      <c r="E44" s="136">
        <v>1</v>
      </c>
      <c r="F44" s="124">
        <v>53.850631999999997</v>
      </c>
      <c r="G44" s="124">
        <f t="shared" si="2"/>
        <v>53.850631999999997</v>
      </c>
      <c r="H44" s="156"/>
      <c r="I44" s="154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</row>
    <row r="45" spans="1:34" s="155" customFormat="1" ht="15" x14ac:dyDescent="0.3">
      <c r="A45" s="154" t="s">
        <v>21</v>
      </c>
      <c r="B45" s="122">
        <v>5</v>
      </c>
      <c r="C45" s="121" t="s">
        <v>54</v>
      </c>
      <c r="D45" s="122" t="s">
        <v>222</v>
      </c>
      <c r="E45" s="136">
        <v>1</v>
      </c>
      <c r="F45" s="124">
        <v>25.213628000000007</v>
      </c>
      <c r="G45" s="124">
        <f t="shared" si="2"/>
        <v>25.213628000000007</v>
      </c>
      <c r="H45" s="156"/>
      <c r="I45" s="154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</row>
    <row r="46" spans="1:34" s="155" customFormat="1" x14ac:dyDescent="0.3">
      <c r="A46" s="154" t="s">
        <v>21</v>
      </c>
      <c r="B46" s="122">
        <v>6</v>
      </c>
      <c r="C46" s="121" t="s">
        <v>64</v>
      </c>
      <c r="D46" s="122" t="s">
        <v>13</v>
      </c>
      <c r="E46" s="136">
        <v>1</v>
      </c>
      <c r="F46" s="124">
        <v>20.239660900970875</v>
      </c>
      <c r="G46" s="124">
        <f t="shared" si="2"/>
        <v>20.239660900970875</v>
      </c>
      <c r="H46" s="154"/>
      <c r="I46" s="154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</row>
    <row r="47" spans="1:34" s="155" customFormat="1" x14ac:dyDescent="0.3">
      <c r="A47" s="154" t="s">
        <v>21</v>
      </c>
      <c r="B47" s="122">
        <v>7</v>
      </c>
      <c r="C47" s="121" t="s">
        <v>65</v>
      </c>
      <c r="D47" s="122" t="s">
        <v>13</v>
      </c>
      <c r="E47" s="136">
        <v>1</v>
      </c>
      <c r="F47" s="124">
        <v>17.780952547368436</v>
      </c>
      <c r="G47" s="124">
        <f t="shared" si="2"/>
        <v>17.780952547368436</v>
      </c>
      <c r="H47" s="154"/>
      <c r="I47" s="154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1:34" s="155" customFormat="1" x14ac:dyDescent="0.3">
      <c r="A48" s="154" t="s">
        <v>21</v>
      </c>
      <c r="B48" s="122">
        <v>8</v>
      </c>
      <c r="C48" s="121" t="s">
        <v>174</v>
      </c>
      <c r="D48" s="122" t="s">
        <v>13</v>
      </c>
      <c r="E48" s="136">
        <v>1</v>
      </c>
      <c r="F48" s="124">
        <v>32.404416000000005</v>
      </c>
      <c r="G48" s="124">
        <f t="shared" si="2"/>
        <v>32.404416000000005</v>
      </c>
      <c r="H48" s="154"/>
      <c r="I48" s="154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</row>
    <row r="49" spans="1:34" s="155" customFormat="1" x14ac:dyDescent="0.3">
      <c r="A49" s="154" t="s">
        <v>21</v>
      </c>
      <c r="B49" s="122">
        <v>8.1</v>
      </c>
      <c r="C49" s="126" t="s">
        <v>175</v>
      </c>
      <c r="D49" s="167" t="s">
        <v>13</v>
      </c>
      <c r="E49" s="171">
        <v>1</v>
      </c>
      <c r="F49" s="168">
        <v>0</v>
      </c>
      <c r="G49" s="168">
        <f t="shared" si="2"/>
        <v>0</v>
      </c>
      <c r="H49" s="154"/>
      <c r="I49" s="154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</row>
    <row r="50" spans="1:34" s="155" customFormat="1" x14ac:dyDescent="0.3">
      <c r="A50" s="154" t="s">
        <v>21</v>
      </c>
      <c r="B50" s="122">
        <v>9</v>
      </c>
      <c r="C50" s="121" t="s">
        <v>66</v>
      </c>
      <c r="D50" s="122" t="s">
        <v>13</v>
      </c>
      <c r="E50" s="136">
        <v>1</v>
      </c>
      <c r="F50" s="124">
        <v>8.2766024000000016</v>
      </c>
      <c r="G50" s="124">
        <f t="shared" si="2"/>
        <v>8.2766024000000016</v>
      </c>
      <c r="H50" s="156"/>
      <c r="I50" s="15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s="155" customFormat="1" x14ac:dyDescent="0.3">
      <c r="A51" s="154" t="s">
        <v>21</v>
      </c>
      <c r="B51" s="122">
        <v>10</v>
      </c>
      <c r="C51" s="121" t="s">
        <v>67</v>
      </c>
      <c r="D51" s="122" t="s">
        <v>13</v>
      </c>
      <c r="E51" s="136">
        <v>1</v>
      </c>
      <c r="F51" s="124">
        <v>19.004685482233516</v>
      </c>
      <c r="G51" s="124">
        <f t="shared" si="2"/>
        <v>19.004685482233516</v>
      </c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155" customFormat="1" x14ac:dyDescent="0.3">
      <c r="A52" s="154" t="s">
        <v>21</v>
      </c>
      <c r="B52" s="122">
        <v>11</v>
      </c>
      <c r="C52" s="121" t="s">
        <v>68</v>
      </c>
      <c r="D52" s="122" t="s">
        <v>13</v>
      </c>
      <c r="E52" s="136">
        <v>1</v>
      </c>
      <c r="F52" s="124">
        <v>50.352086400000019</v>
      </c>
      <c r="G52" s="124">
        <f t="shared" si="2"/>
        <v>50.352086400000019</v>
      </c>
      <c r="H52" s="156"/>
      <c r="I52" s="154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</row>
    <row r="53" spans="1:34" s="115" customFormat="1" x14ac:dyDescent="0.3">
      <c r="A53" s="119" t="s">
        <v>21</v>
      </c>
      <c r="B53" s="138"/>
      <c r="C53" s="143" t="s">
        <v>16</v>
      </c>
      <c r="D53" s="138"/>
      <c r="E53" s="120"/>
      <c r="F53" s="117"/>
      <c r="G53" s="144">
        <f>SUM(G41:G52)</f>
        <v>274.0175840355738</v>
      </c>
      <c r="H53" s="119"/>
      <c r="I53" s="119"/>
    </row>
    <row r="54" spans="1:34" s="115" customFormat="1" x14ac:dyDescent="0.3">
      <c r="A54" s="119" t="s">
        <v>21</v>
      </c>
      <c r="B54" s="138"/>
      <c r="C54" s="113" t="s">
        <v>17</v>
      </c>
      <c r="D54" s="114">
        <v>0.18</v>
      </c>
      <c r="E54" s="120"/>
      <c r="F54" s="117"/>
      <c r="G54" s="117">
        <f>G53*D54</f>
        <v>49.323165126403282</v>
      </c>
      <c r="H54" s="119"/>
      <c r="I54" s="119"/>
    </row>
    <row r="55" spans="1:34" s="115" customFormat="1" x14ac:dyDescent="0.3">
      <c r="A55" s="119" t="s">
        <v>21</v>
      </c>
      <c r="B55" s="138"/>
      <c r="C55" s="143" t="s">
        <v>18</v>
      </c>
      <c r="D55" s="138"/>
      <c r="E55" s="120"/>
      <c r="F55" s="117"/>
      <c r="G55" s="144">
        <f>SUM(G53:G54)</f>
        <v>323.3407491619771</v>
      </c>
      <c r="H55" s="119"/>
      <c r="I55" s="119"/>
    </row>
    <row r="56" spans="1:34" s="115" customFormat="1" x14ac:dyDescent="0.3">
      <c r="G56" s="176"/>
    </row>
    <row r="57" spans="1:34" s="115" customFormat="1" x14ac:dyDescent="0.3">
      <c r="C57" s="157" t="s">
        <v>69</v>
      </c>
      <c r="G57" s="176"/>
    </row>
    <row r="58" spans="1:34" s="115" customFormat="1" ht="82.8" x14ac:dyDescent="0.3">
      <c r="A58" s="106" t="s">
        <v>4</v>
      </c>
      <c r="B58" s="107" t="s">
        <v>5</v>
      </c>
      <c r="C58" s="108" t="s">
        <v>6</v>
      </c>
      <c r="D58" s="109" t="s">
        <v>7</v>
      </c>
      <c r="E58" s="109" t="s">
        <v>8</v>
      </c>
      <c r="F58" s="110" t="s">
        <v>217</v>
      </c>
      <c r="G58" s="110" t="s">
        <v>218</v>
      </c>
      <c r="H58" s="111" t="s">
        <v>219</v>
      </c>
      <c r="I58" s="111" t="s">
        <v>220</v>
      </c>
    </row>
    <row r="59" spans="1:34" s="155" customFormat="1" x14ac:dyDescent="0.3">
      <c r="A59" s="154" t="s">
        <v>21</v>
      </c>
      <c r="B59" s="122">
        <v>1</v>
      </c>
      <c r="C59" s="121" t="s">
        <v>72</v>
      </c>
      <c r="D59" s="122" t="s">
        <v>12</v>
      </c>
      <c r="E59" s="136">
        <v>1</v>
      </c>
      <c r="F59" s="124">
        <v>2.5785555347849951</v>
      </c>
      <c r="G59" s="124">
        <f>E59*F59</f>
        <v>2.5785555347849951</v>
      </c>
      <c r="H59" s="154"/>
      <c r="I59" s="154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</row>
    <row r="60" spans="1:34" s="155" customFormat="1" x14ac:dyDescent="0.3">
      <c r="A60" s="154" t="s">
        <v>21</v>
      </c>
      <c r="B60" s="122">
        <v>2</v>
      </c>
      <c r="C60" s="121" t="s">
        <v>73</v>
      </c>
      <c r="D60" s="122" t="s">
        <v>13</v>
      </c>
      <c r="E60" s="136">
        <v>1</v>
      </c>
      <c r="F60" s="124">
        <v>7.8928434588235321</v>
      </c>
      <c r="G60" s="124">
        <f t="shared" ref="G60:G70" si="3">E60*F60</f>
        <v>7.8928434588235321</v>
      </c>
      <c r="H60" s="154"/>
      <c r="I60" s="154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</row>
    <row r="61" spans="1:34" s="155" customFormat="1" x14ac:dyDescent="0.3">
      <c r="A61" s="154" t="s">
        <v>21</v>
      </c>
      <c r="B61" s="122">
        <v>3</v>
      </c>
      <c r="C61" s="121" t="s">
        <v>70</v>
      </c>
      <c r="D61" s="122" t="s">
        <v>13</v>
      </c>
      <c r="E61" s="136">
        <v>1</v>
      </c>
      <c r="F61" s="124">
        <v>280.78956290000002</v>
      </c>
      <c r="G61" s="124">
        <f t="shared" si="3"/>
        <v>280.78956290000002</v>
      </c>
      <c r="H61" s="154"/>
      <c r="I61" s="154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</row>
    <row r="62" spans="1:34" s="155" customFormat="1" ht="15" x14ac:dyDescent="0.3">
      <c r="A62" s="154" t="s">
        <v>21</v>
      </c>
      <c r="B62" s="122">
        <v>4</v>
      </c>
      <c r="C62" s="121" t="s">
        <v>52</v>
      </c>
      <c r="D62" s="122" t="s">
        <v>221</v>
      </c>
      <c r="E62" s="136">
        <v>1</v>
      </c>
      <c r="F62" s="124">
        <v>53.850631999999997</v>
      </c>
      <c r="G62" s="124">
        <f t="shared" si="3"/>
        <v>53.850631999999997</v>
      </c>
      <c r="H62" s="156"/>
      <c r="I62" s="154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</row>
    <row r="63" spans="1:34" s="155" customFormat="1" ht="15" x14ac:dyDescent="0.3">
      <c r="A63" s="154" t="s">
        <v>21</v>
      </c>
      <c r="B63" s="122">
        <v>5</v>
      </c>
      <c r="C63" s="121" t="s">
        <v>54</v>
      </c>
      <c r="D63" s="122" t="s">
        <v>222</v>
      </c>
      <c r="E63" s="136">
        <v>1</v>
      </c>
      <c r="F63" s="124">
        <v>25.213628000000007</v>
      </c>
      <c r="G63" s="124">
        <f t="shared" si="3"/>
        <v>25.213628000000007</v>
      </c>
      <c r="H63" s="156"/>
      <c r="I63" s="15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155" customFormat="1" x14ac:dyDescent="0.3">
      <c r="A64" s="154" t="s">
        <v>21</v>
      </c>
      <c r="B64" s="122">
        <v>6</v>
      </c>
      <c r="C64" s="121" t="s">
        <v>71</v>
      </c>
      <c r="D64" s="122" t="s">
        <v>13</v>
      </c>
      <c r="E64" s="136">
        <v>1</v>
      </c>
      <c r="F64" s="124">
        <v>20.239660900970875</v>
      </c>
      <c r="G64" s="124">
        <f t="shared" si="3"/>
        <v>20.239660900970875</v>
      </c>
      <c r="H64" s="154"/>
      <c r="I64" s="15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s="155" customFormat="1" x14ac:dyDescent="0.3">
      <c r="A65" s="154" t="s">
        <v>21</v>
      </c>
      <c r="B65" s="122">
        <v>7</v>
      </c>
      <c r="C65" s="121" t="s">
        <v>65</v>
      </c>
      <c r="D65" s="122" t="s">
        <v>13</v>
      </c>
      <c r="E65" s="136">
        <v>1</v>
      </c>
      <c r="F65" s="124">
        <v>17.780952547368436</v>
      </c>
      <c r="G65" s="124">
        <f t="shared" si="3"/>
        <v>17.780952547368436</v>
      </c>
      <c r="H65" s="154"/>
      <c r="I65" s="154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55" customFormat="1" x14ac:dyDescent="0.3">
      <c r="A66" s="154" t="s">
        <v>21</v>
      </c>
      <c r="B66" s="122">
        <v>8</v>
      </c>
      <c r="C66" s="121" t="s">
        <v>174</v>
      </c>
      <c r="D66" s="122" t="s">
        <v>13</v>
      </c>
      <c r="E66" s="136">
        <v>1</v>
      </c>
      <c r="F66" s="124">
        <v>32.404416000000005</v>
      </c>
      <c r="G66" s="124">
        <f t="shared" si="3"/>
        <v>32.404416000000005</v>
      </c>
      <c r="H66" s="154"/>
      <c r="I66" s="154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 s="155" customFormat="1" x14ac:dyDescent="0.3">
      <c r="A67" s="154" t="s">
        <v>21</v>
      </c>
      <c r="B67" s="122">
        <v>8.1</v>
      </c>
      <c r="C67" s="126" t="s">
        <v>175</v>
      </c>
      <c r="D67" s="167" t="s">
        <v>13</v>
      </c>
      <c r="E67" s="171">
        <v>1</v>
      </c>
      <c r="F67" s="168">
        <v>0</v>
      </c>
      <c r="G67" s="168">
        <f t="shared" si="3"/>
        <v>0</v>
      </c>
      <c r="H67" s="154"/>
      <c r="I67" s="154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</row>
    <row r="68" spans="1:34" s="155" customFormat="1" x14ac:dyDescent="0.3">
      <c r="A68" s="154" t="s">
        <v>21</v>
      </c>
      <c r="B68" s="122">
        <v>9</v>
      </c>
      <c r="C68" s="121" t="s">
        <v>66</v>
      </c>
      <c r="D68" s="122" t="s">
        <v>13</v>
      </c>
      <c r="E68" s="136">
        <v>1</v>
      </c>
      <c r="F68" s="124">
        <v>8.2772971659264716</v>
      </c>
      <c r="G68" s="124">
        <f t="shared" si="3"/>
        <v>8.2772971659264716</v>
      </c>
      <c r="H68" s="156"/>
      <c r="I68" s="154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</row>
    <row r="69" spans="1:34" s="155" customFormat="1" x14ac:dyDescent="0.3">
      <c r="A69" s="154" t="s">
        <v>21</v>
      </c>
      <c r="B69" s="122">
        <v>10</v>
      </c>
      <c r="C69" s="121" t="s">
        <v>74</v>
      </c>
      <c r="D69" s="122" t="s">
        <v>13</v>
      </c>
      <c r="E69" s="136">
        <v>1</v>
      </c>
      <c r="F69" s="124">
        <v>19.004685482233516</v>
      </c>
      <c r="G69" s="124">
        <f t="shared" si="3"/>
        <v>19.004685482233516</v>
      </c>
      <c r="H69" s="154"/>
      <c r="I69" s="154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55" customFormat="1" x14ac:dyDescent="0.3">
      <c r="A70" s="154" t="s">
        <v>21</v>
      </c>
      <c r="B70" s="122">
        <v>11</v>
      </c>
      <c r="C70" s="121" t="s">
        <v>68</v>
      </c>
      <c r="D70" s="122" t="s">
        <v>13</v>
      </c>
      <c r="E70" s="136">
        <v>1</v>
      </c>
      <c r="F70" s="124">
        <v>50.352086400000019</v>
      </c>
      <c r="G70" s="124">
        <f t="shared" si="3"/>
        <v>50.352086400000019</v>
      </c>
      <c r="H70" s="156"/>
      <c r="I70" s="154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 s="115" customFormat="1" x14ac:dyDescent="0.3">
      <c r="A71" s="119" t="s">
        <v>21</v>
      </c>
      <c r="B71" s="138"/>
      <c r="C71" s="143" t="s">
        <v>16</v>
      </c>
      <c r="D71" s="138"/>
      <c r="E71" s="120"/>
      <c r="F71" s="117"/>
      <c r="G71" s="144">
        <f>SUM(G59:G70)</f>
        <v>518.38432039010797</v>
      </c>
      <c r="H71" s="119"/>
      <c r="I71" s="119"/>
    </row>
    <row r="72" spans="1:34" s="115" customFormat="1" x14ac:dyDescent="0.3">
      <c r="A72" s="119" t="s">
        <v>21</v>
      </c>
      <c r="B72" s="138"/>
      <c r="C72" s="113" t="s">
        <v>17</v>
      </c>
      <c r="D72" s="114">
        <v>0.18</v>
      </c>
      <c r="E72" s="120"/>
      <c r="F72" s="117"/>
      <c r="G72" s="117">
        <f>G71*D72</f>
        <v>93.309177670219427</v>
      </c>
      <c r="H72" s="119"/>
      <c r="I72" s="119"/>
    </row>
    <row r="73" spans="1:34" s="115" customFormat="1" x14ac:dyDescent="0.3">
      <c r="A73" s="119" t="s">
        <v>21</v>
      </c>
      <c r="B73" s="138"/>
      <c r="C73" s="143" t="s">
        <v>18</v>
      </c>
      <c r="D73" s="138"/>
      <c r="E73" s="120"/>
      <c r="F73" s="117"/>
      <c r="G73" s="144">
        <f>SUM(G71:G72)</f>
        <v>611.69349806032744</v>
      </c>
      <c r="H73" s="119"/>
      <c r="I73" s="119"/>
    </row>
    <row r="74" spans="1:34" s="115" customFormat="1" x14ac:dyDescent="0.3">
      <c r="B74" s="2"/>
      <c r="C74" s="158"/>
      <c r="D74" s="2"/>
      <c r="E74" s="172"/>
      <c r="F74" s="3"/>
      <c r="G74" s="4"/>
    </row>
    <row r="75" spans="1:34" x14ac:dyDescent="0.3">
      <c r="B75" s="2"/>
      <c r="C75" s="11"/>
      <c r="D75" s="2"/>
      <c r="E75" s="172"/>
      <c r="F75" s="3"/>
      <c r="G75" s="4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</row>
    <row r="76" spans="1:34" s="115" customFormat="1" ht="14.4" thickBot="1" x14ac:dyDescent="0.35">
      <c r="A76" s="159" t="s">
        <v>0</v>
      </c>
      <c r="B76" s="160" t="s">
        <v>1</v>
      </c>
      <c r="G76" s="176"/>
    </row>
    <row r="77" spans="1:34" s="115" customFormat="1" x14ac:dyDescent="0.3">
      <c r="A77" s="161" t="s">
        <v>24</v>
      </c>
      <c r="B77" s="162" t="s">
        <v>25</v>
      </c>
      <c r="G77" s="17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s="115" customFormat="1" ht="82.8" x14ac:dyDescent="0.3">
      <c r="A78" s="106" t="s">
        <v>4</v>
      </c>
      <c r="B78" s="107" t="s">
        <v>5</v>
      </c>
      <c r="C78" s="108" t="s">
        <v>6</v>
      </c>
      <c r="D78" s="109" t="s">
        <v>7</v>
      </c>
      <c r="E78" s="109" t="s">
        <v>8</v>
      </c>
      <c r="F78" s="110" t="s">
        <v>217</v>
      </c>
      <c r="G78" s="110" t="s">
        <v>218</v>
      </c>
      <c r="H78" s="111" t="s">
        <v>219</v>
      </c>
      <c r="I78" s="111" t="s">
        <v>220</v>
      </c>
    </row>
    <row r="79" spans="1:34" s="155" customFormat="1" x14ac:dyDescent="0.3">
      <c r="A79" s="154" t="s">
        <v>24</v>
      </c>
      <c r="B79" s="122">
        <v>1</v>
      </c>
      <c r="C79" s="121" t="s">
        <v>195</v>
      </c>
      <c r="D79" s="122" t="s">
        <v>12</v>
      </c>
      <c r="E79" s="136">
        <v>1</v>
      </c>
      <c r="F79" s="124">
        <v>5.0307625079518061</v>
      </c>
      <c r="G79" s="124">
        <f>E79*F79</f>
        <v>5.0307625079518061</v>
      </c>
      <c r="H79" s="154"/>
      <c r="I79" s="154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</row>
    <row r="80" spans="1:34" s="155" customFormat="1" x14ac:dyDescent="0.3">
      <c r="A80" s="154" t="s">
        <v>24</v>
      </c>
      <c r="B80" s="122">
        <v>2</v>
      </c>
      <c r="C80" s="121" t="s">
        <v>196</v>
      </c>
      <c r="D80" s="122" t="s">
        <v>13</v>
      </c>
      <c r="E80" s="136">
        <v>1</v>
      </c>
      <c r="F80" s="124">
        <v>92.015203634859262</v>
      </c>
      <c r="G80" s="124">
        <f t="shared" ref="G80:G90" si="4">E80*F80</f>
        <v>92.015203634859262</v>
      </c>
      <c r="H80" s="154"/>
      <c r="I80" s="154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</row>
    <row r="81" spans="1:34" s="155" customFormat="1" ht="15" x14ac:dyDescent="0.3">
      <c r="A81" s="154" t="s">
        <v>24</v>
      </c>
      <c r="B81" s="122">
        <v>3</v>
      </c>
      <c r="C81" s="121" t="s">
        <v>52</v>
      </c>
      <c r="D81" s="122" t="s">
        <v>221</v>
      </c>
      <c r="E81" s="136">
        <v>1</v>
      </c>
      <c r="F81" s="124">
        <v>53.850631999999997</v>
      </c>
      <c r="G81" s="124">
        <f t="shared" si="4"/>
        <v>53.850631999999997</v>
      </c>
      <c r="H81" s="154"/>
      <c r="I81" s="156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55" customFormat="1" ht="15" x14ac:dyDescent="0.3">
      <c r="A82" s="154" t="s">
        <v>24</v>
      </c>
      <c r="B82" s="122">
        <v>4</v>
      </c>
      <c r="C82" s="121" t="s">
        <v>54</v>
      </c>
      <c r="D82" s="122" t="s">
        <v>222</v>
      </c>
      <c r="E82" s="136">
        <v>1</v>
      </c>
      <c r="F82" s="124">
        <v>25.213628000000007</v>
      </c>
      <c r="G82" s="124">
        <f t="shared" si="4"/>
        <v>25.213628000000007</v>
      </c>
      <c r="H82" s="154"/>
      <c r="I82" s="156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55" customFormat="1" x14ac:dyDescent="0.3">
      <c r="A83" s="154" t="s">
        <v>24</v>
      </c>
      <c r="B83" s="122">
        <v>5</v>
      </c>
      <c r="C83" s="121" t="s">
        <v>75</v>
      </c>
      <c r="D83" s="122" t="s">
        <v>13</v>
      </c>
      <c r="E83" s="136">
        <v>1</v>
      </c>
      <c r="F83" s="124">
        <v>11.591122400000001</v>
      </c>
      <c r="G83" s="124">
        <f t="shared" si="4"/>
        <v>11.591122400000001</v>
      </c>
      <c r="H83" s="154"/>
      <c r="I83" s="154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 s="155" customFormat="1" x14ac:dyDescent="0.3">
      <c r="A84" s="154" t="s">
        <v>24</v>
      </c>
      <c r="B84" s="122">
        <v>6</v>
      </c>
      <c r="C84" s="121" t="s">
        <v>76</v>
      </c>
      <c r="D84" s="122" t="s">
        <v>13</v>
      </c>
      <c r="E84" s="136">
        <v>1</v>
      </c>
      <c r="F84" s="124">
        <v>24.021107000000004</v>
      </c>
      <c r="G84" s="124">
        <f t="shared" si="4"/>
        <v>24.021107000000004</v>
      </c>
      <c r="H84" s="154"/>
      <c r="I84" s="154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55" customFormat="1" x14ac:dyDescent="0.3">
      <c r="A85" s="154" t="s">
        <v>24</v>
      </c>
      <c r="B85" s="122">
        <v>7</v>
      </c>
      <c r="C85" s="121" t="s">
        <v>77</v>
      </c>
      <c r="D85" s="122" t="s">
        <v>13</v>
      </c>
      <c r="E85" s="136">
        <v>1</v>
      </c>
      <c r="F85" s="124">
        <v>20.238478813793115</v>
      </c>
      <c r="G85" s="124">
        <f t="shared" si="4"/>
        <v>20.238478813793115</v>
      </c>
      <c r="H85" s="154"/>
      <c r="I85" s="154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55" customFormat="1" x14ac:dyDescent="0.3">
      <c r="A86" s="154" t="s">
        <v>24</v>
      </c>
      <c r="B86" s="122">
        <v>8</v>
      </c>
      <c r="C86" s="137" t="s">
        <v>176</v>
      </c>
      <c r="D86" s="122" t="s">
        <v>13</v>
      </c>
      <c r="E86" s="136">
        <v>1</v>
      </c>
      <c r="F86" s="124">
        <v>32.404416000000005</v>
      </c>
      <c r="G86" s="124">
        <f t="shared" si="4"/>
        <v>32.404416000000005</v>
      </c>
      <c r="H86" s="154"/>
      <c r="I86" s="154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s="155" customFormat="1" x14ac:dyDescent="0.3">
      <c r="A87" s="154" t="s">
        <v>24</v>
      </c>
      <c r="B87" s="122">
        <v>8.1</v>
      </c>
      <c r="C87" s="149" t="s">
        <v>223</v>
      </c>
      <c r="D87" s="167" t="s">
        <v>13</v>
      </c>
      <c r="E87" s="171">
        <v>1</v>
      </c>
      <c r="F87" s="168">
        <v>0</v>
      </c>
      <c r="G87" s="168">
        <f t="shared" si="4"/>
        <v>0</v>
      </c>
      <c r="H87" s="154"/>
      <c r="I87" s="154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s="155" customFormat="1" x14ac:dyDescent="0.3">
      <c r="A88" s="154" t="s">
        <v>24</v>
      </c>
      <c r="B88" s="122">
        <v>9</v>
      </c>
      <c r="C88" s="121" t="s">
        <v>78</v>
      </c>
      <c r="D88" s="122" t="s">
        <v>13</v>
      </c>
      <c r="E88" s="136">
        <v>1</v>
      </c>
      <c r="F88" s="124">
        <v>11.585520795128559</v>
      </c>
      <c r="G88" s="124">
        <f t="shared" si="4"/>
        <v>11.585520795128559</v>
      </c>
      <c r="H88" s="154"/>
      <c r="I88" s="156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 s="155" customFormat="1" x14ac:dyDescent="0.3">
      <c r="A89" s="154" t="s">
        <v>24</v>
      </c>
      <c r="B89" s="122">
        <v>10</v>
      </c>
      <c r="C89" s="121" t="s">
        <v>79</v>
      </c>
      <c r="D89" s="122" t="s">
        <v>13</v>
      </c>
      <c r="E89" s="136">
        <v>1</v>
      </c>
      <c r="F89" s="124">
        <v>20.6959577593361</v>
      </c>
      <c r="G89" s="124">
        <f t="shared" si="4"/>
        <v>20.6959577593361</v>
      </c>
      <c r="H89" s="154"/>
      <c r="I89" s="15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s="155" customFormat="1" x14ac:dyDescent="0.3">
      <c r="A90" s="154" t="s">
        <v>24</v>
      </c>
      <c r="B90" s="122">
        <v>11</v>
      </c>
      <c r="C90" s="121" t="s">
        <v>80</v>
      </c>
      <c r="D90" s="122" t="s">
        <v>13</v>
      </c>
      <c r="E90" s="136">
        <v>1</v>
      </c>
      <c r="F90" s="124">
        <v>50.391052800000011</v>
      </c>
      <c r="G90" s="124">
        <f t="shared" si="4"/>
        <v>50.391052800000011</v>
      </c>
      <c r="H90" s="154"/>
      <c r="I90" s="15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s="115" customFormat="1" x14ac:dyDescent="0.3">
      <c r="A91" s="119" t="s">
        <v>24</v>
      </c>
      <c r="B91" s="138"/>
      <c r="C91" s="143" t="s">
        <v>16</v>
      </c>
      <c r="D91" s="138"/>
      <c r="E91" s="120"/>
      <c r="F91" s="117"/>
      <c r="G91" s="144">
        <f>SUM(G79:G90)</f>
        <v>347.03788171106885</v>
      </c>
      <c r="H91" s="119"/>
      <c r="I91" s="119"/>
    </row>
    <row r="92" spans="1:34" s="115" customFormat="1" x14ac:dyDescent="0.3">
      <c r="A92" s="119" t="s">
        <v>24</v>
      </c>
      <c r="B92" s="138"/>
      <c r="C92" s="113" t="s">
        <v>17</v>
      </c>
      <c r="D92" s="114">
        <v>0.18</v>
      </c>
      <c r="E92" s="120"/>
      <c r="F92" s="117"/>
      <c r="G92" s="117">
        <f>G91*D92</f>
        <v>62.466818707992388</v>
      </c>
      <c r="H92" s="119"/>
      <c r="I92" s="119"/>
    </row>
    <row r="93" spans="1:34" s="115" customFormat="1" x14ac:dyDescent="0.3">
      <c r="A93" s="119" t="s">
        <v>24</v>
      </c>
      <c r="B93" s="138"/>
      <c r="C93" s="143" t="s">
        <v>18</v>
      </c>
      <c r="D93" s="138"/>
      <c r="E93" s="120"/>
      <c r="F93" s="117"/>
      <c r="G93" s="144">
        <f>SUM(G91:G92)</f>
        <v>409.50470041906124</v>
      </c>
      <c r="H93" s="119"/>
      <c r="I93" s="119"/>
    </row>
    <row r="94" spans="1:34" x14ac:dyDescent="0.3">
      <c r="B94" s="2"/>
      <c r="C94" s="11"/>
      <c r="D94" s="2"/>
      <c r="E94" s="172"/>
      <c r="F94" s="3"/>
      <c r="G94" s="4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x14ac:dyDescent="0.3">
      <c r="A95" s="6"/>
      <c r="B95" s="6"/>
      <c r="C95" s="11"/>
      <c r="D95" s="2"/>
      <c r="E95" s="172"/>
      <c r="F95" s="3"/>
      <c r="G95" s="4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 s="115" customFormat="1" ht="14.4" thickBot="1" x14ac:dyDescent="0.35">
      <c r="A96" s="159" t="s">
        <v>0</v>
      </c>
      <c r="B96" s="145" t="s">
        <v>1</v>
      </c>
      <c r="G96" s="176"/>
    </row>
    <row r="97" spans="1:34" s="115" customFormat="1" x14ac:dyDescent="0.3">
      <c r="A97" s="161" t="s">
        <v>26</v>
      </c>
      <c r="B97" s="153" t="s">
        <v>31</v>
      </c>
      <c r="G97" s="176"/>
    </row>
    <row r="98" spans="1:34" s="115" customFormat="1" ht="82.8" x14ac:dyDescent="0.3">
      <c r="A98" s="106" t="s">
        <v>4</v>
      </c>
      <c r="B98" s="107" t="s">
        <v>5</v>
      </c>
      <c r="C98" s="108" t="s">
        <v>6</v>
      </c>
      <c r="D98" s="109" t="s">
        <v>7</v>
      </c>
      <c r="E98" s="109" t="s">
        <v>8</v>
      </c>
      <c r="F98" s="110" t="s">
        <v>217</v>
      </c>
      <c r="G98" s="110" t="s">
        <v>218</v>
      </c>
      <c r="H98" s="111" t="s">
        <v>219</v>
      </c>
      <c r="I98" s="111" t="s">
        <v>220</v>
      </c>
    </row>
    <row r="99" spans="1:34" s="115" customFormat="1" x14ac:dyDescent="0.3">
      <c r="A99" s="119" t="s">
        <v>26</v>
      </c>
      <c r="B99" s="120">
        <v>1</v>
      </c>
      <c r="C99" s="121" t="s">
        <v>23</v>
      </c>
      <c r="D99" s="122" t="s">
        <v>12</v>
      </c>
      <c r="E99" s="136">
        <v>1</v>
      </c>
      <c r="F99" s="163">
        <v>7.6105178523076953</v>
      </c>
      <c r="G99" s="124">
        <f>E99*F99</f>
        <v>7.6105178523076953</v>
      </c>
      <c r="H99" s="119"/>
      <c r="I99" s="119"/>
    </row>
    <row r="100" spans="1:34" s="115" customFormat="1" x14ac:dyDescent="0.3">
      <c r="A100" s="119" t="s">
        <v>26</v>
      </c>
      <c r="B100" s="120">
        <v>2</v>
      </c>
      <c r="C100" s="121" t="s">
        <v>81</v>
      </c>
      <c r="D100" s="122" t="s">
        <v>13</v>
      </c>
      <c r="E100" s="136">
        <v>1</v>
      </c>
      <c r="F100" s="163">
        <v>7.174270400000001</v>
      </c>
      <c r="G100" s="124">
        <f>E100*F100</f>
        <v>7.174270400000001</v>
      </c>
      <c r="H100" s="119"/>
      <c r="I100" s="11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s="115" customFormat="1" x14ac:dyDescent="0.3">
      <c r="A101" s="119" t="s">
        <v>26</v>
      </c>
      <c r="B101" s="120">
        <v>3</v>
      </c>
      <c r="C101" s="121" t="s">
        <v>82</v>
      </c>
      <c r="D101" s="122" t="s">
        <v>13</v>
      </c>
      <c r="E101" s="136">
        <v>1</v>
      </c>
      <c r="F101" s="163">
        <v>16.654802685714287</v>
      </c>
      <c r="G101" s="124">
        <f t="shared" ref="G101:G112" si="5">E101*F101</f>
        <v>16.654802685714287</v>
      </c>
      <c r="H101" s="119"/>
      <c r="I101" s="11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s="115" customFormat="1" x14ac:dyDescent="0.3">
      <c r="A102" s="119" t="s">
        <v>26</v>
      </c>
      <c r="B102" s="120">
        <v>4</v>
      </c>
      <c r="C102" s="121" t="s">
        <v>83</v>
      </c>
      <c r="D102" s="122" t="s">
        <v>13</v>
      </c>
      <c r="E102" s="136">
        <v>1</v>
      </c>
      <c r="F102" s="163">
        <v>92.015203634859247</v>
      </c>
      <c r="G102" s="124">
        <f t="shared" si="5"/>
        <v>92.015203634859247</v>
      </c>
      <c r="H102" s="119"/>
      <c r="I102" s="142"/>
    </row>
    <row r="103" spans="1:34" s="115" customFormat="1" ht="15" x14ac:dyDescent="0.3">
      <c r="A103" s="119" t="s">
        <v>26</v>
      </c>
      <c r="B103" s="120">
        <v>5</v>
      </c>
      <c r="C103" s="121" t="s">
        <v>52</v>
      </c>
      <c r="D103" s="122" t="s">
        <v>221</v>
      </c>
      <c r="E103" s="136">
        <v>1</v>
      </c>
      <c r="F103" s="163">
        <v>53.850631999999997</v>
      </c>
      <c r="G103" s="124">
        <f t="shared" si="5"/>
        <v>53.850631999999997</v>
      </c>
      <c r="H103" s="119"/>
      <c r="I103" s="142"/>
    </row>
    <row r="104" spans="1:34" s="115" customFormat="1" ht="15" x14ac:dyDescent="0.3">
      <c r="A104" s="119" t="s">
        <v>26</v>
      </c>
      <c r="B104" s="120">
        <v>6</v>
      </c>
      <c r="C104" s="121" t="s">
        <v>54</v>
      </c>
      <c r="D104" s="122" t="s">
        <v>222</v>
      </c>
      <c r="E104" s="136">
        <v>1</v>
      </c>
      <c r="F104" s="163">
        <v>25.213628000000007</v>
      </c>
      <c r="G104" s="124">
        <f t="shared" si="5"/>
        <v>25.213628000000007</v>
      </c>
      <c r="H104" s="119"/>
      <c r="I104" s="142"/>
    </row>
    <row r="105" spans="1:34" s="115" customFormat="1" x14ac:dyDescent="0.3">
      <c r="A105" s="119" t="s">
        <v>26</v>
      </c>
      <c r="B105" s="120">
        <v>7</v>
      </c>
      <c r="C105" s="121" t="s">
        <v>32</v>
      </c>
      <c r="D105" s="122" t="s">
        <v>13</v>
      </c>
      <c r="E105" s="136">
        <v>1</v>
      </c>
      <c r="F105" s="163">
        <v>35.2003833220339</v>
      </c>
      <c r="G105" s="124">
        <f t="shared" si="5"/>
        <v>35.2003833220339</v>
      </c>
      <c r="H105" s="119"/>
      <c r="I105" s="119"/>
    </row>
    <row r="106" spans="1:34" s="115" customFormat="1" x14ac:dyDescent="0.3">
      <c r="A106" s="119" t="s">
        <v>26</v>
      </c>
      <c r="B106" s="120">
        <v>8</v>
      </c>
      <c r="C106" s="121" t="s">
        <v>14</v>
      </c>
      <c r="D106" s="122" t="s">
        <v>13</v>
      </c>
      <c r="E106" s="136">
        <v>1</v>
      </c>
      <c r="F106" s="163">
        <v>37.050768542857142</v>
      </c>
      <c r="G106" s="124">
        <f t="shared" si="5"/>
        <v>37.050768542857142</v>
      </c>
      <c r="H106" s="119"/>
      <c r="I106" s="119"/>
    </row>
    <row r="107" spans="1:34" s="115" customFormat="1" x14ac:dyDescent="0.3">
      <c r="A107" s="119" t="s">
        <v>26</v>
      </c>
      <c r="B107" s="120">
        <v>9</v>
      </c>
      <c r="C107" s="121" t="s">
        <v>178</v>
      </c>
      <c r="D107" s="122" t="s">
        <v>13</v>
      </c>
      <c r="E107" s="136">
        <v>1</v>
      </c>
      <c r="F107" s="163">
        <v>32.404416000000005</v>
      </c>
      <c r="G107" s="124">
        <f t="shared" si="5"/>
        <v>32.404416000000005</v>
      </c>
      <c r="H107" s="119"/>
      <c r="I107" s="119"/>
    </row>
    <row r="108" spans="1:34" s="115" customFormat="1" x14ac:dyDescent="0.3">
      <c r="A108" s="119" t="s">
        <v>26</v>
      </c>
      <c r="B108" s="120">
        <v>9.1</v>
      </c>
      <c r="C108" s="126" t="s">
        <v>179</v>
      </c>
      <c r="D108" s="167" t="s">
        <v>13</v>
      </c>
      <c r="E108" s="171">
        <v>1</v>
      </c>
      <c r="F108" s="195">
        <v>0</v>
      </c>
      <c r="G108" s="168">
        <f t="shared" si="5"/>
        <v>0</v>
      </c>
      <c r="H108" s="119"/>
      <c r="I108" s="119"/>
    </row>
    <row r="109" spans="1:34" s="115" customFormat="1" x14ac:dyDescent="0.3">
      <c r="A109" s="119" t="s">
        <v>26</v>
      </c>
      <c r="B109" s="120">
        <v>10</v>
      </c>
      <c r="C109" s="121" t="s">
        <v>84</v>
      </c>
      <c r="D109" s="122" t="s">
        <v>13</v>
      </c>
      <c r="E109" s="136">
        <v>1</v>
      </c>
      <c r="F109" s="163">
        <v>32.385324771084349</v>
      </c>
      <c r="G109" s="124">
        <f t="shared" si="5"/>
        <v>32.385324771084349</v>
      </c>
      <c r="H109" s="119"/>
      <c r="I109" s="119"/>
    </row>
    <row r="110" spans="1:34" s="115" customFormat="1" x14ac:dyDescent="0.3">
      <c r="A110" s="119" t="s">
        <v>26</v>
      </c>
      <c r="B110" s="120">
        <v>11</v>
      </c>
      <c r="C110" s="121" t="s">
        <v>15</v>
      </c>
      <c r="D110" s="122" t="s">
        <v>13</v>
      </c>
      <c r="E110" s="136">
        <v>1</v>
      </c>
      <c r="F110" s="163">
        <v>20.6959577593361</v>
      </c>
      <c r="G110" s="124">
        <f t="shared" si="5"/>
        <v>20.6959577593361</v>
      </c>
      <c r="H110" s="119"/>
      <c r="I110" s="119"/>
    </row>
    <row r="111" spans="1:34" s="115" customFormat="1" x14ac:dyDescent="0.3">
      <c r="A111" s="119" t="s">
        <v>26</v>
      </c>
      <c r="B111" s="120">
        <v>12</v>
      </c>
      <c r="C111" s="121" t="s">
        <v>19</v>
      </c>
      <c r="D111" s="122" t="s">
        <v>13</v>
      </c>
      <c r="E111" s="136">
        <v>1</v>
      </c>
      <c r="F111" s="163">
        <v>5.1842275546306231</v>
      </c>
      <c r="G111" s="124">
        <f t="shared" si="5"/>
        <v>5.1842275546306231</v>
      </c>
      <c r="H111" s="119"/>
      <c r="I111" s="119"/>
    </row>
    <row r="112" spans="1:34" s="115" customFormat="1" x14ac:dyDescent="0.3">
      <c r="A112" s="119" t="s">
        <v>26</v>
      </c>
      <c r="B112" s="120">
        <v>13</v>
      </c>
      <c r="C112" s="137" t="s">
        <v>60</v>
      </c>
      <c r="D112" s="120" t="s">
        <v>13</v>
      </c>
      <c r="E112" s="169">
        <v>1</v>
      </c>
      <c r="F112" s="163">
        <v>50.430019200000011</v>
      </c>
      <c r="G112" s="124">
        <f t="shared" si="5"/>
        <v>50.430019200000011</v>
      </c>
      <c r="H112" s="119"/>
      <c r="I112" s="142"/>
    </row>
    <row r="113" spans="1:34" s="115" customFormat="1" x14ac:dyDescent="0.3">
      <c r="A113" s="119" t="s">
        <v>26</v>
      </c>
      <c r="B113" s="138"/>
      <c r="C113" s="139" t="s">
        <v>16</v>
      </c>
      <c r="D113" s="140"/>
      <c r="E113" s="122"/>
      <c r="F113" s="124"/>
      <c r="G113" s="151">
        <f>SUM(G99:G112)</f>
        <v>415.87015172282344</v>
      </c>
      <c r="H113" s="119"/>
      <c r="I113" s="11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s="115" customFormat="1" x14ac:dyDescent="0.3">
      <c r="A114" s="119" t="s">
        <v>26</v>
      </c>
      <c r="B114" s="138"/>
      <c r="C114" s="113" t="s">
        <v>17</v>
      </c>
      <c r="D114" s="114">
        <v>0.18</v>
      </c>
      <c r="E114" s="120"/>
      <c r="F114" s="117"/>
      <c r="G114" s="117">
        <f>G113*D114</f>
        <v>74.856627310108209</v>
      </c>
      <c r="H114" s="119"/>
      <c r="I114" s="11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s="115" customFormat="1" x14ac:dyDescent="0.3">
      <c r="A115" s="119" t="s">
        <v>26</v>
      </c>
      <c r="B115" s="138"/>
      <c r="C115" s="143" t="s">
        <v>18</v>
      </c>
      <c r="D115" s="138"/>
      <c r="E115" s="120"/>
      <c r="F115" s="117"/>
      <c r="G115" s="144">
        <f>SUM(G113:G114)</f>
        <v>490.72677903293163</v>
      </c>
      <c r="H115" s="119"/>
      <c r="I115" s="119"/>
    </row>
    <row r="116" spans="1:34" s="115" customFormat="1" x14ac:dyDescent="0.3">
      <c r="B116" s="2"/>
      <c r="C116" s="158"/>
      <c r="D116" s="2"/>
      <c r="E116" s="172"/>
      <c r="F116" s="3"/>
      <c r="G116" s="4"/>
    </row>
    <row r="117" spans="1:34" x14ac:dyDescent="0.3"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</row>
    <row r="118" spans="1:34" s="115" customFormat="1" ht="14.4" thickBot="1" x14ac:dyDescent="0.35">
      <c r="A118" s="159" t="s">
        <v>0</v>
      </c>
      <c r="B118" s="145" t="s">
        <v>1</v>
      </c>
      <c r="G118" s="176"/>
    </row>
    <row r="119" spans="1:34" s="115" customFormat="1" x14ac:dyDescent="0.3">
      <c r="A119" s="164" t="s">
        <v>27</v>
      </c>
      <c r="B119" s="146" t="s">
        <v>28</v>
      </c>
      <c r="G119" s="176"/>
    </row>
    <row r="120" spans="1:34" s="115" customFormat="1" ht="82.8" x14ac:dyDescent="0.3">
      <c r="A120" s="106" t="s">
        <v>4</v>
      </c>
      <c r="B120" s="107" t="s">
        <v>5</v>
      </c>
      <c r="C120" s="108" t="s">
        <v>6</v>
      </c>
      <c r="D120" s="109" t="s">
        <v>7</v>
      </c>
      <c r="E120" s="109" t="s">
        <v>8</v>
      </c>
      <c r="F120" s="110" t="s">
        <v>217</v>
      </c>
      <c r="G120" s="110" t="s">
        <v>218</v>
      </c>
      <c r="H120" s="111" t="s">
        <v>219</v>
      </c>
      <c r="I120" s="111" t="s">
        <v>220</v>
      </c>
    </row>
    <row r="121" spans="1:34" s="115" customFormat="1" x14ac:dyDescent="0.3">
      <c r="A121" s="119" t="s">
        <v>27</v>
      </c>
      <c r="B121" s="120">
        <v>1</v>
      </c>
      <c r="C121" s="121" t="s">
        <v>49</v>
      </c>
      <c r="D121" s="122" t="s">
        <v>12</v>
      </c>
      <c r="E121" s="136">
        <v>1</v>
      </c>
      <c r="F121" s="124">
        <v>10.664561074893621</v>
      </c>
      <c r="G121" s="124">
        <f>E121*F121</f>
        <v>10.664561074893621</v>
      </c>
      <c r="H121" s="125"/>
      <c r="I121" s="119"/>
    </row>
    <row r="122" spans="1:34" s="115" customFormat="1" x14ac:dyDescent="0.3">
      <c r="A122" s="119" t="s">
        <v>27</v>
      </c>
      <c r="B122" s="120">
        <v>2</v>
      </c>
      <c r="C122" s="121" t="s">
        <v>33</v>
      </c>
      <c r="D122" s="122" t="s">
        <v>13</v>
      </c>
      <c r="E122" s="136">
        <v>1</v>
      </c>
      <c r="F122" s="124">
        <v>21.196102400000001</v>
      </c>
      <c r="G122" s="124">
        <f>E122*F122</f>
        <v>21.196102400000001</v>
      </c>
      <c r="H122" s="125"/>
      <c r="I122" s="119"/>
    </row>
    <row r="123" spans="1:34" s="115" customFormat="1" x14ac:dyDescent="0.3">
      <c r="A123" s="119" t="s">
        <v>27</v>
      </c>
      <c r="B123" s="120">
        <v>3</v>
      </c>
      <c r="C123" s="121" t="s">
        <v>32</v>
      </c>
      <c r="D123" s="122" t="s">
        <v>13</v>
      </c>
      <c r="E123" s="136">
        <v>1</v>
      </c>
      <c r="F123" s="124">
        <v>52.959976542372893</v>
      </c>
      <c r="G123" s="124">
        <f t="shared" ref="G123:G136" si="6">E123*F123</f>
        <v>52.959976542372893</v>
      </c>
      <c r="H123" s="125"/>
      <c r="I123" s="119"/>
    </row>
    <row r="124" spans="1:34" s="115" customFormat="1" x14ac:dyDescent="0.3">
      <c r="A124" s="119" t="s">
        <v>27</v>
      </c>
      <c r="B124" s="120">
        <v>4</v>
      </c>
      <c r="C124" s="121" t="s">
        <v>14</v>
      </c>
      <c r="D124" s="122" t="s">
        <v>13</v>
      </c>
      <c r="E124" s="136">
        <v>1</v>
      </c>
      <c r="F124" s="124">
        <v>49.563202039999993</v>
      </c>
      <c r="G124" s="124">
        <f t="shared" si="6"/>
        <v>49.563202039999993</v>
      </c>
      <c r="H124" s="125"/>
      <c r="I124" s="119"/>
    </row>
    <row r="125" spans="1:34" s="115" customFormat="1" x14ac:dyDescent="0.3">
      <c r="A125" s="119" t="s">
        <v>27</v>
      </c>
      <c r="B125" s="120">
        <v>5</v>
      </c>
      <c r="C125" s="121" t="s">
        <v>180</v>
      </c>
      <c r="D125" s="122" t="s">
        <v>13</v>
      </c>
      <c r="E125" s="136">
        <v>1</v>
      </c>
      <c r="F125" s="124">
        <v>32.404416000000005</v>
      </c>
      <c r="G125" s="124">
        <f t="shared" si="6"/>
        <v>32.404416000000005</v>
      </c>
      <c r="H125" s="125"/>
      <c r="I125" s="119"/>
    </row>
    <row r="126" spans="1:34" s="115" customFormat="1" x14ac:dyDescent="0.3">
      <c r="A126" s="119" t="s">
        <v>27</v>
      </c>
      <c r="B126" s="120">
        <v>5.0999999999999996</v>
      </c>
      <c r="C126" s="126" t="s">
        <v>181</v>
      </c>
      <c r="D126" s="167" t="s">
        <v>13</v>
      </c>
      <c r="E126" s="171">
        <v>1</v>
      </c>
      <c r="F126" s="168">
        <v>0</v>
      </c>
      <c r="G126" s="168">
        <f t="shared" si="6"/>
        <v>0</v>
      </c>
      <c r="H126" s="125"/>
      <c r="I126" s="11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s="115" customFormat="1" x14ac:dyDescent="0.3">
      <c r="A127" s="119" t="s">
        <v>27</v>
      </c>
      <c r="B127" s="120">
        <v>6</v>
      </c>
      <c r="C127" s="121" t="s">
        <v>85</v>
      </c>
      <c r="D127" s="122" t="s">
        <v>13</v>
      </c>
      <c r="E127" s="136">
        <v>1</v>
      </c>
      <c r="F127" s="124">
        <v>47.404151837209312</v>
      </c>
      <c r="G127" s="124">
        <f t="shared" si="6"/>
        <v>47.404151837209312</v>
      </c>
      <c r="H127" s="125"/>
      <c r="I127" s="11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s="115" customFormat="1" x14ac:dyDescent="0.3">
      <c r="A128" s="119" t="s">
        <v>27</v>
      </c>
      <c r="B128" s="120">
        <v>7</v>
      </c>
      <c r="C128" s="121" t="s">
        <v>15</v>
      </c>
      <c r="D128" s="122" t="s">
        <v>13</v>
      </c>
      <c r="E128" s="136">
        <v>1</v>
      </c>
      <c r="F128" s="124">
        <v>47.731783891891851</v>
      </c>
      <c r="G128" s="124">
        <f t="shared" si="6"/>
        <v>47.731783891891851</v>
      </c>
      <c r="H128" s="125"/>
      <c r="I128" s="119"/>
    </row>
    <row r="129" spans="1:34" s="115" customFormat="1" x14ac:dyDescent="0.3">
      <c r="A129" s="119" t="s">
        <v>27</v>
      </c>
      <c r="B129" s="120">
        <v>8</v>
      </c>
      <c r="C129" s="121" t="s">
        <v>19</v>
      </c>
      <c r="D129" s="122" t="s">
        <v>13</v>
      </c>
      <c r="E129" s="135">
        <v>1</v>
      </c>
      <c r="F129" s="124">
        <v>6.3730620404605824</v>
      </c>
      <c r="G129" s="124">
        <f t="shared" si="6"/>
        <v>6.3730620404605824</v>
      </c>
      <c r="H129" s="125"/>
      <c r="I129" s="119"/>
    </row>
    <row r="130" spans="1:34" s="115" customFormat="1" ht="15" x14ac:dyDescent="0.3">
      <c r="A130" s="119" t="s">
        <v>27</v>
      </c>
      <c r="B130" s="120">
        <v>9</v>
      </c>
      <c r="C130" s="121" t="s">
        <v>86</v>
      </c>
      <c r="D130" s="122" t="s">
        <v>221</v>
      </c>
      <c r="E130" s="136">
        <v>1</v>
      </c>
      <c r="F130" s="124">
        <v>53.850631999999997</v>
      </c>
      <c r="G130" s="124">
        <f t="shared" si="6"/>
        <v>53.850631999999997</v>
      </c>
      <c r="H130" s="125"/>
      <c r="I130" s="119"/>
    </row>
    <row r="131" spans="1:34" s="115" customFormat="1" ht="15" x14ac:dyDescent="0.3">
      <c r="A131" s="119" t="s">
        <v>27</v>
      </c>
      <c r="B131" s="120">
        <v>10</v>
      </c>
      <c r="C131" s="121" t="s">
        <v>54</v>
      </c>
      <c r="D131" s="122" t="s">
        <v>222</v>
      </c>
      <c r="E131" s="136">
        <v>1</v>
      </c>
      <c r="F131" s="124">
        <v>25.213628000000007</v>
      </c>
      <c r="G131" s="124">
        <f t="shared" si="6"/>
        <v>25.213628000000007</v>
      </c>
      <c r="H131" s="125"/>
      <c r="I131" s="119"/>
    </row>
    <row r="132" spans="1:34" s="112" customFormat="1" ht="69" x14ac:dyDescent="0.3">
      <c r="A132" s="119" t="s">
        <v>27</v>
      </c>
      <c r="B132" s="128">
        <v>11</v>
      </c>
      <c r="C132" s="129" t="s">
        <v>87</v>
      </c>
      <c r="D132" s="130" t="s">
        <v>34</v>
      </c>
      <c r="E132" s="174">
        <v>1</v>
      </c>
      <c r="F132" s="124">
        <v>508.23703256480007</v>
      </c>
      <c r="G132" s="124">
        <f t="shared" si="6"/>
        <v>508.23703256480007</v>
      </c>
      <c r="H132" s="125"/>
      <c r="I132" s="119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</row>
    <row r="133" spans="1:34" s="112" customFormat="1" x14ac:dyDescent="0.3">
      <c r="A133" s="119" t="s">
        <v>27</v>
      </c>
      <c r="B133" s="131" t="s">
        <v>88</v>
      </c>
      <c r="C133" s="126" t="s">
        <v>35</v>
      </c>
      <c r="D133" s="167" t="s">
        <v>13</v>
      </c>
      <c r="E133" s="167">
        <v>1</v>
      </c>
      <c r="F133" s="168">
        <v>0</v>
      </c>
      <c r="G133" s="168">
        <f t="shared" si="6"/>
        <v>0</v>
      </c>
      <c r="H133" s="125"/>
      <c r="I133" s="133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</row>
    <row r="134" spans="1:34" s="112" customFormat="1" x14ac:dyDescent="0.3">
      <c r="A134" s="119" t="s">
        <v>27</v>
      </c>
      <c r="B134" s="128">
        <v>12</v>
      </c>
      <c r="C134" s="134" t="s">
        <v>89</v>
      </c>
      <c r="D134" s="135" t="s">
        <v>13</v>
      </c>
      <c r="E134" s="175">
        <v>1</v>
      </c>
      <c r="F134" s="124">
        <v>57.300678574644088</v>
      </c>
      <c r="G134" s="124">
        <f t="shared" si="6"/>
        <v>57.300678574644088</v>
      </c>
      <c r="H134" s="125"/>
      <c r="I134" s="119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</row>
    <row r="135" spans="1:34" s="112" customFormat="1" ht="15" x14ac:dyDescent="0.3">
      <c r="A135" s="119" t="s">
        <v>27</v>
      </c>
      <c r="B135" s="128">
        <v>13</v>
      </c>
      <c r="C135" s="121" t="s">
        <v>90</v>
      </c>
      <c r="D135" s="136" t="s">
        <v>222</v>
      </c>
      <c r="E135" s="135">
        <v>1</v>
      </c>
      <c r="F135" s="124">
        <v>7.8351715200000012</v>
      </c>
      <c r="G135" s="124">
        <f t="shared" si="6"/>
        <v>7.8351715200000012</v>
      </c>
      <c r="H135" s="125"/>
      <c r="I135" s="119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</row>
    <row r="136" spans="1:34" s="115" customFormat="1" x14ac:dyDescent="0.3">
      <c r="A136" s="119" t="s">
        <v>27</v>
      </c>
      <c r="B136" s="120">
        <v>14</v>
      </c>
      <c r="C136" s="137" t="s">
        <v>92</v>
      </c>
      <c r="D136" s="120" t="s">
        <v>13</v>
      </c>
      <c r="E136" s="136">
        <v>1</v>
      </c>
      <c r="F136" s="124">
        <v>50.445605760000021</v>
      </c>
      <c r="G136" s="124">
        <f t="shared" si="6"/>
        <v>50.445605760000021</v>
      </c>
      <c r="H136" s="125"/>
      <c r="I136" s="119"/>
    </row>
    <row r="137" spans="1:34" s="115" customFormat="1" x14ac:dyDescent="0.3">
      <c r="A137" s="119" t="s">
        <v>27</v>
      </c>
      <c r="B137" s="138"/>
      <c r="C137" s="139" t="s">
        <v>16</v>
      </c>
      <c r="D137" s="140"/>
      <c r="E137" s="122"/>
      <c r="F137" s="124"/>
      <c r="G137" s="141">
        <f>SUM(G121:G136)</f>
        <v>971.18000424627246</v>
      </c>
      <c r="H137" s="142"/>
      <c r="I137" s="119"/>
    </row>
    <row r="138" spans="1:34" s="115" customFormat="1" x14ac:dyDescent="0.3">
      <c r="A138" s="119" t="s">
        <v>27</v>
      </c>
      <c r="B138" s="138"/>
      <c r="C138" s="113" t="s">
        <v>17</v>
      </c>
      <c r="D138" s="114">
        <v>0.18</v>
      </c>
      <c r="E138" s="120"/>
      <c r="F138" s="117"/>
      <c r="G138" s="117">
        <f>G137*D138</f>
        <v>174.81240076432903</v>
      </c>
      <c r="H138" s="119"/>
      <c r="I138" s="119"/>
    </row>
    <row r="139" spans="1:34" s="115" customFormat="1" x14ac:dyDescent="0.3">
      <c r="A139" s="119" t="s">
        <v>27</v>
      </c>
      <c r="B139" s="138"/>
      <c r="C139" s="143" t="s">
        <v>18</v>
      </c>
      <c r="D139" s="138"/>
      <c r="E139" s="120"/>
      <c r="F139" s="117"/>
      <c r="G139" s="144">
        <f>SUM(G137:G138)</f>
        <v>1145.9924050106015</v>
      </c>
      <c r="H139" s="119"/>
      <c r="I139" s="11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1" spans="1:34" x14ac:dyDescent="0.3"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</row>
    <row r="142" spans="1:34" x14ac:dyDescent="0.3"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</row>
    <row r="143" spans="1:34" x14ac:dyDescent="0.3"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</row>
    <row r="144" spans="1:34" x14ac:dyDescent="0.3"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</row>
    <row r="145" spans="10:34" x14ac:dyDescent="0.3"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</row>
    <row r="146" spans="10:34" x14ac:dyDescent="0.3"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</row>
    <row r="147" spans="10:34" x14ac:dyDescent="0.3"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</row>
    <row r="148" spans="10:34" x14ac:dyDescent="0.3"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</row>
    <row r="149" spans="10:34" x14ac:dyDescent="0.3"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</row>
    <row r="150" spans="10:34" x14ac:dyDescent="0.3"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</row>
    <row r="151" spans="10:34" x14ac:dyDescent="0.3"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</row>
    <row r="154" spans="10:34" x14ac:dyDescent="0.3"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</row>
    <row r="155" spans="10:34" x14ac:dyDescent="0.3"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</row>
    <row r="156" spans="10:34" x14ac:dyDescent="0.3"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</row>
    <row r="157" spans="10:34" x14ac:dyDescent="0.3"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</row>
    <row r="158" spans="10:34" x14ac:dyDescent="0.3"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</row>
    <row r="159" spans="10:34" x14ac:dyDescent="0.3"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</row>
    <row r="160" spans="10:34" x14ac:dyDescent="0.3"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</row>
    <row r="161" spans="10:34" x14ac:dyDescent="0.3"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</row>
    <row r="162" spans="10:34" x14ac:dyDescent="0.3"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</row>
    <row r="163" spans="10:34" x14ac:dyDescent="0.3"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</row>
    <row r="164" spans="10:34" x14ac:dyDescent="0.3"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</row>
    <row r="167" spans="10:34" x14ac:dyDescent="0.3"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</row>
    <row r="168" spans="10:34" x14ac:dyDescent="0.3"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</row>
    <row r="169" spans="10:34" x14ac:dyDescent="0.3"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</row>
    <row r="170" spans="10:34" x14ac:dyDescent="0.3"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</row>
    <row r="171" spans="10:34" x14ac:dyDescent="0.3"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</row>
    <row r="172" spans="10:34" x14ac:dyDescent="0.3"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</row>
    <row r="173" spans="10:34" x14ac:dyDescent="0.3"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</row>
    <row r="174" spans="10:34" x14ac:dyDescent="0.3"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</row>
    <row r="175" spans="10:34" x14ac:dyDescent="0.3"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</row>
    <row r="176" spans="10:34" x14ac:dyDescent="0.3"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</row>
    <row r="177" spans="10:34" x14ac:dyDescent="0.3"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</row>
    <row r="180" spans="10:34" x14ac:dyDescent="0.3"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</row>
    <row r="181" spans="10:34" x14ac:dyDescent="0.3"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</row>
    <row r="182" spans="10:34" x14ac:dyDescent="0.3"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</row>
    <row r="183" spans="10:34" x14ac:dyDescent="0.3"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</row>
    <row r="184" spans="10:34" x14ac:dyDescent="0.3"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</row>
    <row r="185" spans="10:34" x14ac:dyDescent="0.3"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</row>
    <row r="186" spans="10:34" x14ac:dyDescent="0.3"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</row>
    <row r="187" spans="10:34" x14ac:dyDescent="0.3"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</row>
    <row r="188" spans="10:34" x14ac:dyDescent="0.3"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</row>
    <row r="189" spans="10:34" x14ac:dyDescent="0.3"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</row>
    <row r="190" spans="10:34" x14ac:dyDescent="0.3"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</row>
    <row r="193" spans="10:34" x14ac:dyDescent="0.3"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</row>
    <row r="194" spans="10:34" x14ac:dyDescent="0.3"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</row>
    <row r="195" spans="10:34" x14ac:dyDescent="0.3"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</row>
    <row r="196" spans="10:34" x14ac:dyDescent="0.3"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</row>
    <row r="197" spans="10:34" x14ac:dyDescent="0.3"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</row>
    <row r="198" spans="10:34" x14ac:dyDescent="0.3"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</row>
    <row r="199" spans="10:34" x14ac:dyDescent="0.3"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</row>
    <row r="200" spans="10:34" x14ac:dyDescent="0.3"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</row>
    <row r="201" spans="10:34" x14ac:dyDescent="0.3"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</row>
    <row r="202" spans="10:34" x14ac:dyDescent="0.3"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</row>
    <row r="203" spans="10:34" x14ac:dyDescent="0.3"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</row>
    <row r="206" spans="10:34" x14ac:dyDescent="0.3"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</row>
    <row r="207" spans="10:34" x14ac:dyDescent="0.3"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</row>
    <row r="208" spans="10:34" x14ac:dyDescent="0.3"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</row>
    <row r="209" spans="10:34" x14ac:dyDescent="0.3"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</row>
    <row r="210" spans="10:34" x14ac:dyDescent="0.3"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</row>
    <row r="211" spans="10:34" x14ac:dyDescent="0.3"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</row>
    <row r="212" spans="10:34" x14ac:dyDescent="0.3"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</row>
    <row r="213" spans="10:34" x14ac:dyDescent="0.3"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</row>
    <row r="214" spans="10:34" x14ac:dyDescent="0.3"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</row>
    <row r="215" spans="10:34" x14ac:dyDescent="0.3"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</row>
    <row r="216" spans="10:34" x14ac:dyDescent="0.3"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</row>
    <row r="219" spans="10:34" x14ac:dyDescent="0.3"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</row>
    <row r="220" spans="10:34" x14ac:dyDescent="0.3"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</row>
    <row r="221" spans="10:34" x14ac:dyDescent="0.3"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</row>
    <row r="222" spans="10:34" x14ac:dyDescent="0.3"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</row>
    <row r="223" spans="10:34" x14ac:dyDescent="0.3"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</row>
    <row r="224" spans="10:34" x14ac:dyDescent="0.3"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</row>
    <row r="225" spans="10:34" x14ac:dyDescent="0.3"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</row>
    <row r="226" spans="10:34" x14ac:dyDescent="0.3"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</row>
    <row r="227" spans="10:34" x14ac:dyDescent="0.3"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</row>
    <row r="228" spans="10:34" x14ac:dyDescent="0.3"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</row>
    <row r="229" spans="10:34" x14ac:dyDescent="0.3"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</row>
    <row r="232" spans="10:34" x14ac:dyDescent="0.3"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</row>
    <row r="233" spans="10:34" x14ac:dyDescent="0.3"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</row>
    <row r="234" spans="10:34" x14ac:dyDescent="0.3"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</row>
    <row r="235" spans="10:34" x14ac:dyDescent="0.3"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</row>
    <row r="236" spans="10:34" x14ac:dyDescent="0.3"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</row>
    <row r="237" spans="10:34" x14ac:dyDescent="0.3"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</row>
    <row r="238" spans="10:34" x14ac:dyDescent="0.3"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</row>
    <row r="239" spans="10:34" x14ac:dyDescent="0.3"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</row>
    <row r="240" spans="10:34" x14ac:dyDescent="0.3"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</row>
    <row r="241" spans="10:34" x14ac:dyDescent="0.3"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</row>
    <row r="242" spans="10:34" x14ac:dyDescent="0.3"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</row>
    <row r="245" spans="10:34" x14ac:dyDescent="0.3"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</row>
    <row r="246" spans="10:34" x14ac:dyDescent="0.3"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</row>
    <row r="247" spans="10:34" x14ac:dyDescent="0.3"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</row>
    <row r="248" spans="10:34" x14ac:dyDescent="0.3"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</row>
    <row r="249" spans="10:34" x14ac:dyDescent="0.3"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</row>
    <row r="250" spans="10:34" x14ac:dyDescent="0.3"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</row>
    <row r="251" spans="10:34" x14ac:dyDescent="0.3"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</row>
    <row r="252" spans="10:34" x14ac:dyDescent="0.3"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</row>
    <row r="253" spans="10:34" x14ac:dyDescent="0.3"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</row>
    <row r="254" spans="10:34" x14ac:dyDescent="0.3"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</row>
    <row r="255" spans="10:34" x14ac:dyDescent="0.3"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</row>
    <row r="258" spans="10:34" x14ac:dyDescent="0.3"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</row>
    <row r="259" spans="10:34" x14ac:dyDescent="0.3"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</row>
    <row r="260" spans="10:34" x14ac:dyDescent="0.3"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</row>
    <row r="261" spans="10:34" x14ac:dyDescent="0.3"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</row>
    <row r="262" spans="10:34" x14ac:dyDescent="0.3"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</row>
    <row r="263" spans="10:34" x14ac:dyDescent="0.3"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</row>
    <row r="264" spans="10:34" x14ac:dyDescent="0.3"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</row>
    <row r="265" spans="10:34" x14ac:dyDescent="0.3"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</row>
    <row r="266" spans="10:34" x14ac:dyDescent="0.3"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</row>
    <row r="267" spans="10:34" x14ac:dyDescent="0.3"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</row>
    <row r="268" spans="10:34" x14ac:dyDescent="0.3"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</row>
    <row r="271" spans="10:34" x14ac:dyDescent="0.3"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</row>
    <row r="272" spans="10:34" x14ac:dyDescent="0.3"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</row>
    <row r="273" spans="10:34" x14ac:dyDescent="0.3"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</row>
    <row r="274" spans="10:34" x14ac:dyDescent="0.3"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</row>
    <row r="275" spans="10:34" x14ac:dyDescent="0.3"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</row>
    <row r="276" spans="10:34" x14ac:dyDescent="0.3"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</row>
    <row r="277" spans="10:34" x14ac:dyDescent="0.3"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</row>
    <row r="278" spans="10:34" x14ac:dyDescent="0.3"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</row>
    <row r="279" spans="10:34" x14ac:dyDescent="0.3"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</row>
    <row r="280" spans="10:34" x14ac:dyDescent="0.3"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</row>
    <row r="281" spans="10:34" x14ac:dyDescent="0.3"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</row>
    <row r="284" spans="10:34" x14ac:dyDescent="0.3"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</row>
    <row r="285" spans="10:34" x14ac:dyDescent="0.3"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</row>
    <row r="286" spans="10:34" x14ac:dyDescent="0.3"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</row>
    <row r="287" spans="10:34" x14ac:dyDescent="0.3"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</row>
    <row r="288" spans="10:34" x14ac:dyDescent="0.3"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</row>
    <row r="289" spans="10:34" x14ac:dyDescent="0.3"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</row>
    <row r="290" spans="10:34" x14ac:dyDescent="0.3"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</row>
    <row r="291" spans="10:34" x14ac:dyDescent="0.3"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</row>
    <row r="292" spans="10:34" x14ac:dyDescent="0.3"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</row>
    <row r="293" spans="10:34" x14ac:dyDescent="0.3"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</row>
    <row r="294" spans="10:34" x14ac:dyDescent="0.3"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</row>
    <row r="297" spans="10:34" x14ac:dyDescent="0.3"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</row>
    <row r="298" spans="10:34" x14ac:dyDescent="0.3"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</row>
    <row r="299" spans="10:34" x14ac:dyDescent="0.3"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</row>
    <row r="300" spans="10:34" x14ac:dyDescent="0.3"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</row>
    <row r="301" spans="10:34" x14ac:dyDescent="0.3"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</row>
    <row r="302" spans="10:34" x14ac:dyDescent="0.3"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</row>
    <row r="303" spans="10:34" x14ac:dyDescent="0.3"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</row>
    <row r="304" spans="10:34" x14ac:dyDescent="0.3"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</row>
    <row r="305" spans="10:34" x14ac:dyDescent="0.3"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</row>
    <row r="306" spans="10:34" x14ac:dyDescent="0.3"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</row>
    <row r="307" spans="10:34" x14ac:dyDescent="0.3"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</row>
    <row r="310" spans="10:34" x14ac:dyDescent="0.3"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</row>
    <row r="311" spans="10:34" x14ac:dyDescent="0.3"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</row>
    <row r="312" spans="10:34" x14ac:dyDescent="0.3"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</row>
    <row r="313" spans="10:34" x14ac:dyDescent="0.3"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</row>
    <row r="314" spans="10:34" x14ac:dyDescent="0.3"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</row>
    <row r="315" spans="10:34" x14ac:dyDescent="0.3"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</row>
    <row r="316" spans="10:34" x14ac:dyDescent="0.3"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</row>
    <row r="317" spans="10:34" x14ac:dyDescent="0.3"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</row>
    <row r="318" spans="10:34" x14ac:dyDescent="0.3"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</row>
    <row r="319" spans="10:34" x14ac:dyDescent="0.3"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</row>
    <row r="320" spans="10:34" x14ac:dyDescent="0.3"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</row>
    <row r="323" spans="10:34" x14ac:dyDescent="0.3"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</row>
    <row r="324" spans="10:34" x14ac:dyDescent="0.3"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</row>
    <row r="325" spans="10:34" x14ac:dyDescent="0.3"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</row>
    <row r="326" spans="10:34" x14ac:dyDescent="0.3"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</row>
    <row r="327" spans="10:34" x14ac:dyDescent="0.3"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</row>
    <row r="328" spans="10:34" x14ac:dyDescent="0.3"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</row>
    <row r="329" spans="10:34" x14ac:dyDescent="0.3"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</row>
    <row r="330" spans="10:34" x14ac:dyDescent="0.3"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</row>
    <row r="331" spans="10:34" x14ac:dyDescent="0.3"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</row>
    <row r="332" spans="10:34" x14ac:dyDescent="0.3"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</row>
    <row r="333" spans="10:34" x14ac:dyDescent="0.3"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</row>
    <row r="336" spans="10:34" x14ac:dyDescent="0.3"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</row>
    <row r="337" spans="10:34" x14ac:dyDescent="0.3"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</row>
    <row r="338" spans="10:34" x14ac:dyDescent="0.3"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</row>
    <row r="339" spans="10:34" x14ac:dyDescent="0.3"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</row>
    <row r="340" spans="10:34" x14ac:dyDescent="0.3"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</row>
    <row r="341" spans="10:34" x14ac:dyDescent="0.3"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</row>
    <row r="342" spans="10:34" x14ac:dyDescent="0.3"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</row>
    <row r="343" spans="10:34" x14ac:dyDescent="0.3"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</row>
    <row r="344" spans="10:34" x14ac:dyDescent="0.3"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</row>
    <row r="345" spans="10:34" x14ac:dyDescent="0.3"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</row>
    <row r="346" spans="10:34" x14ac:dyDescent="0.3"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</row>
    <row r="349" spans="10:34" x14ac:dyDescent="0.3"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</row>
    <row r="350" spans="10:34" x14ac:dyDescent="0.3"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</row>
    <row r="351" spans="10:34" x14ac:dyDescent="0.3"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</row>
    <row r="352" spans="10:34" x14ac:dyDescent="0.3"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</row>
    <row r="353" spans="10:34" x14ac:dyDescent="0.3"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</row>
    <row r="354" spans="10:34" x14ac:dyDescent="0.3"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</row>
    <row r="355" spans="10:34" x14ac:dyDescent="0.3"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</row>
    <row r="356" spans="10:34" x14ac:dyDescent="0.3"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</row>
    <row r="357" spans="10:34" x14ac:dyDescent="0.3"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</row>
    <row r="358" spans="10:34" x14ac:dyDescent="0.3"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</row>
    <row r="359" spans="10:34" x14ac:dyDescent="0.3"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</row>
    <row r="362" spans="10:34" x14ac:dyDescent="0.3"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</row>
    <row r="363" spans="10:34" x14ac:dyDescent="0.3"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</row>
    <row r="364" spans="10:34" x14ac:dyDescent="0.3"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</row>
    <row r="365" spans="10:34" x14ac:dyDescent="0.3"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</row>
    <row r="366" spans="10:34" x14ac:dyDescent="0.3"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</row>
    <row r="367" spans="10:34" x14ac:dyDescent="0.3"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</row>
    <row r="368" spans="10:34" x14ac:dyDescent="0.3"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</row>
    <row r="369" spans="10:34" x14ac:dyDescent="0.3"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</row>
    <row r="370" spans="10:34" x14ac:dyDescent="0.3"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</row>
    <row r="371" spans="10:34" x14ac:dyDescent="0.3"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</row>
    <row r="372" spans="10:34" x14ac:dyDescent="0.3"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</row>
    <row r="375" spans="10:34" x14ac:dyDescent="0.3"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</row>
    <row r="376" spans="10:34" x14ac:dyDescent="0.3"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</row>
    <row r="377" spans="10:34" x14ac:dyDescent="0.3"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</row>
    <row r="378" spans="10:34" x14ac:dyDescent="0.3"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</row>
    <row r="379" spans="10:34" x14ac:dyDescent="0.3"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</row>
    <row r="380" spans="10:34" x14ac:dyDescent="0.3"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</row>
    <row r="381" spans="10:34" x14ac:dyDescent="0.3"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</row>
    <row r="382" spans="10:34" x14ac:dyDescent="0.3"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</row>
    <row r="383" spans="10:34" x14ac:dyDescent="0.3"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</row>
    <row r="384" spans="10:34" x14ac:dyDescent="0.3"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</row>
    <row r="385" spans="10:34" x14ac:dyDescent="0.3"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</row>
    <row r="388" spans="10:34" x14ac:dyDescent="0.3"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</row>
    <row r="389" spans="10:34" x14ac:dyDescent="0.3"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</row>
    <row r="390" spans="10:34" x14ac:dyDescent="0.3"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</row>
    <row r="391" spans="10:34" x14ac:dyDescent="0.3"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</row>
    <row r="392" spans="10:34" x14ac:dyDescent="0.3"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</row>
    <row r="393" spans="10:34" x14ac:dyDescent="0.3"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</row>
    <row r="394" spans="10:34" x14ac:dyDescent="0.3"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</row>
    <row r="395" spans="10:34" x14ac:dyDescent="0.3"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</row>
    <row r="396" spans="10:34" x14ac:dyDescent="0.3"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</row>
    <row r="397" spans="10:34" x14ac:dyDescent="0.3"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</row>
    <row r="398" spans="10:34" x14ac:dyDescent="0.3"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</row>
    <row r="401" spans="10:34" x14ac:dyDescent="0.3"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</row>
    <row r="402" spans="10:34" x14ac:dyDescent="0.3"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</row>
    <row r="403" spans="10:34" x14ac:dyDescent="0.3"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</row>
    <row r="404" spans="10:34" x14ac:dyDescent="0.3"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</row>
    <row r="405" spans="10:34" x14ac:dyDescent="0.3"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</row>
    <row r="406" spans="10:34" x14ac:dyDescent="0.3"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</row>
    <row r="407" spans="10:34" x14ac:dyDescent="0.3"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</row>
    <row r="408" spans="10:34" x14ac:dyDescent="0.3"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</row>
    <row r="409" spans="10:34" x14ac:dyDescent="0.3"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</row>
    <row r="410" spans="10:34" x14ac:dyDescent="0.3"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</row>
    <row r="411" spans="10:34" x14ac:dyDescent="0.3"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</row>
    <row r="414" spans="10:34" x14ac:dyDescent="0.3"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</row>
    <row r="415" spans="10:34" x14ac:dyDescent="0.3"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</row>
    <row r="416" spans="10:34" x14ac:dyDescent="0.3"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</row>
    <row r="417" spans="10:34" x14ac:dyDescent="0.3"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</row>
    <row r="418" spans="10:34" x14ac:dyDescent="0.3"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</row>
    <row r="419" spans="10:34" x14ac:dyDescent="0.3"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</row>
    <row r="420" spans="10:34" x14ac:dyDescent="0.3"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</row>
    <row r="421" spans="10:34" x14ac:dyDescent="0.3"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</row>
    <row r="422" spans="10:34" x14ac:dyDescent="0.3"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</row>
    <row r="423" spans="10:34" x14ac:dyDescent="0.3"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</row>
    <row r="424" spans="10:34" x14ac:dyDescent="0.3"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</row>
    <row r="427" spans="10:34" x14ac:dyDescent="0.3"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</row>
    <row r="428" spans="10:34" x14ac:dyDescent="0.3"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</row>
    <row r="429" spans="10:34" x14ac:dyDescent="0.3"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</row>
    <row r="430" spans="10:34" x14ac:dyDescent="0.3"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</row>
    <row r="431" spans="10:34" x14ac:dyDescent="0.3"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</row>
    <row r="432" spans="10:34" x14ac:dyDescent="0.3"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</row>
    <row r="433" spans="10:34" x14ac:dyDescent="0.3"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</row>
    <row r="434" spans="10:34" x14ac:dyDescent="0.3"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</row>
    <row r="435" spans="10:34" x14ac:dyDescent="0.3"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</row>
    <row r="436" spans="10:34" x14ac:dyDescent="0.3"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</row>
    <row r="437" spans="10:34" x14ac:dyDescent="0.3"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</row>
    <row r="440" spans="10:34" x14ac:dyDescent="0.3"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</row>
    <row r="441" spans="10:34" x14ac:dyDescent="0.3"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</row>
    <row r="442" spans="10:34" x14ac:dyDescent="0.3"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</row>
    <row r="443" spans="10:34" x14ac:dyDescent="0.3"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</row>
    <row r="444" spans="10:34" x14ac:dyDescent="0.3"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</row>
    <row r="445" spans="10:34" x14ac:dyDescent="0.3"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</row>
    <row r="446" spans="10:34" x14ac:dyDescent="0.3"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</row>
    <row r="447" spans="10:34" x14ac:dyDescent="0.3"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</row>
    <row r="448" spans="10:34" x14ac:dyDescent="0.3"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</row>
    <row r="449" spans="10:34" x14ac:dyDescent="0.3"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</row>
    <row r="450" spans="10:34" x14ac:dyDescent="0.3"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</row>
    <row r="453" spans="10:34" x14ac:dyDescent="0.3"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</row>
    <row r="454" spans="10:34" x14ac:dyDescent="0.3"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</row>
    <row r="455" spans="10:34" x14ac:dyDescent="0.3"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</row>
    <row r="456" spans="10:34" x14ac:dyDescent="0.3"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</row>
    <row r="457" spans="10:34" x14ac:dyDescent="0.3"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</row>
    <row r="458" spans="10:34" x14ac:dyDescent="0.3"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</row>
    <row r="459" spans="10:34" x14ac:dyDescent="0.3"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</row>
    <row r="460" spans="10:34" x14ac:dyDescent="0.3"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</row>
    <row r="461" spans="10:34" x14ac:dyDescent="0.3"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</row>
    <row r="462" spans="10:34" x14ac:dyDescent="0.3"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</row>
    <row r="463" spans="10:34" x14ac:dyDescent="0.3"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</row>
    <row r="466" spans="10:34" x14ac:dyDescent="0.3"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</row>
    <row r="467" spans="10:34" x14ac:dyDescent="0.3"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</row>
    <row r="468" spans="10:34" x14ac:dyDescent="0.3"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</row>
    <row r="469" spans="10:34" x14ac:dyDescent="0.3"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</row>
    <row r="470" spans="10:34" x14ac:dyDescent="0.3"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</row>
    <row r="471" spans="10:34" x14ac:dyDescent="0.3"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</row>
    <row r="472" spans="10:34" x14ac:dyDescent="0.3"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</row>
    <row r="473" spans="10:34" x14ac:dyDescent="0.3"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</row>
    <row r="474" spans="10:34" x14ac:dyDescent="0.3"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</row>
    <row r="475" spans="10:34" x14ac:dyDescent="0.3"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</row>
    <row r="476" spans="10:34" x14ac:dyDescent="0.3"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</row>
    <row r="479" spans="10:34" x14ac:dyDescent="0.3"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</row>
    <row r="480" spans="10:34" x14ac:dyDescent="0.3"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</row>
    <row r="481" spans="10:34" x14ac:dyDescent="0.3"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</row>
    <row r="482" spans="10:34" x14ac:dyDescent="0.3"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</row>
    <row r="483" spans="10:34" x14ac:dyDescent="0.3"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</row>
    <row r="484" spans="10:34" x14ac:dyDescent="0.3"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</row>
    <row r="485" spans="10:34" x14ac:dyDescent="0.3"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</row>
    <row r="486" spans="10:34" x14ac:dyDescent="0.3"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</row>
    <row r="487" spans="10:34" x14ac:dyDescent="0.3"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</row>
    <row r="488" spans="10:34" x14ac:dyDescent="0.3"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</row>
    <row r="489" spans="10:34" x14ac:dyDescent="0.3"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</row>
    <row r="492" spans="10:34" x14ac:dyDescent="0.3"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</row>
    <row r="493" spans="10:34" x14ac:dyDescent="0.3"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</row>
    <row r="494" spans="10:34" x14ac:dyDescent="0.3"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</row>
    <row r="495" spans="10:34" x14ac:dyDescent="0.3"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</row>
    <row r="496" spans="10:34" x14ac:dyDescent="0.3"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</row>
    <row r="497" spans="10:34" x14ac:dyDescent="0.3"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</row>
    <row r="498" spans="10:34" x14ac:dyDescent="0.3"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</row>
    <row r="499" spans="10:34" x14ac:dyDescent="0.3"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</row>
    <row r="500" spans="10:34" x14ac:dyDescent="0.3"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</row>
    <row r="501" spans="10:34" x14ac:dyDescent="0.3"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</row>
    <row r="502" spans="10:34" x14ac:dyDescent="0.3"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</row>
    <row r="505" spans="10:34" x14ac:dyDescent="0.3"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</row>
    <row r="506" spans="10:34" x14ac:dyDescent="0.3"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</row>
    <row r="507" spans="10:34" x14ac:dyDescent="0.3"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</row>
    <row r="508" spans="10:34" x14ac:dyDescent="0.3"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</row>
    <row r="509" spans="10:34" x14ac:dyDescent="0.3"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</row>
    <row r="510" spans="10:34" x14ac:dyDescent="0.3"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</row>
    <row r="511" spans="10:34" x14ac:dyDescent="0.3"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</row>
    <row r="512" spans="10:34" x14ac:dyDescent="0.3"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</row>
    <row r="513" spans="10:34" x14ac:dyDescent="0.3"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</row>
    <row r="514" spans="10:34" x14ac:dyDescent="0.3"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</row>
    <row r="515" spans="10:34" x14ac:dyDescent="0.3"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</row>
    <row r="518" spans="10:34" x14ac:dyDescent="0.3"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</row>
    <row r="519" spans="10:34" x14ac:dyDescent="0.3"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</row>
    <row r="520" spans="10:34" x14ac:dyDescent="0.3"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</row>
    <row r="521" spans="10:34" x14ac:dyDescent="0.3"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</row>
    <row r="522" spans="10:34" x14ac:dyDescent="0.3"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</row>
    <row r="523" spans="10:34" x14ac:dyDescent="0.3"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</row>
    <row r="524" spans="10:34" x14ac:dyDescent="0.3"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</row>
    <row r="525" spans="10:34" x14ac:dyDescent="0.3"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</row>
    <row r="526" spans="10:34" x14ac:dyDescent="0.3"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</row>
    <row r="527" spans="10:34" x14ac:dyDescent="0.3"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</row>
    <row r="528" spans="10:34" x14ac:dyDescent="0.3"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</row>
    <row r="531" spans="10:34" x14ac:dyDescent="0.3"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</row>
    <row r="532" spans="10:34" x14ac:dyDescent="0.3"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</row>
    <row r="533" spans="10:34" x14ac:dyDescent="0.3"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</row>
    <row r="534" spans="10:34" x14ac:dyDescent="0.3"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</row>
    <row r="535" spans="10:34" x14ac:dyDescent="0.3"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</row>
    <row r="536" spans="10:34" x14ac:dyDescent="0.3"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</row>
    <row r="537" spans="10:34" x14ac:dyDescent="0.3"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</row>
    <row r="538" spans="10:34" x14ac:dyDescent="0.3"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</row>
    <row r="539" spans="10:34" x14ac:dyDescent="0.3"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</row>
    <row r="540" spans="10:34" x14ac:dyDescent="0.3"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</row>
    <row r="541" spans="10:34" x14ac:dyDescent="0.3"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</row>
    <row r="544" spans="10:34" x14ac:dyDescent="0.3"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</row>
    <row r="545" spans="10:34" x14ac:dyDescent="0.3"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</row>
    <row r="546" spans="10:34" x14ac:dyDescent="0.3"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</row>
    <row r="547" spans="10:34" x14ac:dyDescent="0.3"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</row>
    <row r="548" spans="10:34" x14ac:dyDescent="0.3"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</row>
    <row r="549" spans="10:34" x14ac:dyDescent="0.3"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</row>
    <row r="550" spans="10:34" x14ac:dyDescent="0.3"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</row>
    <row r="551" spans="10:34" x14ac:dyDescent="0.3"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</row>
    <row r="552" spans="10:34" x14ac:dyDescent="0.3"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</row>
    <row r="553" spans="10:34" x14ac:dyDescent="0.3"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</row>
    <row r="554" spans="10:34" x14ac:dyDescent="0.3"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</row>
    <row r="557" spans="10:34" x14ac:dyDescent="0.3"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</row>
    <row r="558" spans="10:34" x14ac:dyDescent="0.3"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</row>
    <row r="559" spans="10:34" x14ac:dyDescent="0.3"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</row>
    <row r="560" spans="10:34" x14ac:dyDescent="0.3"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</row>
    <row r="561" spans="10:34" x14ac:dyDescent="0.3"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</row>
    <row r="562" spans="10:34" x14ac:dyDescent="0.3"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</row>
    <row r="563" spans="10:34" x14ac:dyDescent="0.3"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</row>
    <row r="564" spans="10:34" x14ac:dyDescent="0.3"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</row>
    <row r="565" spans="10:34" x14ac:dyDescent="0.3"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</row>
    <row r="566" spans="10:34" x14ac:dyDescent="0.3"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</row>
    <row r="567" spans="10:34" x14ac:dyDescent="0.3"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</row>
    <row r="570" spans="10:34" x14ac:dyDescent="0.3"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</row>
    <row r="571" spans="10:34" x14ac:dyDescent="0.3"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</row>
    <row r="572" spans="10:34" x14ac:dyDescent="0.3"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</row>
    <row r="573" spans="10:34" x14ac:dyDescent="0.3"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</row>
    <row r="574" spans="10:34" x14ac:dyDescent="0.3"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</row>
    <row r="575" spans="10:34" x14ac:dyDescent="0.3"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</row>
    <row r="576" spans="10:34" x14ac:dyDescent="0.3"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</row>
    <row r="577" spans="10:34" x14ac:dyDescent="0.3"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</row>
    <row r="578" spans="10:34" x14ac:dyDescent="0.3"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</row>
    <row r="579" spans="10:34" x14ac:dyDescent="0.3"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</row>
    <row r="580" spans="10:34" x14ac:dyDescent="0.3"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</row>
    <row r="583" spans="10:34" x14ac:dyDescent="0.3"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</row>
    <row r="584" spans="10:34" x14ac:dyDescent="0.3"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</row>
    <row r="585" spans="10:34" x14ac:dyDescent="0.3"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</row>
    <row r="586" spans="10:34" x14ac:dyDescent="0.3"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</row>
    <row r="587" spans="10:34" x14ac:dyDescent="0.3"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</row>
    <row r="588" spans="10:34" x14ac:dyDescent="0.3"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</row>
    <row r="589" spans="10:34" x14ac:dyDescent="0.3"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</row>
    <row r="590" spans="10:34" x14ac:dyDescent="0.3"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</row>
    <row r="591" spans="10:34" x14ac:dyDescent="0.3"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</row>
    <row r="592" spans="10:34" x14ac:dyDescent="0.3"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</row>
    <row r="593" spans="10:34" x14ac:dyDescent="0.3"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</row>
    <row r="596" spans="10:34" x14ac:dyDescent="0.3"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</row>
    <row r="597" spans="10:34" x14ac:dyDescent="0.3"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</row>
    <row r="598" spans="10:34" x14ac:dyDescent="0.3"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</row>
    <row r="599" spans="10:34" x14ac:dyDescent="0.3"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</row>
    <row r="600" spans="10:34" x14ac:dyDescent="0.3"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</row>
    <row r="601" spans="10:34" x14ac:dyDescent="0.3"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</row>
    <row r="602" spans="10:34" x14ac:dyDescent="0.3"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</row>
    <row r="603" spans="10:34" x14ac:dyDescent="0.3"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</row>
    <row r="604" spans="10:34" x14ac:dyDescent="0.3"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</row>
    <row r="605" spans="10:34" x14ac:dyDescent="0.3"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</row>
    <row r="606" spans="10:34" x14ac:dyDescent="0.3"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</row>
    <row r="609" spans="10:34" x14ac:dyDescent="0.3"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</row>
    <row r="610" spans="10:34" x14ac:dyDescent="0.3"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</row>
    <row r="611" spans="10:34" x14ac:dyDescent="0.3"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</row>
    <row r="612" spans="10:34" x14ac:dyDescent="0.3"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</row>
    <row r="613" spans="10:34" x14ac:dyDescent="0.3"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</row>
    <row r="614" spans="10:34" x14ac:dyDescent="0.3"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</row>
    <row r="615" spans="10:34" x14ac:dyDescent="0.3"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</row>
    <row r="616" spans="10:34" x14ac:dyDescent="0.3"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</row>
    <row r="617" spans="10:34" x14ac:dyDescent="0.3"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</row>
    <row r="618" spans="10:34" x14ac:dyDescent="0.3"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</row>
    <row r="619" spans="10:34" x14ac:dyDescent="0.3"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</row>
    <row r="622" spans="10:34" x14ac:dyDescent="0.3"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</row>
    <row r="623" spans="10:34" x14ac:dyDescent="0.3"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</row>
    <row r="624" spans="10:34" x14ac:dyDescent="0.3"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</row>
    <row r="625" spans="10:34" x14ac:dyDescent="0.3"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</row>
    <row r="626" spans="10:34" x14ac:dyDescent="0.3"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</row>
    <row r="627" spans="10:34" x14ac:dyDescent="0.3"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</row>
    <row r="628" spans="10:34" x14ac:dyDescent="0.3"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</row>
    <row r="629" spans="10:34" x14ac:dyDescent="0.3"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</row>
    <row r="630" spans="10:34" x14ac:dyDescent="0.3"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</row>
    <row r="631" spans="10:34" x14ac:dyDescent="0.3"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</row>
    <row r="632" spans="10:34" x14ac:dyDescent="0.3"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</row>
    <row r="635" spans="10:34" x14ac:dyDescent="0.3"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</row>
    <row r="636" spans="10:34" x14ac:dyDescent="0.3"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</row>
    <row r="637" spans="10:34" x14ac:dyDescent="0.3"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</row>
    <row r="638" spans="10:34" x14ac:dyDescent="0.3"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</row>
    <row r="639" spans="10:34" x14ac:dyDescent="0.3"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</row>
    <row r="640" spans="10:34" x14ac:dyDescent="0.3"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</row>
    <row r="641" spans="10:34" x14ac:dyDescent="0.3"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</row>
    <row r="642" spans="10:34" x14ac:dyDescent="0.3"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</row>
    <row r="643" spans="10:34" x14ac:dyDescent="0.3"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</row>
    <row r="644" spans="10:34" x14ac:dyDescent="0.3"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</row>
    <row r="645" spans="10:34" x14ac:dyDescent="0.3"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</row>
    <row r="648" spans="10:34" x14ac:dyDescent="0.3"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</row>
    <row r="649" spans="10:34" x14ac:dyDescent="0.3"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</row>
    <row r="650" spans="10:34" x14ac:dyDescent="0.3"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</row>
    <row r="651" spans="10:34" x14ac:dyDescent="0.3"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</row>
    <row r="652" spans="10:34" x14ac:dyDescent="0.3"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</row>
    <row r="653" spans="10:34" x14ac:dyDescent="0.3"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</row>
    <row r="654" spans="10:34" x14ac:dyDescent="0.3"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</row>
    <row r="655" spans="10:34" x14ac:dyDescent="0.3"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</row>
    <row r="656" spans="10:34" x14ac:dyDescent="0.3"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</row>
    <row r="657" spans="10:34" x14ac:dyDescent="0.3"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</row>
    <row r="658" spans="10:34" x14ac:dyDescent="0.3"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</row>
    <row r="661" spans="10:34" x14ac:dyDescent="0.3"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</row>
    <row r="662" spans="10:34" x14ac:dyDescent="0.3"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</row>
    <row r="663" spans="10:34" x14ac:dyDescent="0.3"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</row>
    <row r="664" spans="10:34" x14ac:dyDescent="0.3"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</row>
    <row r="665" spans="10:34" x14ac:dyDescent="0.3"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</row>
    <row r="666" spans="10:34" x14ac:dyDescent="0.3"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</row>
    <row r="667" spans="10:34" x14ac:dyDescent="0.3"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</row>
    <row r="668" spans="10:34" x14ac:dyDescent="0.3"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</row>
    <row r="669" spans="10:34" x14ac:dyDescent="0.3"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</row>
    <row r="670" spans="10:34" x14ac:dyDescent="0.3"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</row>
    <row r="671" spans="10:34" x14ac:dyDescent="0.3"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</row>
    <row r="674" spans="10:34" x14ac:dyDescent="0.3"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</row>
    <row r="675" spans="10:34" x14ac:dyDescent="0.3"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</row>
    <row r="676" spans="10:34" x14ac:dyDescent="0.3"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</row>
    <row r="677" spans="10:34" x14ac:dyDescent="0.3"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</row>
    <row r="678" spans="10:34" x14ac:dyDescent="0.3"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</row>
    <row r="679" spans="10:34" x14ac:dyDescent="0.3"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</row>
    <row r="680" spans="10:34" x14ac:dyDescent="0.3"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</row>
    <row r="681" spans="10:34" x14ac:dyDescent="0.3"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</row>
    <row r="682" spans="10:34" x14ac:dyDescent="0.3"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</row>
    <row r="683" spans="10:34" x14ac:dyDescent="0.3"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</row>
    <row r="684" spans="10:34" x14ac:dyDescent="0.3"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</row>
    <row r="687" spans="10:34" x14ac:dyDescent="0.3"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</row>
    <row r="688" spans="10:34" x14ac:dyDescent="0.3"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</row>
    <row r="689" spans="10:34" x14ac:dyDescent="0.3"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</row>
    <row r="690" spans="10:34" x14ac:dyDescent="0.3"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</row>
    <row r="691" spans="10:34" x14ac:dyDescent="0.3"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</row>
    <row r="692" spans="10:34" x14ac:dyDescent="0.3"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</row>
    <row r="693" spans="10:34" x14ac:dyDescent="0.3"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</row>
    <row r="694" spans="10:34" x14ac:dyDescent="0.3"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</row>
    <row r="695" spans="10:34" x14ac:dyDescent="0.3"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</row>
    <row r="696" spans="10:34" x14ac:dyDescent="0.3"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</row>
    <row r="697" spans="10:34" x14ac:dyDescent="0.3"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</row>
    <row r="700" spans="10:34" x14ac:dyDescent="0.3"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</row>
    <row r="701" spans="10:34" x14ac:dyDescent="0.3"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</row>
    <row r="702" spans="10:34" x14ac:dyDescent="0.3"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</row>
    <row r="703" spans="10:34" x14ac:dyDescent="0.3"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</row>
    <row r="704" spans="10:34" x14ac:dyDescent="0.3"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</row>
    <row r="705" spans="10:34" x14ac:dyDescent="0.3"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</row>
    <row r="706" spans="10:34" x14ac:dyDescent="0.3"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</row>
    <row r="707" spans="10:34" x14ac:dyDescent="0.3"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</row>
    <row r="708" spans="10:34" x14ac:dyDescent="0.3"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</row>
    <row r="709" spans="10:34" x14ac:dyDescent="0.3"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</row>
    <row r="710" spans="10:34" x14ac:dyDescent="0.3"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</row>
    <row r="713" spans="10:34" x14ac:dyDescent="0.3"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</row>
    <row r="714" spans="10:34" x14ac:dyDescent="0.3"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</row>
    <row r="715" spans="10:34" x14ac:dyDescent="0.3"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</row>
    <row r="716" spans="10:34" x14ac:dyDescent="0.3"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</row>
    <row r="717" spans="10:34" x14ac:dyDescent="0.3"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</row>
    <row r="718" spans="10:34" x14ac:dyDescent="0.3"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</row>
    <row r="719" spans="10:34" x14ac:dyDescent="0.3"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</row>
    <row r="720" spans="10:34" x14ac:dyDescent="0.3"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</row>
    <row r="721" spans="10:34" x14ac:dyDescent="0.3"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</row>
    <row r="722" spans="10:34" x14ac:dyDescent="0.3"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</row>
    <row r="723" spans="10:34" x14ac:dyDescent="0.3"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</row>
    <row r="726" spans="10:34" x14ac:dyDescent="0.3"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</row>
    <row r="727" spans="10:34" x14ac:dyDescent="0.3"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</row>
    <row r="728" spans="10:34" x14ac:dyDescent="0.3"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</row>
    <row r="729" spans="10:34" x14ac:dyDescent="0.3"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</row>
    <row r="730" spans="10:34" x14ac:dyDescent="0.3"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</row>
    <row r="731" spans="10:34" x14ac:dyDescent="0.3"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</row>
    <row r="732" spans="10:34" x14ac:dyDescent="0.3"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</row>
    <row r="733" spans="10:34" x14ac:dyDescent="0.3"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</row>
    <row r="734" spans="10:34" x14ac:dyDescent="0.3"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</row>
    <row r="735" spans="10:34" x14ac:dyDescent="0.3"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</row>
    <row r="736" spans="10:34" x14ac:dyDescent="0.3"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</row>
    <row r="739" spans="10:34" x14ac:dyDescent="0.3"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</row>
    <row r="740" spans="10:34" x14ac:dyDescent="0.3"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</row>
    <row r="741" spans="10:34" x14ac:dyDescent="0.3"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</row>
    <row r="742" spans="10:34" x14ac:dyDescent="0.3"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</row>
    <row r="743" spans="10:34" x14ac:dyDescent="0.3"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</row>
    <row r="744" spans="10:34" x14ac:dyDescent="0.3"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</row>
    <row r="745" spans="10:34" x14ac:dyDescent="0.3"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</row>
    <row r="746" spans="10:34" x14ac:dyDescent="0.3"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</row>
    <row r="747" spans="10:34" x14ac:dyDescent="0.3"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</row>
    <row r="748" spans="10:34" x14ac:dyDescent="0.3"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</row>
    <row r="749" spans="10:34" x14ac:dyDescent="0.3"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</row>
    <row r="752" spans="10:34" x14ac:dyDescent="0.3"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</row>
    <row r="753" spans="10:34" x14ac:dyDescent="0.3"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</row>
    <row r="754" spans="10:34" x14ac:dyDescent="0.3"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</row>
    <row r="755" spans="10:34" x14ac:dyDescent="0.3"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</row>
    <row r="756" spans="10:34" x14ac:dyDescent="0.3"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</row>
    <row r="757" spans="10:34" x14ac:dyDescent="0.3"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</row>
    <row r="758" spans="10:34" x14ac:dyDescent="0.3"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</row>
    <row r="759" spans="10:34" x14ac:dyDescent="0.3"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</row>
    <row r="760" spans="10:34" x14ac:dyDescent="0.3"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</row>
    <row r="761" spans="10:34" x14ac:dyDescent="0.3"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</row>
    <row r="762" spans="10:34" x14ac:dyDescent="0.3"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</row>
    <row r="765" spans="10:34" x14ac:dyDescent="0.3"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</row>
    <row r="766" spans="10:34" x14ac:dyDescent="0.3"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</row>
    <row r="767" spans="10:34" x14ac:dyDescent="0.3"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</row>
    <row r="768" spans="10:34" x14ac:dyDescent="0.3"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</row>
    <row r="769" spans="10:34" x14ac:dyDescent="0.3"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</row>
    <row r="770" spans="10:34" x14ac:dyDescent="0.3"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</row>
    <row r="771" spans="10:34" x14ac:dyDescent="0.3"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</row>
    <row r="772" spans="10:34" x14ac:dyDescent="0.3"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</row>
    <row r="773" spans="10:34" x14ac:dyDescent="0.3"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</row>
    <row r="774" spans="10:34" x14ac:dyDescent="0.3"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</row>
    <row r="775" spans="10:34" x14ac:dyDescent="0.3"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</row>
    <row r="778" spans="10:34" x14ac:dyDescent="0.3"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</row>
    <row r="779" spans="10:34" x14ac:dyDescent="0.3"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</row>
    <row r="780" spans="10:34" x14ac:dyDescent="0.3"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</row>
    <row r="781" spans="10:34" x14ac:dyDescent="0.3"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</row>
    <row r="782" spans="10:34" x14ac:dyDescent="0.3"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</row>
    <row r="783" spans="10:34" x14ac:dyDescent="0.3"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</row>
    <row r="784" spans="10:34" x14ac:dyDescent="0.3"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</row>
    <row r="785" spans="10:34" x14ac:dyDescent="0.3"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</row>
    <row r="786" spans="10:34" x14ac:dyDescent="0.3"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</row>
    <row r="787" spans="10:34" x14ac:dyDescent="0.3"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</row>
    <row r="788" spans="10:34" x14ac:dyDescent="0.3"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</row>
    <row r="791" spans="10:34" x14ac:dyDescent="0.3"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</row>
    <row r="792" spans="10:34" x14ac:dyDescent="0.3"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</row>
    <row r="793" spans="10:34" x14ac:dyDescent="0.3"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</row>
    <row r="794" spans="10:34" x14ac:dyDescent="0.3"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</row>
    <row r="795" spans="10:34" x14ac:dyDescent="0.3"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</row>
    <row r="796" spans="10:34" x14ac:dyDescent="0.3"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</row>
    <row r="797" spans="10:34" x14ac:dyDescent="0.3"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</row>
    <row r="798" spans="10:34" x14ac:dyDescent="0.3"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</row>
    <row r="799" spans="10:34" x14ac:dyDescent="0.3"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</row>
    <row r="800" spans="10:34" x14ac:dyDescent="0.3"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</row>
    <row r="801" spans="10:34" x14ac:dyDescent="0.3"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</row>
    <row r="804" spans="10:34" x14ac:dyDescent="0.3"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</row>
    <row r="805" spans="10:34" x14ac:dyDescent="0.3"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</row>
    <row r="806" spans="10:34" x14ac:dyDescent="0.3"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</row>
    <row r="807" spans="10:34" x14ac:dyDescent="0.3"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</row>
    <row r="808" spans="10:34" x14ac:dyDescent="0.3"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</row>
    <row r="809" spans="10:34" x14ac:dyDescent="0.3"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</row>
    <row r="810" spans="10:34" x14ac:dyDescent="0.3"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</row>
    <row r="811" spans="10:34" x14ac:dyDescent="0.3"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</row>
    <row r="812" spans="10:34" x14ac:dyDescent="0.3"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</row>
    <row r="813" spans="10:34" x14ac:dyDescent="0.3"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</row>
    <row r="814" spans="10:34" x14ac:dyDescent="0.3"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</row>
    <row r="817" spans="10:34" x14ac:dyDescent="0.3"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</row>
    <row r="818" spans="10:34" x14ac:dyDescent="0.3"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</row>
    <row r="819" spans="10:34" x14ac:dyDescent="0.3"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</row>
    <row r="820" spans="10:34" x14ac:dyDescent="0.3"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</row>
    <row r="821" spans="10:34" x14ac:dyDescent="0.3"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</row>
    <row r="822" spans="10:34" x14ac:dyDescent="0.3"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</row>
    <row r="823" spans="10:34" x14ac:dyDescent="0.3"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</row>
    <row r="824" spans="10:34" x14ac:dyDescent="0.3"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</row>
    <row r="825" spans="10:34" x14ac:dyDescent="0.3"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</row>
    <row r="826" spans="10:34" x14ac:dyDescent="0.3"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</row>
    <row r="827" spans="10:34" x14ac:dyDescent="0.3"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</row>
    <row r="830" spans="10:34" x14ac:dyDescent="0.3"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</row>
    <row r="831" spans="10:34" x14ac:dyDescent="0.3"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</row>
    <row r="832" spans="10:34" x14ac:dyDescent="0.3"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</row>
    <row r="833" spans="10:34" x14ac:dyDescent="0.3"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</row>
    <row r="834" spans="10:34" x14ac:dyDescent="0.3"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</row>
    <row r="835" spans="10:34" x14ac:dyDescent="0.3"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</row>
    <row r="836" spans="10:34" x14ac:dyDescent="0.3"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</row>
    <row r="837" spans="10:34" x14ac:dyDescent="0.3"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</row>
    <row r="838" spans="10:34" x14ac:dyDescent="0.3"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</row>
    <row r="839" spans="10:34" x14ac:dyDescent="0.3"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</row>
    <row r="840" spans="10:34" x14ac:dyDescent="0.3"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</row>
    <row r="843" spans="10:34" x14ac:dyDescent="0.3"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</row>
    <row r="844" spans="10:34" x14ac:dyDescent="0.3"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</row>
    <row r="845" spans="10:34" x14ac:dyDescent="0.3"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</row>
    <row r="846" spans="10:34" x14ac:dyDescent="0.3"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</row>
    <row r="847" spans="10:34" x14ac:dyDescent="0.3"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</row>
    <row r="848" spans="10:34" x14ac:dyDescent="0.3"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</row>
    <row r="849" spans="10:34" x14ac:dyDescent="0.3"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</row>
    <row r="850" spans="10:34" x14ac:dyDescent="0.3"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</row>
    <row r="851" spans="10:34" x14ac:dyDescent="0.3"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</row>
    <row r="852" spans="10:34" x14ac:dyDescent="0.3"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</row>
    <row r="853" spans="10:34" x14ac:dyDescent="0.3"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</row>
    <row r="856" spans="10:34" x14ac:dyDescent="0.3"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</row>
    <row r="857" spans="10:34" x14ac:dyDescent="0.3"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</row>
    <row r="858" spans="10:34" x14ac:dyDescent="0.3"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</row>
    <row r="859" spans="10:34" x14ac:dyDescent="0.3"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</row>
    <row r="860" spans="10:34" x14ac:dyDescent="0.3"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</row>
    <row r="861" spans="10:34" x14ac:dyDescent="0.3"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</row>
    <row r="862" spans="10:34" x14ac:dyDescent="0.3"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</row>
    <row r="863" spans="10:34" x14ac:dyDescent="0.3"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</row>
    <row r="864" spans="10:34" x14ac:dyDescent="0.3"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</row>
    <row r="865" spans="10:34" x14ac:dyDescent="0.3"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</row>
    <row r="866" spans="10:34" x14ac:dyDescent="0.3"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</row>
    <row r="869" spans="10:34" x14ac:dyDescent="0.3"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</row>
    <row r="870" spans="10:34" x14ac:dyDescent="0.3"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</row>
    <row r="871" spans="10:34" x14ac:dyDescent="0.3"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</row>
    <row r="872" spans="10:34" x14ac:dyDescent="0.3"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</row>
    <row r="873" spans="10:34" x14ac:dyDescent="0.3"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</row>
    <row r="874" spans="10:34" x14ac:dyDescent="0.3"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</row>
    <row r="875" spans="10:34" x14ac:dyDescent="0.3"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</row>
    <row r="876" spans="10:34" x14ac:dyDescent="0.3"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</row>
    <row r="877" spans="10:34" x14ac:dyDescent="0.3"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</row>
    <row r="878" spans="10:34" x14ac:dyDescent="0.3"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</row>
    <row r="879" spans="10:34" x14ac:dyDescent="0.3"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</row>
    <row r="882" spans="10:34" x14ac:dyDescent="0.3"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</row>
    <row r="883" spans="10:34" x14ac:dyDescent="0.3"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</row>
    <row r="884" spans="10:34" x14ac:dyDescent="0.3"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</row>
    <row r="885" spans="10:34" x14ac:dyDescent="0.3"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</row>
    <row r="886" spans="10:34" x14ac:dyDescent="0.3"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</row>
    <row r="887" spans="10:34" x14ac:dyDescent="0.3"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</row>
    <row r="888" spans="10:34" x14ac:dyDescent="0.3"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</row>
    <row r="889" spans="10:34" x14ac:dyDescent="0.3"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</row>
    <row r="890" spans="10:34" x14ac:dyDescent="0.3"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</row>
    <row r="891" spans="10:34" x14ac:dyDescent="0.3"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</row>
    <row r="892" spans="10:34" x14ac:dyDescent="0.3"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</row>
    <row r="895" spans="10:34" x14ac:dyDescent="0.3"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</row>
    <row r="896" spans="10:34" x14ac:dyDescent="0.3"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</row>
    <row r="897" spans="10:34" x14ac:dyDescent="0.3"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</row>
    <row r="898" spans="10:34" x14ac:dyDescent="0.3"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</row>
    <row r="899" spans="10:34" x14ac:dyDescent="0.3"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</row>
    <row r="900" spans="10:34" x14ac:dyDescent="0.3"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</row>
    <row r="901" spans="10:34" x14ac:dyDescent="0.3"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</row>
    <row r="902" spans="10:34" x14ac:dyDescent="0.3"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</row>
    <row r="903" spans="10:34" x14ac:dyDescent="0.3"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</row>
    <row r="904" spans="10:34" x14ac:dyDescent="0.3"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</row>
    <row r="905" spans="10:34" x14ac:dyDescent="0.3"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</row>
    <row r="908" spans="10:34" x14ac:dyDescent="0.3"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</row>
    <row r="909" spans="10:34" x14ac:dyDescent="0.3"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</row>
    <row r="910" spans="10:34" x14ac:dyDescent="0.3"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</row>
    <row r="911" spans="10:34" x14ac:dyDescent="0.3"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</row>
    <row r="912" spans="10:34" x14ac:dyDescent="0.3"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</row>
    <row r="913" spans="10:34" x14ac:dyDescent="0.3"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</row>
    <row r="914" spans="10:34" x14ac:dyDescent="0.3"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</row>
    <row r="915" spans="10:34" x14ac:dyDescent="0.3"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</row>
    <row r="916" spans="10:34" x14ac:dyDescent="0.3"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</row>
    <row r="917" spans="10:34" x14ac:dyDescent="0.3"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</row>
    <row r="918" spans="10:34" x14ac:dyDescent="0.3"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</row>
    <row r="921" spans="10:34" x14ac:dyDescent="0.3"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</row>
    <row r="922" spans="10:34" x14ac:dyDescent="0.3"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</row>
    <row r="923" spans="10:34" x14ac:dyDescent="0.3"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</row>
    <row r="924" spans="10:34" x14ac:dyDescent="0.3"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</row>
    <row r="925" spans="10:34" x14ac:dyDescent="0.3"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</row>
    <row r="926" spans="10:34" x14ac:dyDescent="0.3"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</row>
    <row r="927" spans="10:34" x14ac:dyDescent="0.3"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</row>
    <row r="928" spans="10:34" x14ac:dyDescent="0.3"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</row>
    <row r="929" spans="10:34" x14ac:dyDescent="0.3"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</row>
    <row r="930" spans="10:34" x14ac:dyDescent="0.3"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</row>
    <row r="931" spans="10:34" x14ac:dyDescent="0.3"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</row>
    <row r="934" spans="10:34" x14ac:dyDescent="0.3"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</row>
    <row r="935" spans="10:34" x14ac:dyDescent="0.3"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</row>
    <row r="936" spans="10:34" x14ac:dyDescent="0.3"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</row>
    <row r="937" spans="10:34" x14ac:dyDescent="0.3"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</row>
    <row r="938" spans="10:34" x14ac:dyDescent="0.3"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</row>
    <row r="939" spans="10:34" x14ac:dyDescent="0.3"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</row>
    <row r="940" spans="10:34" x14ac:dyDescent="0.3"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</row>
    <row r="941" spans="10:34" x14ac:dyDescent="0.3"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</row>
    <row r="942" spans="10:34" x14ac:dyDescent="0.3"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</row>
    <row r="943" spans="10:34" x14ac:dyDescent="0.3"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</row>
    <row r="944" spans="10:34" x14ac:dyDescent="0.3"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</row>
    <row r="947" spans="10:34" x14ac:dyDescent="0.3"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</row>
    <row r="948" spans="10:34" x14ac:dyDescent="0.3"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</row>
    <row r="949" spans="10:34" x14ac:dyDescent="0.3"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</row>
    <row r="950" spans="10:34" x14ac:dyDescent="0.3"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</row>
    <row r="951" spans="10:34" x14ac:dyDescent="0.3"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</row>
    <row r="952" spans="10:34" x14ac:dyDescent="0.3"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</row>
    <row r="953" spans="10:34" x14ac:dyDescent="0.3"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</row>
    <row r="954" spans="10:34" x14ac:dyDescent="0.3"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</row>
    <row r="955" spans="10:34" x14ac:dyDescent="0.3"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</row>
    <row r="956" spans="10:34" x14ac:dyDescent="0.3"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</row>
    <row r="957" spans="10:34" x14ac:dyDescent="0.3"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</row>
    <row r="960" spans="10:34" x14ac:dyDescent="0.3"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</row>
    <row r="961" spans="10:34" x14ac:dyDescent="0.3"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</row>
    <row r="962" spans="10:34" x14ac:dyDescent="0.3"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</row>
    <row r="963" spans="10:34" x14ac:dyDescent="0.3"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</row>
    <row r="964" spans="10:34" x14ac:dyDescent="0.3"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</row>
    <row r="965" spans="10:34" x14ac:dyDescent="0.3"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</row>
    <row r="966" spans="10:34" x14ac:dyDescent="0.3"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</row>
    <row r="967" spans="10:34" x14ac:dyDescent="0.3"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</row>
    <row r="968" spans="10:34" x14ac:dyDescent="0.3"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</row>
    <row r="969" spans="10:34" x14ac:dyDescent="0.3"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</row>
    <row r="970" spans="10:34" x14ac:dyDescent="0.3"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</row>
    <row r="973" spans="10:34" x14ac:dyDescent="0.3"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</row>
    <row r="974" spans="10:34" x14ac:dyDescent="0.3"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</row>
    <row r="975" spans="10:34" x14ac:dyDescent="0.3"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</row>
    <row r="976" spans="10:34" x14ac:dyDescent="0.3"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</row>
    <row r="977" spans="10:34" x14ac:dyDescent="0.3"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</row>
    <row r="978" spans="10:34" x14ac:dyDescent="0.3"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</row>
    <row r="979" spans="10:34" x14ac:dyDescent="0.3"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</row>
    <row r="980" spans="10:34" x14ac:dyDescent="0.3"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</row>
    <row r="981" spans="10:34" x14ac:dyDescent="0.3"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</row>
    <row r="982" spans="10:34" x14ac:dyDescent="0.3"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</row>
    <row r="983" spans="10:34" x14ac:dyDescent="0.3"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</row>
    <row r="986" spans="10:34" x14ac:dyDescent="0.3"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</row>
    <row r="987" spans="10:34" x14ac:dyDescent="0.3"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</row>
    <row r="988" spans="10:34" x14ac:dyDescent="0.3"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</row>
    <row r="989" spans="10:34" x14ac:dyDescent="0.3"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</row>
    <row r="990" spans="10:34" x14ac:dyDescent="0.3"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</row>
    <row r="991" spans="10:34" x14ac:dyDescent="0.3"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</row>
    <row r="992" spans="10:34" x14ac:dyDescent="0.3"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</row>
    <row r="993" spans="10:34" x14ac:dyDescent="0.3"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</row>
    <row r="994" spans="10:34" x14ac:dyDescent="0.3"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</row>
    <row r="995" spans="10:34" x14ac:dyDescent="0.3"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</row>
    <row r="996" spans="10:34" x14ac:dyDescent="0.3"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</row>
    <row r="999" spans="10:34" x14ac:dyDescent="0.3"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</row>
    <row r="1000" spans="10:34" x14ac:dyDescent="0.3"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</row>
    <row r="1001" spans="10:34" x14ac:dyDescent="0.3">
      <c r="J1001" s="115"/>
      <c r="K1001" s="115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</row>
    <row r="1002" spans="10:34" x14ac:dyDescent="0.3">
      <c r="J1002" s="115"/>
      <c r="K1002" s="115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</row>
    <row r="1003" spans="10:34" x14ac:dyDescent="0.3">
      <c r="J1003" s="115"/>
      <c r="K1003" s="115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</row>
    <row r="1004" spans="10:34" x14ac:dyDescent="0.3">
      <c r="J1004" s="115"/>
      <c r="K1004" s="115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</row>
    <row r="1005" spans="10:34" x14ac:dyDescent="0.3">
      <c r="J1005" s="115"/>
      <c r="K1005" s="115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</row>
    <row r="1006" spans="10:34" x14ac:dyDescent="0.3">
      <c r="J1006" s="115"/>
      <c r="K1006" s="115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</row>
    <row r="1007" spans="10:34" x14ac:dyDescent="0.3">
      <c r="J1007" s="115"/>
      <c r="K1007" s="115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</row>
    <row r="1008" spans="10:34" x14ac:dyDescent="0.3">
      <c r="J1008" s="115"/>
      <c r="K1008" s="115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</row>
    <row r="1009" spans="10:34" x14ac:dyDescent="0.3">
      <c r="J1009" s="115"/>
      <c r="K1009" s="115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</row>
    <row r="1012" spans="10:34" x14ac:dyDescent="0.3">
      <c r="J1012" s="115"/>
      <c r="K1012" s="115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</row>
    <row r="1013" spans="10:34" x14ac:dyDescent="0.3">
      <c r="J1013" s="115"/>
      <c r="K1013" s="115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</row>
    <row r="1014" spans="10:34" x14ac:dyDescent="0.3">
      <c r="J1014" s="115"/>
      <c r="K1014" s="115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</row>
    <row r="1015" spans="10:34" x14ac:dyDescent="0.3">
      <c r="J1015" s="115"/>
      <c r="K1015" s="115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</row>
    <row r="1016" spans="10:34" x14ac:dyDescent="0.3">
      <c r="J1016" s="115"/>
      <c r="K1016" s="115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</row>
  </sheetData>
  <conditionalFormatting sqref="C135">
    <cfRule type="cellIs" dxfId="11" priority="1" stopIfTrue="1" operator="equal">
      <formula>0</formula>
    </cfRule>
  </conditionalFormatting>
  <pageMargins left="0.7" right="0.7" top="0.75" bottom="0.75" header="0.3" footer="0.3"/>
  <pageSetup paperSize="9" orientation="portrait" horizontalDpi="2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AZ205"/>
  <sheetViews>
    <sheetView topLeftCell="A78" zoomScale="80" zoomScaleNormal="80" workbookViewId="0">
      <selection activeCell="G97" sqref="G97"/>
    </sheetView>
  </sheetViews>
  <sheetFormatPr defaultColWidth="8.88671875" defaultRowHeight="13.8" x14ac:dyDescent="0.3"/>
  <cols>
    <col min="1" max="1" width="15.44140625" style="1" customWidth="1"/>
    <col min="2" max="2" width="8.88671875" style="7"/>
    <col min="3" max="3" width="76.88671875" style="7" customWidth="1"/>
    <col min="4" max="4" width="13.109375" style="7" customWidth="1"/>
    <col min="5" max="5" width="14.5546875" style="7" customWidth="1"/>
    <col min="6" max="6" width="14.5546875" style="8" customWidth="1"/>
    <col min="7" max="7" width="16" style="8" customWidth="1"/>
    <col min="8" max="8" width="21.44140625" style="7" customWidth="1"/>
    <col min="9" max="9" width="23.44140625" style="7" customWidth="1"/>
    <col min="10" max="16384" width="8.88671875" style="7"/>
  </cols>
  <sheetData>
    <row r="2" spans="1:11" s="115" customFormat="1" x14ac:dyDescent="0.3">
      <c r="A2" s="187" t="s">
        <v>0</v>
      </c>
      <c r="B2" s="157" t="s">
        <v>1</v>
      </c>
    </row>
    <row r="3" spans="1:11" s="115" customFormat="1" x14ac:dyDescent="0.3">
      <c r="A3" s="188" t="s">
        <v>2</v>
      </c>
      <c r="B3" s="146" t="s">
        <v>93</v>
      </c>
    </row>
    <row r="4" spans="1:11" s="115" customFormat="1" ht="80.400000000000006" customHeight="1" x14ac:dyDescent="0.3">
      <c r="A4" s="106" t="s">
        <v>4</v>
      </c>
      <c r="B4" s="107" t="s">
        <v>5</v>
      </c>
      <c r="C4" s="108" t="s">
        <v>6</v>
      </c>
      <c r="D4" s="109" t="s">
        <v>7</v>
      </c>
      <c r="E4" s="109" t="s">
        <v>8</v>
      </c>
      <c r="F4" s="110" t="s">
        <v>217</v>
      </c>
      <c r="G4" s="110" t="s">
        <v>218</v>
      </c>
      <c r="H4" s="111" t="s">
        <v>219</v>
      </c>
      <c r="I4" s="111" t="s">
        <v>220</v>
      </c>
    </row>
    <row r="5" spans="1:11" s="115" customFormat="1" x14ac:dyDescent="0.3">
      <c r="A5" s="189" t="s">
        <v>2</v>
      </c>
      <c r="B5" s="120">
        <v>1</v>
      </c>
      <c r="C5" s="121" t="s">
        <v>94</v>
      </c>
      <c r="D5" s="122" t="s">
        <v>13</v>
      </c>
      <c r="E5" s="136">
        <v>1</v>
      </c>
      <c r="F5" s="124">
        <v>12.671608400000002</v>
      </c>
      <c r="G5" s="124">
        <f>E5*F5</f>
        <v>12.671608400000002</v>
      </c>
      <c r="H5" s="124"/>
      <c r="I5" s="125"/>
    </row>
    <row r="6" spans="1:11" s="115" customFormat="1" x14ac:dyDescent="0.3">
      <c r="A6" s="189" t="s">
        <v>2</v>
      </c>
      <c r="B6" s="120">
        <v>2</v>
      </c>
      <c r="C6" s="121" t="s">
        <v>95</v>
      </c>
      <c r="D6" s="122" t="s">
        <v>13</v>
      </c>
      <c r="E6" s="136">
        <v>1</v>
      </c>
      <c r="F6" s="124">
        <v>17.270356400000001</v>
      </c>
      <c r="G6" s="124">
        <f>E6*F6</f>
        <v>17.270356400000001</v>
      </c>
      <c r="H6" s="124"/>
      <c r="I6" s="125"/>
    </row>
    <row r="7" spans="1:11" s="115" customFormat="1" x14ac:dyDescent="0.3">
      <c r="A7" s="189" t="s">
        <v>2</v>
      </c>
      <c r="B7" s="120">
        <v>3</v>
      </c>
      <c r="C7" s="121" t="s">
        <v>96</v>
      </c>
      <c r="D7" s="122" t="s">
        <v>13</v>
      </c>
      <c r="E7" s="136">
        <v>1</v>
      </c>
      <c r="F7" s="124">
        <v>36.423521311392406</v>
      </c>
      <c r="G7" s="124">
        <f t="shared" ref="G7:G16" si="0">E7*F7</f>
        <v>36.423521311392406</v>
      </c>
      <c r="H7" s="124"/>
      <c r="I7" s="125"/>
      <c r="K7" s="116"/>
    </row>
    <row r="8" spans="1:11" s="115" customFormat="1" ht="15" x14ac:dyDescent="0.3">
      <c r="A8" s="189" t="s">
        <v>2</v>
      </c>
      <c r="B8" s="120">
        <v>4</v>
      </c>
      <c r="C8" s="121" t="s">
        <v>52</v>
      </c>
      <c r="D8" s="122" t="s">
        <v>221</v>
      </c>
      <c r="E8" s="136">
        <v>1</v>
      </c>
      <c r="F8" s="124">
        <v>48.61155200000001</v>
      </c>
      <c r="G8" s="124">
        <f t="shared" si="0"/>
        <v>48.61155200000001</v>
      </c>
      <c r="H8" s="124"/>
      <c r="I8" s="125"/>
      <c r="K8" s="116"/>
    </row>
    <row r="9" spans="1:11" s="115" customFormat="1" ht="15" x14ac:dyDescent="0.3">
      <c r="A9" s="189" t="s">
        <v>2</v>
      </c>
      <c r="B9" s="120">
        <v>5</v>
      </c>
      <c r="C9" s="121" t="s">
        <v>54</v>
      </c>
      <c r="D9" s="122" t="s">
        <v>222</v>
      </c>
      <c r="E9" s="136">
        <v>1</v>
      </c>
      <c r="F9" s="124">
        <v>25.213628000000007</v>
      </c>
      <c r="G9" s="124">
        <f t="shared" si="0"/>
        <v>25.213628000000007</v>
      </c>
      <c r="H9" s="124"/>
      <c r="I9" s="125"/>
      <c r="K9" s="116"/>
    </row>
    <row r="10" spans="1:11" s="115" customFormat="1" x14ac:dyDescent="0.3">
      <c r="A10" s="189" t="s">
        <v>2</v>
      </c>
      <c r="B10" s="120">
        <v>6</v>
      </c>
      <c r="C10" s="121" t="s">
        <v>97</v>
      </c>
      <c r="D10" s="122" t="s">
        <v>13</v>
      </c>
      <c r="E10" s="136">
        <v>1</v>
      </c>
      <c r="F10" s="124">
        <v>19.675997000000002</v>
      </c>
      <c r="G10" s="124">
        <f t="shared" si="0"/>
        <v>19.675997000000002</v>
      </c>
      <c r="H10" s="124"/>
      <c r="I10" s="125"/>
    </row>
    <row r="11" spans="1:11" s="115" customFormat="1" x14ac:dyDescent="0.3">
      <c r="A11" s="189" t="s">
        <v>2</v>
      </c>
      <c r="B11" s="120">
        <v>7</v>
      </c>
      <c r="C11" s="121" t="s">
        <v>32</v>
      </c>
      <c r="D11" s="122" t="s">
        <v>13</v>
      </c>
      <c r="E11" s="136">
        <v>1</v>
      </c>
      <c r="F11" s="124">
        <v>24.692624000000006</v>
      </c>
      <c r="G11" s="124">
        <f t="shared" si="0"/>
        <v>24.692624000000006</v>
      </c>
      <c r="H11" s="124"/>
      <c r="I11" s="125"/>
    </row>
    <row r="12" spans="1:11" s="115" customFormat="1" x14ac:dyDescent="0.3">
      <c r="A12" s="189" t="s">
        <v>2</v>
      </c>
      <c r="B12" s="120">
        <v>8</v>
      </c>
      <c r="C12" s="121" t="s">
        <v>14</v>
      </c>
      <c r="D12" s="122" t="s">
        <v>13</v>
      </c>
      <c r="E12" s="136">
        <v>1</v>
      </c>
      <c r="F12" s="124">
        <v>28.562890400000001</v>
      </c>
      <c r="G12" s="124">
        <f t="shared" si="0"/>
        <v>28.562890400000001</v>
      </c>
      <c r="H12" s="124"/>
      <c r="I12" s="125"/>
    </row>
    <row r="13" spans="1:11" s="115" customFormat="1" x14ac:dyDescent="0.3">
      <c r="A13" s="189" t="s">
        <v>2</v>
      </c>
      <c r="B13" s="120">
        <v>9</v>
      </c>
      <c r="C13" s="121" t="s">
        <v>182</v>
      </c>
      <c r="D13" s="122" t="s">
        <v>13</v>
      </c>
      <c r="E13" s="136">
        <v>1</v>
      </c>
      <c r="F13" s="124">
        <v>32.404416000000005</v>
      </c>
      <c r="G13" s="124">
        <f t="shared" si="0"/>
        <v>32.404416000000005</v>
      </c>
      <c r="H13" s="124"/>
      <c r="I13" s="125"/>
    </row>
    <row r="14" spans="1:11" s="115" customFormat="1" x14ac:dyDescent="0.3">
      <c r="A14" s="189" t="s">
        <v>2</v>
      </c>
      <c r="B14" s="120">
        <v>9.1</v>
      </c>
      <c r="C14" s="149" t="s">
        <v>173</v>
      </c>
      <c r="D14" s="167" t="s">
        <v>13</v>
      </c>
      <c r="E14" s="171">
        <v>1</v>
      </c>
      <c r="F14" s="168">
        <v>0</v>
      </c>
      <c r="G14" s="168">
        <f t="shared" si="0"/>
        <v>0</v>
      </c>
      <c r="H14" s="124"/>
      <c r="I14" s="125"/>
    </row>
    <row r="15" spans="1:11" s="115" customFormat="1" x14ac:dyDescent="0.3">
      <c r="A15" s="189" t="s">
        <v>2</v>
      </c>
      <c r="B15" s="120">
        <v>10</v>
      </c>
      <c r="C15" s="121" t="s">
        <v>15</v>
      </c>
      <c r="D15" s="122" t="s">
        <v>13</v>
      </c>
      <c r="E15" s="136">
        <v>1</v>
      </c>
      <c r="F15" s="124">
        <v>21.837970000000013</v>
      </c>
      <c r="G15" s="124">
        <f t="shared" si="0"/>
        <v>21.837970000000013</v>
      </c>
      <c r="H15" s="124"/>
      <c r="I15" s="125"/>
    </row>
    <row r="16" spans="1:11" s="115" customFormat="1" x14ac:dyDescent="0.3">
      <c r="A16" s="189" t="s">
        <v>2</v>
      </c>
      <c r="B16" s="120">
        <v>11</v>
      </c>
      <c r="C16" s="121" t="s">
        <v>19</v>
      </c>
      <c r="D16" s="122" t="s">
        <v>13</v>
      </c>
      <c r="E16" s="136">
        <v>1</v>
      </c>
      <c r="F16" s="124">
        <v>1.4012108013903997</v>
      </c>
      <c r="G16" s="124">
        <f t="shared" si="0"/>
        <v>1.4012108013903997</v>
      </c>
      <c r="H16" s="124"/>
      <c r="I16" s="125"/>
    </row>
    <row r="17" spans="1:11" s="115" customFormat="1" x14ac:dyDescent="0.3">
      <c r="A17" s="189" t="s">
        <v>2</v>
      </c>
      <c r="B17" s="138"/>
      <c r="C17" s="139" t="s">
        <v>16</v>
      </c>
      <c r="D17" s="140"/>
      <c r="E17" s="122"/>
      <c r="F17" s="124"/>
      <c r="G17" s="151">
        <f>SUM(G5:G16)</f>
        <v>268.76577431278281</v>
      </c>
      <c r="H17" s="151"/>
      <c r="I17" s="142"/>
    </row>
    <row r="18" spans="1:11" s="115" customFormat="1" x14ac:dyDescent="0.3">
      <c r="A18" s="189" t="s">
        <v>2</v>
      </c>
      <c r="B18" s="140"/>
      <c r="C18" s="129" t="s">
        <v>17</v>
      </c>
      <c r="D18" s="150">
        <v>0.18</v>
      </c>
      <c r="E18" s="122"/>
      <c r="F18" s="124"/>
      <c r="G18" s="124">
        <f>G17*D18</f>
        <v>48.377839376300905</v>
      </c>
      <c r="H18" s="124"/>
      <c r="I18" s="119"/>
    </row>
    <row r="19" spans="1:11" s="115" customFormat="1" x14ac:dyDescent="0.3">
      <c r="A19" s="189" t="s">
        <v>2</v>
      </c>
      <c r="B19" s="140"/>
      <c r="C19" s="139" t="s">
        <v>18</v>
      </c>
      <c r="D19" s="140"/>
      <c r="E19" s="122"/>
      <c r="F19" s="124"/>
      <c r="G19" s="151">
        <f>SUM(G17:G18)</f>
        <v>317.14361368908374</v>
      </c>
      <c r="H19" s="151"/>
      <c r="I19" s="119"/>
    </row>
    <row r="20" spans="1:11" s="115" customFormat="1" x14ac:dyDescent="0.3">
      <c r="A20" s="1"/>
      <c r="B20" s="2"/>
      <c r="C20" s="177"/>
      <c r="D20" s="178"/>
      <c r="E20" s="184"/>
      <c r="F20" s="180"/>
      <c r="G20" s="180"/>
      <c r="H20" s="179"/>
      <c r="I20" s="116"/>
    </row>
    <row r="21" spans="1:11" s="115" customFormat="1" x14ac:dyDescent="0.3">
      <c r="A21" s="1"/>
      <c r="B21" s="2"/>
      <c r="C21" s="177" t="s">
        <v>69</v>
      </c>
      <c r="D21" s="178"/>
      <c r="E21" s="184"/>
      <c r="F21" s="180"/>
      <c r="G21" s="180"/>
      <c r="H21" s="179"/>
      <c r="I21" s="116"/>
    </row>
    <row r="22" spans="1:11" s="115" customFormat="1" ht="70.8" customHeight="1" x14ac:dyDescent="0.3">
      <c r="A22" s="106" t="s">
        <v>4</v>
      </c>
      <c r="B22" s="107" t="s">
        <v>5</v>
      </c>
      <c r="C22" s="108" t="s">
        <v>6</v>
      </c>
      <c r="D22" s="109" t="s">
        <v>7</v>
      </c>
      <c r="E22" s="109" t="s">
        <v>8</v>
      </c>
      <c r="F22" s="110" t="s">
        <v>217</v>
      </c>
      <c r="G22" s="110" t="s">
        <v>218</v>
      </c>
      <c r="H22" s="111" t="s">
        <v>219</v>
      </c>
      <c r="I22" s="111" t="s">
        <v>220</v>
      </c>
    </row>
    <row r="23" spans="1:11" s="115" customFormat="1" x14ac:dyDescent="0.3">
      <c r="A23" s="189" t="s">
        <v>2</v>
      </c>
      <c r="B23" s="120">
        <v>1</v>
      </c>
      <c r="C23" s="121" t="s">
        <v>98</v>
      </c>
      <c r="D23" s="122" t="s">
        <v>13</v>
      </c>
      <c r="E23" s="136">
        <v>1</v>
      </c>
      <c r="F23" s="124">
        <v>12.671608400000002</v>
      </c>
      <c r="G23" s="124">
        <f>E23*F23</f>
        <v>12.671608400000002</v>
      </c>
      <c r="H23" s="124"/>
      <c r="I23" s="125"/>
    </row>
    <row r="24" spans="1:11" s="115" customFormat="1" x14ac:dyDescent="0.3">
      <c r="A24" s="189" t="s">
        <v>2</v>
      </c>
      <c r="B24" s="120">
        <v>2</v>
      </c>
      <c r="C24" s="121" t="s">
        <v>99</v>
      </c>
      <c r="D24" s="122" t="s">
        <v>13</v>
      </c>
      <c r="E24" s="136">
        <v>1</v>
      </c>
      <c r="F24" s="124">
        <v>17.270356400000001</v>
      </c>
      <c r="G24" s="124">
        <f>E24*F24</f>
        <v>17.270356400000001</v>
      </c>
      <c r="H24" s="124"/>
      <c r="I24" s="125"/>
    </row>
    <row r="25" spans="1:11" s="115" customFormat="1" x14ac:dyDescent="0.3">
      <c r="A25" s="189" t="s">
        <v>2</v>
      </c>
      <c r="B25" s="120">
        <v>3</v>
      </c>
      <c r="C25" s="121" t="s">
        <v>59</v>
      </c>
      <c r="D25" s="122" t="s">
        <v>13</v>
      </c>
      <c r="E25" s="136">
        <v>1</v>
      </c>
      <c r="F25" s="124">
        <v>280.78956290000002</v>
      </c>
      <c r="G25" s="124">
        <f t="shared" ref="G25:G35" si="1">E25*F25</f>
        <v>280.78956290000002</v>
      </c>
      <c r="H25" s="124"/>
      <c r="I25" s="125"/>
      <c r="K25" s="116"/>
    </row>
    <row r="26" spans="1:11" s="115" customFormat="1" ht="15" x14ac:dyDescent="0.3">
      <c r="A26" s="189" t="s">
        <v>2</v>
      </c>
      <c r="B26" s="120">
        <v>4</v>
      </c>
      <c r="C26" s="121" t="s">
        <v>52</v>
      </c>
      <c r="D26" s="122" t="s">
        <v>221</v>
      </c>
      <c r="E26" s="136">
        <v>1</v>
      </c>
      <c r="F26" s="124">
        <v>53.850631999999997</v>
      </c>
      <c r="G26" s="124">
        <f t="shared" si="1"/>
        <v>53.850631999999997</v>
      </c>
      <c r="H26" s="124"/>
      <c r="I26" s="125"/>
      <c r="K26" s="116"/>
    </row>
    <row r="27" spans="1:11" s="115" customFormat="1" ht="15" x14ac:dyDescent="0.3">
      <c r="A27" s="189" t="s">
        <v>2</v>
      </c>
      <c r="B27" s="120">
        <v>5</v>
      </c>
      <c r="C27" s="121" t="s">
        <v>54</v>
      </c>
      <c r="D27" s="122" t="s">
        <v>222</v>
      </c>
      <c r="E27" s="136">
        <v>1</v>
      </c>
      <c r="F27" s="124">
        <v>25.213628000000007</v>
      </c>
      <c r="G27" s="124">
        <f t="shared" si="1"/>
        <v>25.213628000000007</v>
      </c>
      <c r="H27" s="124"/>
      <c r="I27" s="125"/>
      <c r="K27" s="116"/>
    </row>
    <row r="28" spans="1:11" s="115" customFormat="1" x14ac:dyDescent="0.3">
      <c r="A28" s="189" t="s">
        <v>2</v>
      </c>
      <c r="B28" s="120">
        <v>6</v>
      </c>
      <c r="C28" s="121" t="s">
        <v>97</v>
      </c>
      <c r="D28" s="122" t="s">
        <v>13</v>
      </c>
      <c r="E28" s="136">
        <v>1</v>
      </c>
      <c r="F28" s="124">
        <v>19.675997000000002</v>
      </c>
      <c r="G28" s="124">
        <f t="shared" si="1"/>
        <v>19.675997000000002</v>
      </c>
      <c r="H28" s="124"/>
      <c r="I28" s="125"/>
    </row>
    <row r="29" spans="1:11" s="115" customFormat="1" x14ac:dyDescent="0.3">
      <c r="A29" s="189" t="s">
        <v>2</v>
      </c>
      <c r="B29" s="120">
        <v>7</v>
      </c>
      <c r="C29" s="121" t="s">
        <v>32</v>
      </c>
      <c r="D29" s="122" t="s">
        <v>13</v>
      </c>
      <c r="E29" s="136">
        <v>1</v>
      </c>
      <c r="F29" s="124">
        <v>24.692624000000006</v>
      </c>
      <c r="G29" s="124">
        <f t="shared" si="1"/>
        <v>24.692624000000006</v>
      </c>
      <c r="H29" s="124"/>
      <c r="I29" s="125"/>
    </row>
    <row r="30" spans="1:11" s="115" customFormat="1" x14ac:dyDescent="0.3">
      <c r="A30" s="189" t="s">
        <v>2</v>
      </c>
      <c r="B30" s="120">
        <v>8</v>
      </c>
      <c r="C30" s="121" t="s">
        <v>14</v>
      </c>
      <c r="D30" s="122" t="s">
        <v>13</v>
      </c>
      <c r="E30" s="136">
        <v>1</v>
      </c>
      <c r="F30" s="124">
        <v>28.562890400000001</v>
      </c>
      <c r="G30" s="124">
        <f t="shared" si="1"/>
        <v>28.562890400000001</v>
      </c>
      <c r="H30" s="124"/>
      <c r="I30" s="125"/>
    </row>
    <row r="31" spans="1:11" s="115" customFormat="1" x14ac:dyDescent="0.3">
      <c r="A31" s="189" t="s">
        <v>2</v>
      </c>
      <c r="B31" s="120">
        <v>9</v>
      </c>
      <c r="C31" s="121" t="s">
        <v>224</v>
      </c>
      <c r="D31" s="122" t="s">
        <v>13</v>
      </c>
      <c r="E31" s="136">
        <v>1</v>
      </c>
      <c r="F31" s="124">
        <v>32.404416000000005</v>
      </c>
      <c r="G31" s="124">
        <f t="shared" si="1"/>
        <v>32.404416000000005</v>
      </c>
      <c r="H31" s="124"/>
      <c r="I31" s="125"/>
    </row>
    <row r="32" spans="1:11" s="115" customFormat="1" x14ac:dyDescent="0.3">
      <c r="A32" s="189" t="s">
        <v>2</v>
      </c>
      <c r="B32" s="120">
        <v>9.1</v>
      </c>
      <c r="C32" s="149" t="s">
        <v>227</v>
      </c>
      <c r="D32" s="167" t="s">
        <v>13</v>
      </c>
      <c r="E32" s="171">
        <v>1</v>
      </c>
      <c r="F32" s="168">
        <v>0</v>
      </c>
      <c r="G32" s="168">
        <f t="shared" si="1"/>
        <v>0</v>
      </c>
      <c r="H32" s="124"/>
      <c r="I32" s="125"/>
    </row>
    <row r="33" spans="1:52" s="115" customFormat="1" x14ac:dyDescent="0.3">
      <c r="A33" s="189" t="s">
        <v>2</v>
      </c>
      <c r="B33" s="120">
        <v>10</v>
      </c>
      <c r="C33" s="121" t="s">
        <v>15</v>
      </c>
      <c r="D33" s="122" t="s">
        <v>13</v>
      </c>
      <c r="E33" s="136">
        <v>1</v>
      </c>
      <c r="F33" s="124">
        <v>21.837970000000013</v>
      </c>
      <c r="G33" s="124">
        <f t="shared" si="1"/>
        <v>21.837970000000013</v>
      </c>
      <c r="H33" s="124"/>
      <c r="I33" s="125"/>
    </row>
    <row r="34" spans="1:52" s="115" customFormat="1" x14ac:dyDescent="0.3">
      <c r="A34" s="189" t="s">
        <v>2</v>
      </c>
      <c r="B34" s="120">
        <v>11</v>
      </c>
      <c r="C34" s="121" t="s">
        <v>19</v>
      </c>
      <c r="D34" s="122" t="s">
        <v>13</v>
      </c>
      <c r="E34" s="136">
        <v>1</v>
      </c>
      <c r="F34" s="124">
        <v>1.4012108013903997</v>
      </c>
      <c r="G34" s="124">
        <f t="shared" si="1"/>
        <v>1.4012108013903997</v>
      </c>
      <c r="H34" s="124"/>
      <c r="I34" s="125"/>
    </row>
    <row r="35" spans="1:52" s="115" customFormat="1" x14ac:dyDescent="0.3">
      <c r="A35" s="189" t="s">
        <v>2</v>
      </c>
      <c r="B35" s="120">
        <v>12</v>
      </c>
      <c r="C35" s="121" t="s">
        <v>60</v>
      </c>
      <c r="D35" s="122" t="s">
        <v>13</v>
      </c>
      <c r="E35" s="136">
        <v>1</v>
      </c>
      <c r="F35" s="124">
        <v>50.352086400000019</v>
      </c>
      <c r="G35" s="124">
        <f t="shared" si="1"/>
        <v>50.352086400000019</v>
      </c>
      <c r="H35" s="124"/>
      <c r="I35" s="125"/>
    </row>
    <row r="36" spans="1:52" s="115" customFormat="1" x14ac:dyDescent="0.3">
      <c r="A36" s="189" t="s">
        <v>2</v>
      </c>
      <c r="B36" s="138"/>
      <c r="C36" s="139" t="s">
        <v>16</v>
      </c>
      <c r="D36" s="140"/>
      <c r="E36" s="122"/>
      <c r="F36" s="124"/>
      <c r="G36" s="151">
        <f>SUM(G23:G35)</f>
        <v>568.72298230139063</v>
      </c>
      <c r="H36" s="151"/>
      <c r="I36" s="142"/>
    </row>
    <row r="37" spans="1:52" s="115" customFormat="1" x14ac:dyDescent="0.3">
      <c r="A37" s="189" t="s">
        <v>2</v>
      </c>
      <c r="B37" s="140"/>
      <c r="C37" s="129" t="s">
        <v>17</v>
      </c>
      <c r="D37" s="150">
        <v>0.18</v>
      </c>
      <c r="E37" s="122"/>
      <c r="F37" s="124"/>
      <c r="G37" s="124">
        <f>G36*D37</f>
        <v>102.37013681425032</v>
      </c>
      <c r="H37" s="124"/>
      <c r="I37" s="119"/>
    </row>
    <row r="38" spans="1:52" s="115" customFormat="1" x14ac:dyDescent="0.3">
      <c r="A38" s="189" t="s">
        <v>2</v>
      </c>
      <c r="B38" s="140"/>
      <c r="C38" s="139" t="s">
        <v>18</v>
      </c>
      <c r="D38" s="140"/>
      <c r="E38" s="122"/>
      <c r="F38" s="124"/>
      <c r="G38" s="151">
        <f>SUM(G36:G37)</f>
        <v>671.093119115641</v>
      </c>
      <c r="H38" s="151"/>
      <c r="I38" s="119"/>
    </row>
    <row r="39" spans="1:52" x14ac:dyDescent="0.3"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</row>
    <row r="40" spans="1:52" x14ac:dyDescent="0.3"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</row>
    <row r="41" spans="1:52" s="115" customFormat="1" x14ac:dyDescent="0.3">
      <c r="A41" s="187" t="s">
        <v>0</v>
      </c>
      <c r="B41" s="157" t="s">
        <v>1</v>
      </c>
    </row>
    <row r="42" spans="1:52" s="115" customFormat="1" x14ac:dyDescent="0.3">
      <c r="A42" s="190" t="s">
        <v>21</v>
      </c>
      <c r="B42" s="146" t="s">
        <v>100</v>
      </c>
    </row>
    <row r="43" spans="1:52" s="115" customFormat="1" ht="75.599999999999994" customHeight="1" x14ac:dyDescent="0.3">
      <c r="A43" s="106" t="s">
        <v>4</v>
      </c>
      <c r="B43" s="107" t="s">
        <v>5</v>
      </c>
      <c r="C43" s="108" t="s">
        <v>6</v>
      </c>
      <c r="D43" s="109" t="s">
        <v>7</v>
      </c>
      <c r="E43" s="109" t="s">
        <v>8</v>
      </c>
      <c r="F43" s="110" t="s">
        <v>217</v>
      </c>
      <c r="G43" s="110" t="s">
        <v>218</v>
      </c>
      <c r="H43" s="111" t="s">
        <v>219</v>
      </c>
      <c r="I43" s="111" t="s">
        <v>220</v>
      </c>
    </row>
    <row r="44" spans="1:52" s="155" customFormat="1" x14ac:dyDescent="0.3">
      <c r="A44" s="191" t="s">
        <v>21</v>
      </c>
      <c r="B44" s="122">
        <v>1</v>
      </c>
      <c r="C44" s="121" t="s">
        <v>101</v>
      </c>
      <c r="D44" s="122" t="s">
        <v>13</v>
      </c>
      <c r="E44" s="136">
        <v>1</v>
      </c>
      <c r="F44" s="124">
        <v>12.9855374</v>
      </c>
      <c r="G44" s="124">
        <f>E44*F44</f>
        <v>12.9855374</v>
      </c>
      <c r="H44" s="124"/>
      <c r="I44" s="18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</row>
    <row r="45" spans="1:52" s="155" customFormat="1" x14ac:dyDescent="0.3">
      <c r="A45" s="191" t="s">
        <v>21</v>
      </c>
      <c r="B45" s="122">
        <v>2</v>
      </c>
      <c r="C45" s="121" t="s">
        <v>102</v>
      </c>
      <c r="D45" s="122" t="s">
        <v>13</v>
      </c>
      <c r="E45" s="136">
        <v>1</v>
      </c>
      <c r="F45" s="124">
        <v>22.027940000000001</v>
      </c>
      <c r="G45" s="124">
        <f t="shared" ref="G45:G56" si="2">E45*F45</f>
        <v>22.027940000000001</v>
      </c>
      <c r="H45" s="124"/>
      <c r="I45" s="18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</row>
    <row r="46" spans="1:52" s="155" customFormat="1" x14ac:dyDescent="0.3">
      <c r="A46" s="191" t="s">
        <v>21</v>
      </c>
      <c r="B46" s="122">
        <v>3</v>
      </c>
      <c r="C46" s="121" t="s">
        <v>103</v>
      </c>
      <c r="D46" s="122" t="s">
        <v>13</v>
      </c>
      <c r="E46" s="136">
        <v>1</v>
      </c>
      <c r="F46" s="124">
        <v>36.423521311392406</v>
      </c>
      <c r="G46" s="124">
        <f t="shared" si="2"/>
        <v>36.423521311392406</v>
      </c>
      <c r="H46" s="124"/>
      <c r="I46" s="18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</row>
    <row r="47" spans="1:52" s="155" customFormat="1" ht="15" x14ac:dyDescent="0.3">
      <c r="A47" s="191" t="s">
        <v>21</v>
      </c>
      <c r="B47" s="122">
        <v>4</v>
      </c>
      <c r="C47" s="121" t="s">
        <v>52</v>
      </c>
      <c r="D47" s="122" t="s">
        <v>221</v>
      </c>
      <c r="E47" s="136">
        <v>1</v>
      </c>
      <c r="F47" s="124">
        <v>53.850631999999997</v>
      </c>
      <c r="G47" s="124">
        <f t="shared" si="2"/>
        <v>53.850631999999997</v>
      </c>
      <c r="H47" s="124"/>
      <c r="I47" s="18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</row>
    <row r="48" spans="1:52" s="155" customFormat="1" ht="15" x14ac:dyDescent="0.3">
      <c r="A48" s="191" t="s">
        <v>21</v>
      </c>
      <c r="B48" s="122">
        <v>5</v>
      </c>
      <c r="C48" s="121" t="s">
        <v>54</v>
      </c>
      <c r="D48" s="122" t="s">
        <v>222</v>
      </c>
      <c r="E48" s="136">
        <v>1</v>
      </c>
      <c r="F48" s="124">
        <v>25.213628000000007</v>
      </c>
      <c r="G48" s="124">
        <f t="shared" si="2"/>
        <v>25.213628000000007</v>
      </c>
      <c r="H48" s="124"/>
      <c r="I48" s="18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</row>
    <row r="49" spans="1:52" s="155" customFormat="1" x14ac:dyDescent="0.3">
      <c r="A49" s="191" t="s">
        <v>21</v>
      </c>
      <c r="B49" s="122">
        <v>6</v>
      </c>
      <c r="C49" s="121" t="s">
        <v>104</v>
      </c>
      <c r="D49" s="122" t="s">
        <v>13</v>
      </c>
      <c r="E49" s="136">
        <v>1</v>
      </c>
      <c r="F49" s="124">
        <v>26.526302000000008</v>
      </c>
      <c r="G49" s="124">
        <f t="shared" si="2"/>
        <v>26.526302000000008</v>
      </c>
      <c r="H49" s="124"/>
      <c r="I49" s="18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</row>
    <row r="50" spans="1:52" s="155" customFormat="1" x14ac:dyDescent="0.3">
      <c r="A50" s="191" t="s">
        <v>21</v>
      </c>
      <c r="B50" s="122">
        <v>7</v>
      </c>
      <c r="C50" s="121" t="s">
        <v>105</v>
      </c>
      <c r="D50" s="122" t="s">
        <v>13</v>
      </c>
      <c r="E50" s="136">
        <v>1</v>
      </c>
      <c r="F50" s="124">
        <v>24.48298960843675</v>
      </c>
      <c r="G50" s="124">
        <f t="shared" si="2"/>
        <v>24.48298960843675</v>
      </c>
      <c r="H50" s="124"/>
      <c r="I50" s="18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</row>
    <row r="51" spans="1:52" s="155" customFormat="1" x14ac:dyDescent="0.3">
      <c r="A51" s="191" t="s">
        <v>21</v>
      </c>
      <c r="B51" s="122">
        <v>8</v>
      </c>
      <c r="C51" s="121" t="s">
        <v>183</v>
      </c>
      <c r="D51" s="122" t="s">
        <v>13</v>
      </c>
      <c r="E51" s="136">
        <v>1</v>
      </c>
      <c r="F51" s="124">
        <v>32.404416000000005</v>
      </c>
      <c r="G51" s="124">
        <f t="shared" si="2"/>
        <v>32.404416000000005</v>
      </c>
      <c r="H51" s="124"/>
      <c r="I51" s="18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</row>
    <row r="52" spans="1:52" s="155" customFormat="1" x14ac:dyDescent="0.3">
      <c r="A52" s="191" t="s">
        <v>21</v>
      </c>
      <c r="B52" s="122">
        <v>8.1</v>
      </c>
      <c r="C52" s="126" t="s">
        <v>184</v>
      </c>
      <c r="D52" s="167" t="s">
        <v>13</v>
      </c>
      <c r="E52" s="171">
        <v>1</v>
      </c>
      <c r="F52" s="168">
        <v>0</v>
      </c>
      <c r="G52" s="168">
        <f t="shared" si="2"/>
        <v>0</v>
      </c>
      <c r="H52" s="124"/>
      <c r="I52" s="18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</row>
    <row r="53" spans="1:52" s="155" customFormat="1" x14ac:dyDescent="0.3">
      <c r="A53" s="191" t="s">
        <v>21</v>
      </c>
      <c r="B53" s="122">
        <v>9</v>
      </c>
      <c r="C53" s="121" t="s">
        <v>225</v>
      </c>
      <c r="D53" s="122" t="s">
        <v>13</v>
      </c>
      <c r="E53" s="136">
        <v>1</v>
      </c>
      <c r="F53" s="124">
        <v>20.727971000000007</v>
      </c>
      <c r="G53" s="124">
        <f t="shared" si="2"/>
        <v>20.727971000000007</v>
      </c>
      <c r="H53" s="124"/>
      <c r="I53" s="18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</row>
    <row r="54" spans="1:52" s="155" customFormat="1" x14ac:dyDescent="0.3">
      <c r="A54" s="191" t="s">
        <v>21</v>
      </c>
      <c r="B54" s="122">
        <v>10</v>
      </c>
      <c r="C54" s="121" t="s">
        <v>226</v>
      </c>
      <c r="D54" s="122" t="s">
        <v>13</v>
      </c>
      <c r="E54" s="136">
        <v>1</v>
      </c>
      <c r="F54" s="124">
        <v>26.151304093750031</v>
      </c>
      <c r="G54" s="124">
        <f t="shared" si="2"/>
        <v>26.151304093750031</v>
      </c>
      <c r="H54" s="124"/>
      <c r="I54" s="18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</row>
    <row r="55" spans="1:52" s="155" customFormat="1" x14ac:dyDescent="0.3">
      <c r="A55" s="191" t="s">
        <v>21</v>
      </c>
      <c r="B55" s="122">
        <v>11</v>
      </c>
      <c r="C55" s="121" t="s">
        <v>106</v>
      </c>
      <c r="D55" s="122" t="s">
        <v>13</v>
      </c>
      <c r="E55" s="136">
        <v>1</v>
      </c>
      <c r="F55" s="124">
        <v>1.8856910065700161</v>
      </c>
      <c r="G55" s="124">
        <f t="shared" si="2"/>
        <v>1.8856910065700161</v>
      </c>
      <c r="H55" s="124"/>
      <c r="I55" s="18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</row>
    <row r="56" spans="1:52" s="155" customFormat="1" x14ac:dyDescent="0.3">
      <c r="A56" s="191" t="s">
        <v>21</v>
      </c>
      <c r="B56" s="122">
        <v>12</v>
      </c>
      <c r="C56" s="121" t="s">
        <v>68</v>
      </c>
      <c r="D56" s="122" t="s">
        <v>13</v>
      </c>
      <c r="E56" s="136">
        <v>1</v>
      </c>
      <c r="F56" s="124">
        <v>50.352086400000019</v>
      </c>
      <c r="G56" s="124">
        <f t="shared" si="2"/>
        <v>50.352086400000019</v>
      </c>
      <c r="H56" s="124"/>
      <c r="I56" s="18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</row>
    <row r="57" spans="1:52" s="115" customFormat="1" x14ac:dyDescent="0.3">
      <c r="A57" s="189" t="s">
        <v>21</v>
      </c>
      <c r="B57" s="138"/>
      <c r="C57" s="143" t="s">
        <v>16</v>
      </c>
      <c r="D57" s="138"/>
      <c r="E57" s="120"/>
      <c r="F57" s="117"/>
      <c r="G57" s="144">
        <f>SUM(G44:G56)</f>
        <v>333.03201882014923</v>
      </c>
      <c r="H57" s="144"/>
      <c r="I57" s="119"/>
    </row>
    <row r="58" spans="1:52" s="115" customFormat="1" x14ac:dyDescent="0.3">
      <c r="A58" s="189" t="s">
        <v>21</v>
      </c>
      <c r="B58" s="138"/>
      <c r="C58" s="113" t="s">
        <v>17</v>
      </c>
      <c r="D58" s="114">
        <v>0.18</v>
      </c>
      <c r="E58" s="120"/>
      <c r="F58" s="117"/>
      <c r="G58" s="117">
        <f>G57*D58</f>
        <v>59.945763387626862</v>
      </c>
      <c r="H58" s="117"/>
      <c r="I58" s="119"/>
    </row>
    <row r="59" spans="1:52" s="115" customFormat="1" x14ac:dyDescent="0.3">
      <c r="A59" s="189" t="s">
        <v>21</v>
      </c>
      <c r="B59" s="138"/>
      <c r="C59" s="143" t="s">
        <v>18</v>
      </c>
      <c r="D59" s="138"/>
      <c r="E59" s="120"/>
      <c r="F59" s="117"/>
      <c r="G59" s="144">
        <f>SUM(G57:G58)</f>
        <v>392.9777822077761</v>
      </c>
      <c r="H59" s="144"/>
      <c r="I59" s="119"/>
    </row>
    <row r="60" spans="1:52" s="115" customFormat="1" x14ac:dyDescent="0.3">
      <c r="A60" s="1"/>
    </row>
    <row r="61" spans="1:52" s="115" customFormat="1" x14ac:dyDescent="0.3">
      <c r="A61" s="1"/>
      <c r="C61" s="157" t="s">
        <v>69</v>
      </c>
    </row>
    <row r="62" spans="1:52" s="115" customFormat="1" ht="70.2" customHeight="1" x14ac:dyDescent="0.3">
      <c r="A62" s="106" t="s">
        <v>4</v>
      </c>
      <c r="B62" s="107" t="s">
        <v>5</v>
      </c>
      <c r="C62" s="108" t="s">
        <v>6</v>
      </c>
      <c r="D62" s="109" t="s">
        <v>7</v>
      </c>
      <c r="E62" s="109" t="s">
        <v>8</v>
      </c>
      <c r="F62" s="110" t="s">
        <v>217</v>
      </c>
      <c r="G62" s="110" t="s">
        <v>218</v>
      </c>
      <c r="H62" s="111" t="s">
        <v>219</v>
      </c>
      <c r="I62" s="111" t="s">
        <v>220</v>
      </c>
    </row>
    <row r="63" spans="1:52" s="155" customFormat="1" x14ac:dyDescent="0.3">
      <c r="A63" s="191" t="s">
        <v>21</v>
      </c>
      <c r="B63" s="122">
        <v>1</v>
      </c>
      <c r="C63" s="121" t="s">
        <v>101</v>
      </c>
      <c r="D63" s="122" t="s">
        <v>13</v>
      </c>
      <c r="E63" s="136">
        <v>1</v>
      </c>
      <c r="F63" s="124">
        <v>12.9855374</v>
      </c>
      <c r="G63" s="124">
        <f>E63*F63</f>
        <v>12.9855374</v>
      </c>
      <c r="H63" s="124"/>
      <c r="I63" s="18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</row>
    <row r="64" spans="1:52" s="155" customFormat="1" x14ac:dyDescent="0.3">
      <c r="A64" s="191" t="s">
        <v>21</v>
      </c>
      <c r="B64" s="122">
        <v>2</v>
      </c>
      <c r="C64" s="121" t="s">
        <v>102</v>
      </c>
      <c r="D64" s="122" t="s">
        <v>13</v>
      </c>
      <c r="E64" s="136">
        <v>1</v>
      </c>
      <c r="F64" s="124">
        <v>22.027940000000001</v>
      </c>
      <c r="G64" s="124">
        <f t="shared" ref="G64:G75" si="3">E64*F64</f>
        <v>22.027940000000001</v>
      </c>
      <c r="H64" s="124"/>
      <c r="I64" s="18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s="155" customFormat="1" x14ac:dyDescent="0.3">
      <c r="A65" s="191" t="s">
        <v>21</v>
      </c>
      <c r="B65" s="122">
        <v>2</v>
      </c>
      <c r="C65" s="121" t="s">
        <v>70</v>
      </c>
      <c r="D65" s="122" t="s">
        <v>13</v>
      </c>
      <c r="E65" s="136">
        <v>1</v>
      </c>
      <c r="F65" s="124">
        <v>280.78956290000002</v>
      </c>
      <c r="G65" s="124">
        <f t="shared" si="3"/>
        <v>280.78956290000002</v>
      </c>
      <c r="H65" s="124"/>
      <c r="I65" s="18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</row>
    <row r="66" spans="1:52" s="155" customFormat="1" ht="15" x14ac:dyDescent="0.3">
      <c r="A66" s="191" t="s">
        <v>21</v>
      </c>
      <c r="B66" s="122">
        <v>3</v>
      </c>
      <c r="C66" s="121" t="s">
        <v>52</v>
      </c>
      <c r="D66" s="122" t="s">
        <v>221</v>
      </c>
      <c r="E66" s="136">
        <v>1</v>
      </c>
      <c r="F66" s="124">
        <v>53.850631999999997</v>
      </c>
      <c r="G66" s="124">
        <f t="shared" si="3"/>
        <v>53.850631999999997</v>
      </c>
      <c r="H66" s="124"/>
      <c r="I66" s="18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</row>
    <row r="67" spans="1:52" s="155" customFormat="1" ht="15" x14ac:dyDescent="0.3">
      <c r="A67" s="191" t="s">
        <v>21</v>
      </c>
      <c r="B67" s="122">
        <v>4</v>
      </c>
      <c r="C67" s="121" t="s">
        <v>54</v>
      </c>
      <c r="D67" s="122" t="s">
        <v>222</v>
      </c>
      <c r="E67" s="136">
        <v>1</v>
      </c>
      <c r="F67" s="124">
        <v>25.213628000000007</v>
      </c>
      <c r="G67" s="124">
        <f t="shared" si="3"/>
        <v>25.213628000000007</v>
      </c>
      <c r="H67" s="124"/>
      <c r="I67" s="18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</row>
    <row r="68" spans="1:52" s="155" customFormat="1" x14ac:dyDescent="0.3">
      <c r="A68" s="191" t="s">
        <v>21</v>
      </c>
      <c r="B68" s="122">
        <v>5</v>
      </c>
      <c r="C68" s="121" t="s">
        <v>107</v>
      </c>
      <c r="D68" s="122" t="s">
        <v>13</v>
      </c>
      <c r="E68" s="136">
        <v>1</v>
      </c>
      <c r="F68" s="124">
        <v>26.526302000000008</v>
      </c>
      <c r="G68" s="124">
        <f t="shared" si="3"/>
        <v>26.526302000000008</v>
      </c>
      <c r="H68" s="124"/>
      <c r="I68" s="18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</row>
    <row r="69" spans="1:52" s="155" customFormat="1" x14ac:dyDescent="0.3">
      <c r="A69" s="191" t="s">
        <v>21</v>
      </c>
      <c r="B69" s="122">
        <v>6</v>
      </c>
      <c r="C69" s="121" t="s">
        <v>105</v>
      </c>
      <c r="D69" s="122" t="s">
        <v>13</v>
      </c>
      <c r="E69" s="136">
        <v>1</v>
      </c>
      <c r="F69" s="124">
        <v>24.48298960843675</v>
      </c>
      <c r="G69" s="124">
        <f t="shared" si="3"/>
        <v>24.48298960843675</v>
      </c>
      <c r="H69" s="124"/>
      <c r="I69" s="18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</row>
    <row r="70" spans="1:52" s="155" customFormat="1" x14ac:dyDescent="0.3">
      <c r="A70" s="191" t="s">
        <v>21</v>
      </c>
      <c r="B70" s="122">
        <v>7</v>
      </c>
      <c r="C70" s="121" t="s">
        <v>183</v>
      </c>
      <c r="D70" s="122" t="s">
        <v>13</v>
      </c>
      <c r="E70" s="136">
        <v>1</v>
      </c>
      <c r="F70" s="124">
        <v>32.404416000000005</v>
      </c>
      <c r="G70" s="124">
        <f t="shared" si="3"/>
        <v>32.404416000000005</v>
      </c>
      <c r="H70" s="124"/>
      <c r="I70" s="18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</row>
    <row r="71" spans="1:52" s="155" customFormat="1" x14ac:dyDescent="0.3">
      <c r="A71" s="191" t="s">
        <v>21</v>
      </c>
      <c r="B71" s="122">
        <v>7.1</v>
      </c>
      <c r="C71" s="126" t="s">
        <v>184</v>
      </c>
      <c r="D71" s="167" t="s">
        <v>13</v>
      </c>
      <c r="E71" s="171">
        <v>1</v>
      </c>
      <c r="F71" s="168">
        <v>0</v>
      </c>
      <c r="G71" s="168">
        <f t="shared" si="3"/>
        <v>0</v>
      </c>
      <c r="H71" s="124"/>
      <c r="I71" s="18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</row>
    <row r="72" spans="1:52" s="155" customFormat="1" x14ac:dyDescent="0.3">
      <c r="A72" s="191" t="s">
        <v>21</v>
      </c>
      <c r="B72" s="122">
        <v>8</v>
      </c>
      <c r="C72" s="121" t="s">
        <v>108</v>
      </c>
      <c r="D72" s="122" t="s">
        <v>13</v>
      </c>
      <c r="E72" s="136">
        <v>1</v>
      </c>
      <c r="F72" s="124">
        <v>20.727971000000007</v>
      </c>
      <c r="G72" s="124">
        <f t="shared" si="3"/>
        <v>20.727971000000007</v>
      </c>
      <c r="H72" s="124"/>
      <c r="I72" s="18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</row>
    <row r="73" spans="1:52" s="155" customFormat="1" x14ac:dyDescent="0.3">
      <c r="A73" s="191" t="s">
        <v>21</v>
      </c>
      <c r="B73" s="122">
        <v>9</v>
      </c>
      <c r="C73" s="121" t="s">
        <v>109</v>
      </c>
      <c r="D73" s="122" t="s">
        <v>13</v>
      </c>
      <c r="E73" s="136">
        <v>1</v>
      </c>
      <c r="F73" s="124">
        <v>26.151304093750031</v>
      </c>
      <c r="G73" s="124">
        <f t="shared" si="3"/>
        <v>26.151304093750031</v>
      </c>
      <c r="H73" s="124"/>
      <c r="I73" s="18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</row>
    <row r="74" spans="1:52" s="155" customFormat="1" x14ac:dyDescent="0.3">
      <c r="A74" s="191" t="s">
        <v>21</v>
      </c>
      <c r="B74" s="122">
        <v>10</v>
      </c>
      <c r="C74" s="121" t="s">
        <v>106</v>
      </c>
      <c r="D74" s="122" t="s">
        <v>13</v>
      </c>
      <c r="E74" s="136">
        <v>1</v>
      </c>
      <c r="F74" s="124">
        <v>1.8856910065700161</v>
      </c>
      <c r="G74" s="124">
        <f t="shared" si="3"/>
        <v>1.8856910065700161</v>
      </c>
      <c r="H74" s="124"/>
      <c r="I74" s="18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</row>
    <row r="75" spans="1:52" s="155" customFormat="1" x14ac:dyDescent="0.3">
      <c r="A75" s="191" t="s">
        <v>21</v>
      </c>
      <c r="B75" s="122">
        <v>11</v>
      </c>
      <c r="C75" s="121" t="s">
        <v>68</v>
      </c>
      <c r="D75" s="122" t="s">
        <v>13</v>
      </c>
      <c r="E75" s="136">
        <v>1</v>
      </c>
      <c r="F75" s="124">
        <v>50.352086400000019</v>
      </c>
      <c r="G75" s="124">
        <f t="shared" si="3"/>
        <v>50.352086400000019</v>
      </c>
      <c r="H75" s="124"/>
      <c r="I75" s="18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</row>
    <row r="76" spans="1:52" s="115" customFormat="1" x14ac:dyDescent="0.3">
      <c r="A76" s="189" t="s">
        <v>21</v>
      </c>
      <c r="B76" s="138"/>
      <c r="C76" s="143" t="s">
        <v>16</v>
      </c>
      <c r="D76" s="138"/>
      <c r="E76" s="120"/>
      <c r="F76" s="117"/>
      <c r="G76" s="144">
        <f>SUM(G63:G75)</f>
        <v>577.39806040875692</v>
      </c>
      <c r="H76" s="144"/>
      <c r="I76" s="119"/>
    </row>
    <row r="77" spans="1:52" s="115" customFormat="1" x14ac:dyDescent="0.3">
      <c r="A77" s="189" t="s">
        <v>21</v>
      </c>
      <c r="B77" s="138"/>
      <c r="C77" s="113" t="s">
        <v>17</v>
      </c>
      <c r="D77" s="114">
        <v>0.18</v>
      </c>
      <c r="E77" s="120"/>
      <c r="F77" s="117"/>
      <c r="G77" s="117">
        <f>G76*D77</f>
        <v>103.93165087357625</v>
      </c>
      <c r="H77" s="117"/>
      <c r="I77" s="119"/>
    </row>
    <row r="78" spans="1:52" s="115" customFormat="1" x14ac:dyDescent="0.3">
      <c r="A78" s="189" t="s">
        <v>21</v>
      </c>
      <c r="B78" s="138"/>
      <c r="C78" s="143" t="s">
        <v>18</v>
      </c>
      <c r="D78" s="138"/>
      <c r="E78" s="120"/>
      <c r="F78" s="117"/>
      <c r="G78" s="144">
        <f>SUM(G76:G77)</f>
        <v>681.32971128233316</v>
      </c>
      <c r="H78" s="144"/>
      <c r="I78" s="119"/>
    </row>
    <row r="79" spans="1:52" s="115" customFormat="1" x14ac:dyDescent="0.3">
      <c r="A79" s="1"/>
      <c r="B79" s="2"/>
      <c r="C79" s="158"/>
      <c r="D79" s="2"/>
      <c r="E79" s="172"/>
      <c r="F79" s="3"/>
      <c r="G79" s="4"/>
      <c r="H79" s="4"/>
    </row>
    <row r="80" spans="1:52" x14ac:dyDescent="0.3"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</row>
    <row r="81" spans="1:52" s="115" customFormat="1" x14ac:dyDescent="0.3">
      <c r="A81" s="187" t="s">
        <v>0</v>
      </c>
      <c r="B81" s="181" t="s">
        <v>1</v>
      </c>
    </row>
    <row r="82" spans="1:52" s="115" customFormat="1" x14ac:dyDescent="0.3">
      <c r="A82" s="188" t="s">
        <v>24</v>
      </c>
      <c r="B82" s="186" t="s">
        <v>110</v>
      </c>
      <c r="C82" s="157"/>
    </row>
    <row r="83" spans="1:52" s="115" customFormat="1" ht="70.8" customHeight="1" x14ac:dyDescent="0.3">
      <c r="A83" s="106" t="s">
        <v>4</v>
      </c>
      <c r="B83" s="107" t="s">
        <v>5</v>
      </c>
      <c r="C83" s="108" t="s">
        <v>6</v>
      </c>
      <c r="D83" s="109" t="s">
        <v>7</v>
      </c>
      <c r="E83" s="109" t="s">
        <v>8</v>
      </c>
      <c r="F83" s="110" t="s">
        <v>217</v>
      </c>
      <c r="G83" s="110" t="s">
        <v>218</v>
      </c>
      <c r="H83" s="111" t="s">
        <v>219</v>
      </c>
      <c r="I83" s="111" t="s">
        <v>220</v>
      </c>
    </row>
    <row r="84" spans="1:52" s="155" customFormat="1" x14ac:dyDescent="0.3">
      <c r="A84" s="191" t="s">
        <v>24</v>
      </c>
      <c r="B84" s="122">
        <v>1</v>
      </c>
      <c r="C84" s="121" t="s">
        <v>111</v>
      </c>
      <c r="D84" s="122" t="s">
        <v>13</v>
      </c>
      <c r="E84" s="136">
        <v>1</v>
      </c>
      <c r="F84" s="124">
        <v>13.275112399999999</v>
      </c>
      <c r="G84" s="124">
        <f>E84*F84</f>
        <v>13.275112399999999</v>
      </c>
      <c r="H84" s="124"/>
      <c r="I84" s="18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</row>
    <row r="85" spans="1:52" s="155" customFormat="1" x14ac:dyDescent="0.3">
      <c r="A85" s="191" t="s">
        <v>24</v>
      </c>
      <c r="B85" s="122">
        <v>2</v>
      </c>
      <c r="C85" s="121" t="s">
        <v>112</v>
      </c>
      <c r="D85" s="122" t="s">
        <v>13</v>
      </c>
      <c r="E85" s="136">
        <v>1</v>
      </c>
      <c r="F85" s="124">
        <v>27.134171900000005</v>
      </c>
      <c r="G85" s="124">
        <f t="shared" ref="G85:G96" si="4">E85*F85</f>
        <v>27.134171900000005</v>
      </c>
      <c r="H85" s="124"/>
      <c r="I85" s="18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</row>
    <row r="86" spans="1:52" s="155" customFormat="1" x14ac:dyDescent="0.3">
      <c r="A86" s="191" t="s">
        <v>24</v>
      </c>
      <c r="B86" s="122">
        <v>3</v>
      </c>
      <c r="C86" s="121" t="s">
        <v>113</v>
      </c>
      <c r="D86" s="122" t="s">
        <v>13</v>
      </c>
      <c r="E86" s="136">
        <v>1</v>
      </c>
      <c r="F86" s="124">
        <v>92.015203634859262</v>
      </c>
      <c r="G86" s="124">
        <f t="shared" si="4"/>
        <v>92.015203634859262</v>
      </c>
      <c r="H86" s="124"/>
      <c r="I86" s="18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</row>
    <row r="87" spans="1:52" s="155" customFormat="1" ht="15" x14ac:dyDescent="0.3">
      <c r="A87" s="191" t="s">
        <v>24</v>
      </c>
      <c r="B87" s="122">
        <v>4</v>
      </c>
      <c r="C87" s="121" t="s">
        <v>52</v>
      </c>
      <c r="D87" s="122" t="s">
        <v>221</v>
      </c>
      <c r="E87" s="136">
        <v>1</v>
      </c>
      <c r="F87" s="124">
        <v>53.850631999999997</v>
      </c>
      <c r="G87" s="124">
        <f t="shared" si="4"/>
        <v>53.850631999999997</v>
      </c>
      <c r="H87" s="124"/>
      <c r="I87" s="18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</row>
    <row r="88" spans="1:52" s="155" customFormat="1" ht="15" x14ac:dyDescent="0.3">
      <c r="A88" s="191" t="s">
        <v>24</v>
      </c>
      <c r="B88" s="122">
        <v>5</v>
      </c>
      <c r="C88" s="121" t="s">
        <v>54</v>
      </c>
      <c r="D88" s="122" t="s">
        <v>222</v>
      </c>
      <c r="E88" s="136">
        <v>1</v>
      </c>
      <c r="F88" s="124">
        <v>25.213628000000007</v>
      </c>
      <c r="G88" s="124">
        <f t="shared" si="4"/>
        <v>25.213628000000007</v>
      </c>
      <c r="H88" s="124"/>
      <c r="I88" s="18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</row>
    <row r="89" spans="1:52" s="155" customFormat="1" x14ac:dyDescent="0.3">
      <c r="A89" s="191" t="s">
        <v>24</v>
      </c>
      <c r="B89" s="122">
        <v>6</v>
      </c>
      <c r="C89" s="121" t="s">
        <v>114</v>
      </c>
      <c r="D89" s="122" t="s">
        <v>13</v>
      </c>
      <c r="E89" s="136">
        <v>1</v>
      </c>
      <c r="F89" s="124">
        <v>35.2003833220339</v>
      </c>
      <c r="G89" s="124">
        <f t="shared" si="4"/>
        <v>35.2003833220339</v>
      </c>
      <c r="H89" s="124"/>
      <c r="I89" s="18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</row>
    <row r="90" spans="1:52" s="155" customFormat="1" x14ac:dyDescent="0.3">
      <c r="A90" s="191" t="s">
        <v>24</v>
      </c>
      <c r="B90" s="122">
        <v>7</v>
      </c>
      <c r="C90" s="121" t="s">
        <v>115</v>
      </c>
      <c r="D90" s="122" t="s">
        <v>13</v>
      </c>
      <c r="E90" s="136">
        <v>1</v>
      </c>
      <c r="F90" s="124">
        <v>32.637367975277435</v>
      </c>
      <c r="G90" s="124">
        <f t="shared" si="4"/>
        <v>32.637367975277435</v>
      </c>
      <c r="H90" s="124"/>
      <c r="I90" s="18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</row>
    <row r="91" spans="1:52" s="155" customFormat="1" x14ac:dyDescent="0.3">
      <c r="A91" s="191" t="s">
        <v>24</v>
      </c>
      <c r="B91" s="122">
        <v>8</v>
      </c>
      <c r="C91" s="121" t="s">
        <v>176</v>
      </c>
      <c r="D91" s="122" t="s">
        <v>13</v>
      </c>
      <c r="E91" s="136">
        <v>1</v>
      </c>
      <c r="F91" s="124">
        <v>32.404416000000005</v>
      </c>
      <c r="G91" s="124">
        <f t="shared" si="4"/>
        <v>32.404416000000005</v>
      </c>
      <c r="H91" s="124"/>
      <c r="I91" s="18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</row>
    <row r="92" spans="1:52" s="155" customFormat="1" x14ac:dyDescent="0.3">
      <c r="A92" s="191" t="s">
        <v>24</v>
      </c>
      <c r="B92" s="122">
        <v>8.1</v>
      </c>
      <c r="C92" s="126" t="s">
        <v>177</v>
      </c>
      <c r="D92" s="167" t="s">
        <v>13</v>
      </c>
      <c r="E92" s="171">
        <v>1</v>
      </c>
      <c r="F92" s="168">
        <v>0</v>
      </c>
      <c r="G92" s="168">
        <f t="shared" si="4"/>
        <v>0</v>
      </c>
      <c r="H92" s="124"/>
      <c r="I92" s="18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</row>
    <row r="93" spans="1:52" s="155" customFormat="1" x14ac:dyDescent="0.3">
      <c r="A93" s="191" t="s">
        <v>24</v>
      </c>
      <c r="B93" s="122">
        <v>9</v>
      </c>
      <c r="C93" s="121" t="s">
        <v>116</v>
      </c>
      <c r="D93" s="122" t="s">
        <v>13</v>
      </c>
      <c r="E93" s="136">
        <v>1</v>
      </c>
      <c r="F93" s="124">
        <v>18.01904588</v>
      </c>
      <c r="G93" s="124">
        <f t="shared" si="4"/>
        <v>18.01904588</v>
      </c>
      <c r="H93" s="124"/>
      <c r="I93" s="18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</row>
    <row r="94" spans="1:52" s="155" customFormat="1" x14ac:dyDescent="0.3">
      <c r="A94" s="191" t="s">
        <v>24</v>
      </c>
      <c r="B94" s="122">
        <v>10</v>
      </c>
      <c r="C94" s="121" t="s">
        <v>117</v>
      </c>
      <c r="D94" s="122" t="s">
        <v>13</v>
      </c>
      <c r="E94" s="136">
        <v>1</v>
      </c>
      <c r="F94" s="124">
        <v>29.733318999999984</v>
      </c>
      <c r="G94" s="124">
        <f t="shared" si="4"/>
        <v>29.733318999999984</v>
      </c>
      <c r="H94" s="124"/>
      <c r="I94" s="18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</row>
    <row r="95" spans="1:52" s="155" customFormat="1" x14ac:dyDescent="0.3">
      <c r="A95" s="191" t="s">
        <v>24</v>
      </c>
      <c r="B95" s="122">
        <v>11</v>
      </c>
      <c r="C95" s="121" t="s">
        <v>118</v>
      </c>
      <c r="D95" s="122" t="s">
        <v>13</v>
      </c>
      <c r="E95" s="136">
        <v>1</v>
      </c>
      <c r="F95" s="124">
        <v>2.8100233350735238</v>
      </c>
      <c r="G95" s="124">
        <f t="shared" si="4"/>
        <v>2.8100233350735238</v>
      </c>
      <c r="H95" s="124"/>
      <c r="I95" s="18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</row>
    <row r="96" spans="1:52" s="155" customFormat="1" x14ac:dyDescent="0.3">
      <c r="A96" s="191" t="s">
        <v>24</v>
      </c>
      <c r="B96" s="122">
        <v>11</v>
      </c>
      <c r="C96" s="121" t="s">
        <v>80</v>
      </c>
      <c r="D96" s="122" t="s">
        <v>13</v>
      </c>
      <c r="E96" s="136">
        <v>1</v>
      </c>
      <c r="F96" s="124">
        <v>50.391052800000011</v>
      </c>
      <c r="G96" s="124">
        <f t="shared" si="4"/>
        <v>50.391052800000011</v>
      </c>
      <c r="H96" s="124"/>
      <c r="I96" s="18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</row>
    <row r="97" spans="1:52" s="115" customFormat="1" x14ac:dyDescent="0.3">
      <c r="A97" s="189" t="s">
        <v>24</v>
      </c>
      <c r="B97" s="138"/>
      <c r="C97" s="143" t="s">
        <v>16</v>
      </c>
      <c r="D97" s="138"/>
      <c r="E97" s="120"/>
      <c r="F97" s="117"/>
      <c r="G97" s="144">
        <f>SUM(G84:G96)</f>
        <v>412.68435624724418</v>
      </c>
      <c r="H97" s="144"/>
      <c r="I97" s="119"/>
    </row>
    <row r="98" spans="1:52" s="115" customFormat="1" x14ac:dyDescent="0.3">
      <c r="A98" s="189" t="s">
        <v>24</v>
      </c>
      <c r="B98" s="138"/>
      <c r="C98" s="113" t="s">
        <v>17</v>
      </c>
      <c r="D98" s="114">
        <v>0.18</v>
      </c>
      <c r="E98" s="120"/>
      <c r="F98" s="117"/>
      <c r="G98" s="117">
        <f>G97*D98</f>
        <v>74.283184124503947</v>
      </c>
      <c r="H98" s="117"/>
      <c r="I98" s="119"/>
    </row>
    <row r="99" spans="1:52" s="115" customFormat="1" x14ac:dyDescent="0.3">
      <c r="A99" s="189" t="s">
        <v>24</v>
      </c>
      <c r="B99" s="138"/>
      <c r="C99" s="143" t="s">
        <v>18</v>
      </c>
      <c r="D99" s="138"/>
      <c r="E99" s="120"/>
      <c r="F99" s="117"/>
      <c r="G99" s="144">
        <f>SUM(G97:G98)</f>
        <v>486.9675403717481</v>
      </c>
      <c r="H99" s="144"/>
      <c r="I99" s="119"/>
    </row>
    <row r="100" spans="1:52" x14ac:dyDescent="0.3"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</row>
    <row r="101" spans="1:52" x14ac:dyDescent="0.3"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</row>
    <row r="102" spans="1:52" s="115" customFormat="1" x14ac:dyDescent="0.3">
      <c r="A102" s="187" t="s">
        <v>0</v>
      </c>
      <c r="B102" s="157" t="s">
        <v>1</v>
      </c>
    </row>
    <row r="103" spans="1:52" s="115" customFormat="1" x14ac:dyDescent="0.3">
      <c r="A103" s="192" t="s">
        <v>26</v>
      </c>
      <c r="B103" s="153" t="s">
        <v>119</v>
      </c>
    </row>
    <row r="104" spans="1:52" s="115" customFormat="1" ht="74.400000000000006" customHeight="1" x14ac:dyDescent="0.3">
      <c r="A104" s="106" t="s">
        <v>4</v>
      </c>
      <c r="B104" s="107" t="s">
        <v>5</v>
      </c>
      <c r="C104" s="108" t="s">
        <v>6</v>
      </c>
      <c r="D104" s="109" t="s">
        <v>7</v>
      </c>
      <c r="E104" s="109" t="s">
        <v>8</v>
      </c>
      <c r="F104" s="110" t="s">
        <v>217</v>
      </c>
      <c r="G104" s="110" t="s">
        <v>218</v>
      </c>
      <c r="H104" s="111" t="s">
        <v>219</v>
      </c>
      <c r="I104" s="111" t="s">
        <v>220</v>
      </c>
    </row>
    <row r="105" spans="1:52" s="115" customFormat="1" x14ac:dyDescent="0.3">
      <c r="A105" s="189" t="s">
        <v>26</v>
      </c>
      <c r="B105" s="120">
        <v>1</v>
      </c>
      <c r="C105" s="121" t="s">
        <v>120</v>
      </c>
      <c r="D105" s="122" t="s">
        <v>13</v>
      </c>
      <c r="E105" s="136">
        <v>1</v>
      </c>
      <c r="F105" s="124">
        <v>14.622749900000002</v>
      </c>
      <c r="G105" s="124">
        <f>E105*F105</f>
        <v>14.622749900000002</v>
      </c>
      <c r="H105" s="124"/>
      <c r="I105" s="125"/>
    </row>
    <row r="106" spans="1:52" s="115" customFormat="1" x14ac:dyDescent="0.3">
      <c r="A106" s="189" t="s">
        <v>26</v>
      </c>
      <c r="B106" s="120">
        <v>2</v>
      </c>
      <c r="C106" s="121" t="s">
        <v>121</v>
      </c>
      <c r="D106" s="122" t="s">
        <v>13</v>
      </c>
      <c r="E106" s="136">
        <v>1</v>
      </c>
      <c r="F106" s="124">
        <v>45.648706400000009</v>
      </c>
      <c r="G106" s="124">
        <f>E106*F106</f>
        <v>45.648706400000009</v>
      </c>
      <c r="H106" s="124"/>
      <c r="I106" s="125"/>
    </row>
    <row r="107" spans="1:52" s="115" customFormat="1" x14ac:dyDescent="0.3">
      <c r="A107" s="189" t="s">
        <v>26</v>
      </c>
      <c r="B107" s="120">
        <v>3</v>
      </c>
      <c r="C107" s="121" t="s">
        <v>83</v>
      </c>
      <c r="D107" s="122" t="s">
        <v>13</v>
      </c>
      <c r="E107" s="136">
        <v>1</v>
      </c>
      <c r="F107" s="124">
        <v>92.015203634859247</v>
      </c>
      <c r="G107" s="124">
        <f t="shared" ref="G107:G117" si="5">E107*F107</f>
        <v>92.015203634859247</v>
      </c>
      <c r="H107" s="117"/>
      <c r="I107" s="125"/>
    </row>
    <row r="108" spans="1:52" s="115" customFormat="1" ht="15" x14ac:dyDescent="0.3">
      <c r="A108" s="189" t="s">
        <v>26</v>
      </c>
      <c r="B108" s="120">
        <v>4</v>
      </c>
      <c r="C108" s="121" t="s">
        <v>52</v>
      </c>
      <c r="D108" s="122" t="s">
        <v>221</v>
      </c>
      <c r="E108" s="136">
        <v>1</v>
      </c>
      <c r="F108" s="124">
        <v>53.850631999999997</v>
      </c>
      <c r="G108" s="124">
        <f t="shared" si="5"/>
        <v>53.850631999999997</v>
      </c>
      <c r="H108" s="117"/>
      <c r="I108" s="125"/>
    </row>
    <row r="109" spans="1:52" s="115" customFormat="1" ht="15" x14ac:dyDescent="0.3">
      <c r="A109" s="189" t="s">
        <v>26</v>
      </c>
      <c r="B109" s="120">
        <v>5</v>
      </c>
      <c r="C109" s="121" t="s">
        <v>54</v>
      </c>
      <c r="D109" s="122" t="s">
        <v>222</v>
      </c>
      <c r="E109" s="136">
        <v>1</v>
      </c>
      <c r="F109" s="124">
        <v>25.213628000000007</v>
      </c>
      <c r="G109" s="124">
        <f t="shared" si="5"/>
        <v>25.213628000000007</v>
      </c>
      <c r="H109" s="117"/>
      <c r="I109" s="125"/>
    </row>
    <row r="110" spans="1:52" s="115" customFormat="1" x14ac:dyDescent="0.3">
      <c r="A110" s="189" t="s">
        <v>26</v>
      </c>
      <c r="B110" s="120">
        <v>6</v>
      </c>
      <c r="C110" s="121" t="s">
        <v>32</v>
      </c>
      <c r="D110" s="122" t="s">
        <v>13</v>
      </c>
      <c r="E110" s="136">
        <v>1</v>
      </c>
      <c r="F110" s="124">
        <v>35.2003833220339</v>
      </c>
      <c r="G110" s="124">
        <f t="shared" si="5"/>
        <v>35.2003833220339</v>
      </c>
      <c r="H110" s="124"/>
      <c r="I110" s="125"/>
    </row>
    <row r="111" spans="1:52" s="115" customFormat="1" x14ac:dyDescent="0.3">
      <c r="A111" s="189" t="s">
        <v>26</v>
      </c>
      <c r="B111" s="120">
        <v>7</v>
      </c>
      <c r="C111" s="121" t="s">
        <v>14</v>
      </c>
      <c r="D111" s="122" t="s">
        <v>13</v>
      </c>
      <c r="E111" s="136">
        <v>1</v>
      </c>
      <c r="F111" s="124">
        <v>37.050768542857142</v>
      </c>
      <c r="G111" s="124">
        <f t="shared" si="5"/>
        <v>37.050768542857142</v>
      </c>
      <c r="H111" s="124"/>
      <c r="I111" s="125"/>
    </row>
    <row r="112" spans="1:52" s="115" customFormat="1" x14ac:dyDescent="0.3">
      <c r="A112" s="189" t="s">
        <v>26</v>
      </c>
      <c r="B112" s="120">
        <v>8</v>
      </c>
      <c r="C112" s="121" t="s">
        <v>185</v>
      </c>
      <c r="D112" s="122" t="s">
        <v>13</v>
      </c>
      <c r="E112" s="136">
        <v>1</v>
      </c>
      <c r="F112" s="124">
        <v>32.404416000000005</v>
      </c>
      <c r="G112" s="124">
        <f t="shared" si="5"/>
        <v>32.404416000000005</v>
      </c>
      <c r="H112" s="124"/>
      <c r="I112" s="125"/>
    </row>
    <row r="113" spans="1:52" s="115" customFormat="1" x14ac:dyDescent="0.3">
      <c r="A113" s="189" t="s">
        <v>26</v>
      </c>
      <c r="B113" s="120">
        <v>8.1</v>
      </c>
      <c r="C113" s="149" t="s">
        <v>179</v>
      </c>
      <c r="D113" s="167" t="s">
        <v>13</v>
      </c>
      <c r="E113" s="171">
        <v>1</v>
      </c>
      <c r="F113" s="168">
        <v>0</v>
      </c>
      <c r="G113" s="168">
        <f t="shared" si="5"/>
        <v>0</v>
      </c>
      <c r="H113" s="124"/>
      <c r="I113" s="125"/>
    </row>
    <row r="114" spans="1:52" s="115" customFormat="1" x14ac:dyDescent="0.3">
      <c r="A114" s="189" t="s">
        <v>26</v>
      </c>
      <c r="B114" s="120">
        <v>9</v>
      </c>
      <c r="C114" s="121" t="s">
        <v>84</v>
      </c>
      <c r="D114" s="122" t="s">
        <v>13</v>
      </c>
      <c r="E114" s="136">
        <v>1</v>
      </c>
      <c r="F114" s="124">
        <v>32.385324771084349</v>
      </c>
      <c r="G114" s="124">
        <f t="shared" si="5"/>
        <v>32.385324771084349</v>
      </c>
      <c r="H114" s="124"/>
      <c r="I114" s="125"/>
    </row>
    <row r="115" spans="1:52" s="115" customFormat="1" x14ac:dyDescent="0.3">
      <c r="A115" s="189" t="s">
        <v>26</v>
      </c>
      <c r="B115" s="120">
        <v>10</v>
      </c>
      <c r="C115" s="121" t="s">
        <v>15</v>
      </c>
      <c r="D115" s="122" t="s">
        <v>13</v>
      </c>
      <c r="E115" s="136">
        <v>1</v>
      </c>
      <c r="F115" s="124">
        <v>36.121602511627913</v>
      </c>
      <c r="G115" s="124">
        <f t="shared" si="5"/>
        <v>36.121602511627913</v>
      </c>
      <c r="H115" s="124"/>
      <c r="I115" s="125"/>
    </row>
    <row r="116" spans="1:52" s="115" customFormat="1" x14ac:dyDescent="0.3">
      <c r="A116" s="189" t="s">
        <v>26</v>
      </c>
      <c r="B116" s="120">
        <v>11</v>
      </c>
      <c r="C116" s="121" t="s">
        <v>19</v>
      </c>
      <c r="D116" s="122" t="s">
        <v>13</v>
      </c>
      <c r="E116" s="136">
        <v>1</v>
      </c>
      <c r="F116" s="124">
        <v>5.1842275546306231</v>
      </c>
      <c r="G116" s="124">
        <f t="shared" si="5"/>
        <v>5.1842275546306231</v>
      </c>
      <c r="H116" s="124"/>
      <c r="I116" s="125"/>
    </row>
    <row r="117" spans="1:52" s="115" customFormat="1" x14ac:dyDescent="0.3">
      <c r="A117" s="189" t="s">
        <v>26</v>
      </c>
      <c r="B117" s="120">
        <v>12</v>
      </c>
      <c r="C117" s="137" t="s">
        <v>60</v>
      </c>
      <c r="D117" s="120" t="s">
        <v>13</v>
      </c>
      <c r="E117" s="169">
        <v>1</v>
      </c>
      <c r="F117" s="124">
        <v>50.430019200000011</v>
      </c>
      <c r="G117" s="124">
        <f t="shared" si="5"/>
        <v>50.430019200000011</v>
      </c>
      <c r="H117" s="117"/>
      <c r="I117" s="125"/>
    </row>
    <row r="118" spans="1:52" s="115" customFormat="1" x14ac:dyDescent="0.3">
      <c r="A118" s="189" t="s">
        <v>26</v>
      </c>
      <c r="B118" s="138"/>
      <c r="C118" s="139" t="s">
        <v>16</v>
      </c>
      <c r="D118" s="140"/>
      <c r="E118" s="122"/>
      <c r="F118" s="124"/>
      <c r="G118" s="151">
        <f>SUM(G105:G117)</f>
        <v>460.12766183709317</v>
      </c>
      <c r="H118" s="151"/>
      <c r="I118" s="142"/>
    </row>
    <row r="119" spans="1:52" s="115" customFormat="1" x14ac:dyDescent="0.3">
      <c r="A119" s="189" t="s">
        <v>26</v>
      </c>
      <c r="B119" s="138"/>
      <c r="C119" s="113" t="s">
        <v>17</v>
      </c>
      <c r="D119" s="114">
        <v>0.18</v>
      </c>
      <c r="E119" s="120"/>
      <c r="F119" s="117"/>
      <c r="G119" s="117">
        <f>G118*D119</f>
        <v>82.822979130676771</v>
      </c>
      <c r="H119" s="117"/>
      <c r="I119" s="119"/>
    </row>
    <row r="120" spans="1:52" s="115" customFormat="1" x14ac:dyDescent="0.3">
      <c r="A120" s="189" t="s">
        <v>26</v>
      </c>
      <c r="B120" s="138"/>
      <c r="C120" s="143" t="s">
        <v>18</v>
      </c>
      <c r="D120" s="138"/>
      <c r="E120" s="120"/>
      <c r="F120" s="117"/>
      <c r="G120" s="144">
        <f>SUM(G118:G119)</f>
        <v>542.95064096776991</v>
      </c>
      <c r="H120" s="144"/>
      <c r="I120" s="119"/>
    </row>
    <row r="121" spans="1:52" x14ac:dyDescent="0.3"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</row>
    <row r="122" spans="1:52" x14ac:dyDescent="0.3"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</row>
    <row r="123" spans="1:52" s="115" customFormat="1" x14ac:dyDescent="0.3">
      <c r="A123" s="187" t="s">
        <v>0</v>
      </c>
      <c r="B123" s="157" t="s">
        <v>1</v>
      </c>
    </row>
    <row r="124" spans="1:52" s="115" customFormat="1" x14ac:dyDescent="0.3">
      <c r="A124" s="192" t="s">
        <v>29</v>
      </c>
      <c r="B124" s="153" t="s">
        <v>122</v>
      </c>
    </row>
    <row r="125" spans="1:52" s="115" customFormat="1" ht="75" customHeight="1" x14ac:dyDescent="0.3">
      <c r="A125" s="106" t="s">
        <v>4</v>
      </c>
      <c r="B125" s="107" t="s">
        <v>5</v>
      </c>
      <c r="C125" s="108" t="s">
        <v>6</v>
      </c>
      <c r="D125" s="109" t="s">
        <v>7</v>
      </c>
      <c r="E125" s="109" t="s">
        <v>8</v>
      </c>
      <c r="F125" s="110" t="s">
        <v>217</v>
      </c>
      <c r="G125" s="110" t="s">
        <v>218</v>
      </c>
      <c r="H125" s="111" t="s">
        <v>219</v>
      </c>
      <c r="I125" s="111" t="s">
        <v>220</v>
      </c>
    </row>
    <row r="126" spans="1:52" s="115" customFormat="1" x14ac:dyDescent="0.3">
      <c r="A126" s="189" t="s">
        <v>27</v>
      </c>
      <c r="B126" s="120">
        <v>1</v>
      </c>
      <c r="C126" s="121" t="s">
        <v>123</v>
      </c>
      <c r="D126" s="122" t="s">
        <v>13</v>
      </c>
      <c r="E126" s="136">
        <v>1</v>
      </c>
      <c r="F126" s="124">
        <v>14.622749900000002</v>
      </c>
      <c r="G126" s="124">
        <f>E126*F126</f>
        <v>14.622749900000002</v>
      </c>
      <c r="H126" s="124"/>
      <c r="I126" s="125"/>
    </row>
    <row r="127" spans="1:52" s="115" customFormat="1" x14ac:dyDescent="0.3">
      <c r="A127" s="189" t="s">
        <v>27</v>
      </c>
      <c r="B127" s="120">
        <v>2</v>
      </c>
      <c r="C127" s="121" t="s">
        <v>124</v>
      </c>
      <c r="D127" s="122" t="s">
        <v>13</v>
      </c>
      <c r="E127" s="136">
        <v>1</v>
      </c>
      <c r="F127" s="124">
        <v>45.648706400000009</v>
      </c>
      <c r="G127" s="124">
        <f>E127*F127</f>
        <v>45.648706400000009</v>
      </c>
      <c r="H127" s="124"/>
      <c r="I127" s="125"/>
    </row>
    <row r="128" spans="1:52" s="115" customFormat="1" x14ac:dyDescent="0.3">
      <c r="A128" s="189" t="s">
        <v>27</v>
      </c>
      <c r="B128" s="120">
        <v>3</v>
      </c>
      <c r="C128" s="121" t="s">
        <v>32</v>
      </c>
      <c r="D128" s="122" t="s">
        <v>13</v>
      </c>
      <c r="E128" s="136">
        <v>1</v>
      </c>
      <c r="F128" s="124">
        <v>52.959976542372893</v>
      </c>
      <c r="G128" s="124">
        <f t="shared" ref="G128:G141" si="6">E128*F128</f>
        <v>52.959976542372893</v>
      </c>
      <c r="H128" s="124"/>
      <c r="I128" s="125"/>
    </row>
    <row r="129" spans="1:52" s="115" customFormat="1" x14ac:dyDescent="0.3">
      <c r="A129" s="189" t="s">
        <v>27</v>
      </c>
      <c r="B129" s="120">
        <v>4</v>
      </c>
      <c r="C129" s="121" t="s">
        <v>14</v>
      </c>
      <c r="D129" s="122" t="s">
        <v>13</v>
      </c>
      <c r="E129" s="136">
        <v>1</v>
      </c>
      <c r="F129" s="124">
        <v>49.563202039999993</v>
      </c>
      <c r="G129" s="124">
        <f t="shared" si="6"/>
        <v>49.563202039999993</v>
      </c>
      <c r="H129" s="124"/>
      <c r="I129" s="125"/>
    </row>
    <row r="130" spans="1:52" s="115" customFormat="1" x14ac:dyDescent="0.3">
      <c r="A130" s="189" t="s">
        <v>27</v>
      </c>
      <c r="B130" s="120">
        <v>5</v>
      </c>
      <c r="C130" s="137" t="s">
        <v>186</v>
      </c>
      <c r="D130" s="122" t="s">
        <v>13</v>
      </c>
      <c r="E130" s="136">
        <v>1</v>
      </c>
      <c r="F130" s="124">
        <v>32.404416000000005</v>
      </c>
      <c r="G130" s="124">
        <f t="shared" si="6"/>
        <v>32.404416000000005</v>
      </c>
      <c r="H130" s="124"/>
      <c r="I130" s="125"/>
    </row>
    <row r="131" spans="1:52" s="115" customFormat="1" x14ac:dyDescent="0.3">
      <c r="A131" s="189" t="s">
        <v>27</v>
      </c>
      <c r="B131" s="120">
        <v>5.0999999999999996</v>
      </c>
      <c r="C131" s="149" t="s">
        <v>228</v>
      </c>
      <c r="D131" s="167" t="s">
        <v>13</v>
      </c>
      <c r="E131" s="171">
        <v>1</v>
      </c>
      <c r="F131" s="168">
        <v>0</v>
      </c>
      <c r="G131" s="168">
        <f t="shared" si="6"/>
        <v>0</v>
      </c>
      <c r="H131" s="124"/>
      <c r="I131" s="125"/>
    </row>
    <row r="132" spans="1:52" s="115" customFormat="1" x14ac:dyDescent="0.3">
      <c r="A132" s="189" t="s">
        <v>27</v>
      </c>
      <c r="B132" s="120">
        <v>6</v>
      </c>
      <c r="C132" s="121" t="s">
        <v>85</v>
      </c>
      <c r="D132" s="122" t="s">
        <v>13</v>
      </c>
      <c r="E132" s="136">
        <v>1</v>
      </c>
      <c r="F132" s="124">
        <v>47.404151837209312</v>
      </c>
      <c r="G132" s="124">
        <f t="shared" si="6"/>
        <v>47.404151837209312</v>
      </c>
      <c r="H132" s="124"/>
      <c r="I132" s="125"/>
    </row>
    <row r="133" spans="1:52" s="115" customFormat="1" x14ac:dyDescent="0.3">
      <c r="A133" s="189" t="s">
        <v>27</v>
      </c>
      <c r="B133" s="120">
        <v>7</v>
      </c>
      <c r="C133" s="121" t="s">
        <v>15</v>
      </c>
      <c r="D133" s="122" t="s">
        <v>13</v>
      </c>
      <c r="E133" s="136">
        <v>1</v>
      </c>
      <c r="F133" s="124">
        <v>47.731783891891851</v>
      </c>
      <c r="G133" s="124">
        <f t="shared" si="6"/>
        <v>47.731783891891851</v>
      </c>
      <c r="H133" s="124"/>
      <c r="I133" s="125"/>
    </row>
    <row r="134" spans="1:52" s="115" customFormat="1" x14ac:dyDescent="0.3">
      <c r="A134" s="189" t="s">
        <v>27</v>
      </c>
      <c r="B134" s="120">
        <v>8</v>
      </c>
      <c r="C134" s="121" t="s">
        <v>19</v>
      </c>
      <c r="D134" s="122" t="s">
        <v>13</v>
      </c>
      <c r="E134" s="136">
        <v>1</v>
      </c>
      <c r="F134" s="124">
        <v>6.3730620404605824</v>
      </c>
      <c r="G134" s="124">
        <f t="shared" si="6"/>
        <v>6.3730620404605824</v>
      </c>
      <c r="H134" s="124"/>
      <c r="I134" s="125"/>
    </row>
    <row r="135" spans="1:52" s="115" customFormat="1" ht="15" x14ac:dyDescent="0.3">
      <c r="A135" s="189" t="s">
        <v>27</v>
      </c>
      <c r="B135" s="120">
        <v>9</v>
      </c>
      <c r="C135" s="121" t="s">
        <v>86</v>
      </c>
      <c r="D135" s="122" t="s">
        <v>221</v>
      </c>
      <c r="E135" s="136">
        <v>1</v>
      </c>
      <c r="F135" s="124">
        <v>53.850631999999997</v>
      </c>
      <c r="G135" s="124">
        <f t="shared" si="6"/>
        <v>53.850631999999997</v>
      </c>
      <c r="H135" s="117"/>
      <c r="I135" s="125"/>
    </row>
    <row r="136" spans="1:52" s="115" customFormat="1" ht="15" x14ac:dyDescent="0.3">
      <c r="A136" s="189" t="s">
        <v>27</v>
      </c>
      <c r="B136" s="120">
        <v>10</v>
      </c>
      <c r="C136" s="121" t="s">
        <v>54</v>
      </c>
      <c r="D136" s="122" t="s">
        <v>222</v>
      </c>
      <c r="E136" s="136">
        <v>1</v>
      </c>
      <c r="F136" s="124">
        <v>25.213628000000007</v>
      </c>
      <c r="G136" s="124">
        <f t="shared" si="6"/>
        <v>25.213628000000007</v>
      </c>
      <c r="H136" s="117"/>
      <c r="I136" s="125"/>
    </row>
    <row r="137" spans="1:52" s="112" customFormat="1" ht="69" x14ac:dyDescent="0.3">
      <c r="A137" s="189" t="s">
        <v>27</v>
      </c>
      <c r="B137" s="128">
        <v>11</v>
      </c>
      <c r="C137" s="129" t="s">
        <v>87</v>
      </c>
      <c r="D137" s="130" t="s">
        <v>34</v>
      </c>
      <c r="E137" s="174">
        <v>1</v>
      </c>
      <c r="F137" s="124">
        <v>508.23703256480007</v>
      </c>
      <c r="G137" s="124">
        <f t="shared" si="6"/>
        <v>508.23703256480007</v>
      </c>
      <c r="H137" s="124"/>
      <c r="I137" s="12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</row>
    <row r="138" spans="1:52" s="112" customFormat="1" x14ac:dyDescent="0.3">
      <c r="A138" s="189" t="s">
        <v>27</v>
      </c>
      <c r="B138" s="131" t="s">
        <v>88</v>
      </c>
      <c r="C138" s="126" t="s">
        <v>35</v>
      </c>
      <c r="D138" s="167" t="s">
        <v>13</v>
      </c>
      <c r="E138" s="167">
        <v>1</v>
      </c>
      <c r="F138" s="168">
        <v>0</v>
      </c>
      <c r="G138" s="168">
        <f t="shared" si="6"/>
        <v>0</v>
      </c>
      <c r="H138" s="124"/>
      <c r="I138" s="12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</row>
    <row r="139" spans="1:52" s="112" customFormat="1" x14ac:dyDescent="0.3">
      <c r="A139" s="189" t="s">
        <v>27</v>
      </c>
      <c r="B139" s="128">
        <v>12</v>
      </c>
      <c r="C139" s="134" t="s">
        <v>89</v>
      </c>
      <c r="D139" s="135" t="s">
        <v>13</v>
      </c>
      <c r="E139" s="175">
        <v>1</v>
      </c>
      <c r="F139" s="124">
        <v>57.300678574644088</v>
      </c>
      <c r="G139" s="124">
        <f t="shared" si="6"/>
        <v>57.300678574644088</v>
      </c>
      <c r="H139" s="124"/>
      <c r="I139" s="12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</row>
    <row r="140" spans="1:52" s="112" customFormat="1" ht="15" x14ac:dyDescent="0.3">
      <c r="A140" s="189" t="s">
        <v>27</v>
      </c>
      <c r="B140" s="128">
        <v>13</v>
      </c>
      <c r="C140" s="121" t="s">
        <v>125</v>
      </c>
      <c r="D140" s="136" t="s">
        <v>222</v>
      </c>
      <c r="E140" s="135">
        <v>1</v>
      </c>
      <c r="F140" s="124">
        <v>7.8351715200000012</v>
      </c>
      <c r="G140" s="124">
        <f t="shared" si="6"/>
        <v>7.8351715200000012</v>
      </c>
      <c r="H140" s="124"/>
      <c r="I140" s="12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</row>
    <row r="141" spans="1:52" s="115" customFormat="1" x14ac:dyDescent="0.3">
      <c r="A141" s="189" t="s">
        <v>27</v>
      </c>
      <c r="B141" s="120">
        <v>14</v>
      </c>
      <c r="C141" s="121" t="s">
        <v>92</v>
      </c>
      <c r="D141" s="122" t="s">
        <v>13</v>
      </c>
      <c r="E141" s="136">
        <v>1</v>
      </c>
      <c r="F141" s="124">
        <v>50.445605760000021</v>
      </c>
      <c r="G141" s="124">
        <f t="shared" si="6"/>
        <v>50.445605760000021</v>
      </c>
      <c r="H141" s="117"/>
      <c r="I141" s="125"/>
    </row>
    <row r="142" spans="1:52" s="115" customFormat="1" x14ac:dyDescent="0.3">
      <c r="A142" s="189" t="s">
        <v>27</v>
      </c>
      <c r="B142" s="138"/>
      <c r="C142" s="139" t="s">
        <v>16</v>
      </c>
      <c r="D142" s="140"/>
      <c r="E142" s="122"/>
      <c r="F142" s="124"/>
      <c r="G142" s="151">
        <f>SUM(G126:G141)</f>
        <v>999.59079707137892</v>
      </c>
      <c r="H142" s="151"/>
      <c r="I142" s="142"/>
    </row>
    <row r="143" spans="1:52" s="115" customFormat="1" x14ac:dyDescent="0.3">
      <c r="A143" s="189" t="s">
        <v>27</v>
      </c>
      <c r="B143" s="138"/>
      <c r="C143" s="113" t="s">
        <v>17</v>
      </c>
      <c r="D143" s="114">
        <v>0.18</v>
      </c>
      <c r="E143" s="120"/>
      <c r="F143" s="117"/>
      <c r="G143" s="117">
        <f>G142*D143</f>
        <v>179.9263434728482</v>
      </c>
      <c r="H143" s="117"/>
      <c r="I143" s="119"/>
    </row>
    <row r="144" spans="1:52" s="115" customFormat="1" x14ac:dyDescent="0.3">
      <c r="A144" s="189" t="s">
        <v>27</v>
      </c>
      <c r="B144" s="138"/>
      <c r="C144" s="143" t="s">
        <v>18</v>
      </c>
      <c r="D144" s="138"/>
      <c r="E144" s="120"/>
      <c r="F144" s="117"/>
      <c r="G144" s="144">
        <f>SUM(G142:G143)</f>
        <v>1179.517140544227</v>
      </c>
      <c r="H144" s="144"/>
      <c r="I144" s="119"/>
    </row>
    <row r="145" spans="1:52" x14ac:dyDescent="0.3"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</row>
    <row r="146" spans="1:52" x14ac:dyDescent="0.3"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</row>
    <row r="147" spans="1:52" s="115" customFormat="1" x14ac:dyDescent="0.3">
      <c r="A147" s="187" t="s">
        <v>0</v>
      </c>
      <c r="B147" s="157" t="s">
        <v>1</v>
      </c>
    </row>
    <row r="148" spans="1:52" s="115" customFormat="1" x14ac:dyDescent="0.3">
      <c r="A148" s="187" t="s">
        <v>30</v>
      </c>
      <c r="B148" s="153" t="s">
        <v>126</v>
      </c>
    </row>
    <row r="149" spans="1:52" s="115" customFormat="1" ht="76.8" customHeight="1" x14ac:dyDescent="0.3">
      <c r="A149" s="106" t="s">
        <v>4</v>
      </c>
      <c r="B149" s="107" t="s">
        <v>5</v>
      </c>
      <c r="C149" s="108" t="s">
        <v>6</v>
      </c>
      <c r="D149" s="109" t="s">
        <v>7</v>
      </c>
      <c r="E149" s="109" t="s">
        <v>8</v>
      </c>
      <c r="F149" s="110" t="s">
        <v>217</v>
      </c>
      <c r="G149" s="110" t="s">
        <v>218</v>
      </c>
      <c r="H149" s="111" t="s">
        <v>219</v>
      </c>
      <c r="I149" s="111" t="s">
        <v>220</v>
      </c>
    </row>
    <row r="150" spans="1:52" s="155" customFormat="1" x14ac:dyDescent="0.3">
      <c r="A150" s="191" t="s">
        <v>30</v>
      </c>
      <c r="B150" s="122">
        <v>1</v>
      </c>
      <c r="C150" s="121" t="s">
        <v>127</v>
      </c>
      <c r="D150" s="122" t="s">
        <v>13</v>
      </c>
      <c r="E150" s="136">
        <v>1</v>
      </c>
      <c r="F150" s="124">
        <v>15.572852900000003</v>
      </c>
      <c r="G150" s="124">
        <f>E150*F150</f>
        <v>15.572852900000003</v>
      </c>
      <c r="H150" s="124"/>
      <c r="I150" s="18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</row>
    <row r="151" spans="1:52" s="155" customFormat="1" x14ac:dyDescent="0.3">
      <c r="A151" s="191" t="s">
        <v>30</v>
      </c>
      <c r="B151" s="122">
        <v>2</v>
      </c>
      <c r="C151" s="121" t="s">
        <v>128</v>
      </c>
      <c r="D151" s="122" t="s">
        <v>13</v>
      </c>
      <c r="E151" s="136">
        <v>1</v>
      </c>
      <c r="F151" s="124">
        <v>70.073368640000027</v>
      </c>
      <c r="G151" s="124">
        <f t="shared" ref="G151:G165" si="7">E151*F151</f>
        <v>70.073368640000027</v>
      </c>
      <c r="H151" s="124"/>
      <c r="I151" s="18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</row>
    <row r="152" spans="1:52" s="155" customFormat="1" x14ac:dyDescent="0.3">
      <c r="A152" s="191" t="s">
        <v>30</v>
      </c>
      <c r="B152" s="122">
        <v>3</v>
      </c>
      <c r="C152" s="121" t="s">
        <v>32</v>
      </c>
      <c r="D152" s="122" t="s">
        <v>13</v>
      </c>
      <c r="E152" s="136">
        <v>1</v>
      </c>
      <c r="F152" s="124">
        <v>71.988112135593241</v>
      </c>
      <c r="G152" s="124">
        <f t="shared" si="7"/>
        <v>71.988112135593241</v>
      </c>
      <c r="H152" s="124"/>
      <c r="I152" s="18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</row>
    <row r="153" spans="1:52" s="155" customFormat="1" x14ac:dyDescent="0.3">
      <c r="A153" s="191" t="s">
        <v>30</v>
      </c>
      <c r="B153" s="122">
        <v>4</v>
      </c>
      <c r="C153" s="121" t="s">
        <v>14</v>
      </c>
      <c r="D153" s="122" t="s">
        <v>13</v>
      </c>
      <c r="E153" s="136">
        <v>1</v>
      </c>
      <c r="F153" s="124">
        <v>76.217728400000013</v>
      </c>
      <c r="G153" s="124">
        <f t="shared" si="7"/>
        <v>76.217728400000013</v>
      </c>
      <c r="H153" s="124"/>
      <c r="I153" s="18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</row>
    <row r="154" spans="1:52" s="155" customFormat="1" x14ac:dyDescent="0.3">
      <c r="A154" s="191" t="s">
        <v>30</v>
      </c>
      <c r="B154" s="122">
        <v>5</v>
      </c>
      <c r="C154" s="121" t="s">
        <v>188</v>
      </c>
      <c r="D154" s="122" t="s">
        <v>13</v>
      </c>
      <c r="E154" s="136">
        <v>1</v>
      </c>
      <c r="F154" s="124">
        <v>35.491104000000007</v>
      </c>
      <c r="G154" s="124">
        <f t="shared" si="7"/>
        <v>35.491104000000007</v>
      </c>
      <c r="H154" s="124"/>
      <c r="I154" s="18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</row>
    <row r="155" spans="1:52" s="155" customFormat="1" x14ac:dyDescent="0.3">
      <c r="A155" s="191" t="s">
        <v>30</v>
      </c>
      <c r="B155" s="122">
        <v>5.0999999999999996</v>
      </c>
      <c r="C155" s="126" t="s">
        <v>189</v>
      </c>
      <c r="D155" s="167" t="s">
        <v>13</v>
      </c>
      <c r="E155" s="196">
        <v>1</v>
      </c>
      <c r="F155" s="168">
        <v>0</v>
      </c>
      <c r="G155" s="168">
        <f t="shared" si="7"/>
        <v>0</v>
      </c>
      <c r="H155" s="124"/>
      <c r="I155" s="18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</row>
    <row r="156" spans="1:52" s="155" customFormat="1" x14ac:dyDescent="0.3">
      <c r="A156" s="191" t="s">
        <v>30</v>
      </c>
      <c r="B156" s="122">
        <v>6</v>
      </c>
      <c r="C156" s="121" t="s">
        <v>129</v>
      </c>
      <c r="D156" s="122" t="s">
        <v>13</v>
      </c>
      <c r="E156" s="136">
        <v>1</v>
      </c>
      <c r="F156" s="124">
        <v>57.789264500000009</v>
      </c>
      <c r="G156" s="124">
        <f t="shared" si="7"/>
        <v>57.789264500000009</v>
      </c>
      <c r="H156" s="124"/>
      <c r="I156" s="18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</row>
    <row r="157" spans="1:52" s="155" customFormat="1" x14ac:dyDescent="0.3">
      <c r="A157" s="191" t="s">
        <v>30</v>
      </c>
      <c r="B157" s="122">
        <v>7</v>
      </c>
      <c r="C157" s="121" t="s">
        <v>15</v>
      </c>
      <c r="D157" s="122" t="s">
        <v>13</v>
      </c>
      <c r="E157" s="136">
        <v>1</v>
      </c>
      <c r="F157" s="124">
        <v>64.079165192307698</v>
      </c>
      <c r="G157" s="124">
        <f t="shared" si="7"/>
        <v>64.079165192307698</v>
      </c>
      <c r="H157" s="124"/>
      <c r="I157" s="18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</row>
    <row r="158" spans="1:52" s="155" customFormat="1" x14ac:dyDescent="0.3">
      <c r="A158" s="191" t="s">
        <v>30</v>
      </c>
      <c r="B158" s="122">
        <v>8</v>
      </c>
      <c r="C158" s="121" t="s">
        <v>19</v>
      </c>
      <c r="D158" s="122" t="s">
        <v>13</v>
      </c>
      <c r="E158" s="136">
        <v>1</v>
      </c>
      <c r="F158" s="124">
        <v>8.3038914516571829</v>
      </c>
      <c r="G158" s="124">
        <f t="shared" si="7"/>
        <v>8.3038914516571829</v>
      </c>
      <c r="H158" s="124"/>
      <c r="I158" s="18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</row>
    <row r="159" spans="1:52" s="155" customFormat="1" ht="15" x14ac:dyDescent="0.3">
      <c r="A159" s="191" t="s">
        <v>30</v>
      </c>
      <c r="B159" s="122">
        <v>9</v>
      </c>
      <c r="C159" s="121" t="s">
        <v>86</v>
      </c>
      <c r="D159" s="122" t="s">
        <v>221</v>
      </c>
      <c r="E159" s="136">
        <v>1</v>
      </c>
      <c r="F159" s="124">
        <v>53.850631999999997</v>
      </c>
      <c r="G159" s="124">
        <f t="shared" si="7"/>
        <v>53.850631999999997</v>
      </c>
      <c r="H159" s="124"/>
      <c r="I159" s="18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</row>
    <row r="160" spans="1:52" s="155" customFormat="1" ht="15" x14ac:dyDescent="0.3">
      <c r="A160" s="191" t="s">
        <v>30</v>
      </c>
      <c r="B160" s="122">
        <v>10</v>
      </c>
      <c r="C160" s="121" t="s">
        <v>54</v>
      </c>
      <c r="D160" s="122" t="s">
        <v>222</v>
      </c>
      <c r="E160" s="136">
        <v>1</v>
      </c>
      <c r="F160" s="124">
        <v>25.213628000000007</v>
      </c>
      <c r="G160" s="124">
        <f t="shared" si="7"/>
        <v>25.213628000000007</v>
      </c>
      <c r="H160" s="124"/>
      <c r="I160" s="18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</row>
    <row r="161" spans="1:52" s="112" customFormat="1" ht="69" x14ac:dyDescent="0.3">
      <c r="A161" s="191" t="s">
        <v>30</v>
      </c>
      <c r="B161" s="128">
        <v>11</v>
      </c>
      <c r="C161" s="129" t="s">
        <v>130</v>
      </c>
      <c r="D161" s="130" t="s">
        <v>131</v>
      </c>
      <c r="E161" s="122">
        <v>1</v>
      </c>
      <c r="F161" s="124">
        <v>508.23703256480007</v>
      </c>
      <c r="G161" s="124">
        <f t="shared" si="7"/>
        <v>508.23703256480007</v>
      </c>
      <c r="H161" s="124"/>
      <c r="I161" s="18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</row>
    <row r="162" spans="1:52" s="112" customFormat="1" x14ac:dyDescent="0.3">
      <c r="A162" s="191" t="s">
        <v>30</v>
      </c>
      <c r="B162" s="131" t="s">
        <v>88</v>
      </c>
      <c r="C162" s="126" t="s">
        <v>35</v>
      </c>
      <c r="D162" s="167" t="s">
        <v>13</v>
      </c>
      <c r="E162" s="167">
        <v>1</v>
      </c>
      <c r="F162" s="168">
        <v>0</v>
      </c>
      <c r="G162" s="168">
        <f t="shared" si="7"/>
        <v>0</v>
      </c>
      <c r="H162" s="124"/>
      <c r="I162" s="18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</row>
    <row r="163" spans="1:52" s="112" customFormat="1" x14ac:dyDescent="0.3">
      <c r="A163" s="191" t="s">
        <v>30</v>
      </c>
      <c r="B163" s="128">
        <v>12</v>
      </c>
      <c r="C163" s="134" t="s">
        <v>132</v>
      </c>
      <c r="D163" s="122" t="s">
        <v>13</v>
      </c>
      <c r="E163" s="122">
        <v>1</v>
      </c>
      <c r="F163" s="124">
        <v>57.300678574644088</v>
      </c>
      <c r="G163" s="124">
        <f t="shared" si="7"/>
        <v>57.300678574644088</v>
      </c>
      <c r="H163" s="124"/>
      <c r="I163" s="18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</row>
    <row r="164" spans="1:52" s="112" customFormat="1" ht="15" x14ac:dyDescent="0.3">
      <c r="A164" s="191" t="s">
        <v>30</v>
      </c>
      <c r="B164" s="128">
        <v>13</v>
      </c>
      <c r="C164" s="121" t="s">
        <v>90</v>
      </c>
      <c r="D164" s="136" t="s">
        <v>222</v>
      </c>
      <c r="E164" s="122">
        <v>1</v>
      </c>
      <c r="F164" s="124">
        <v>7.8351715200000012</v>
      </c>
      <c r="G164" s="124">
        <f t="shared" si="7"/>
        <v>7.8351715200000012</v>
      </c>
      <c r="H164" s="124"/>
      <c r="I164" s="18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</row>
    <row r="165" spans="1:52" s="155" customFormat="1" x14ac:dyDescent="0.3">
      <c r="A165" s="191" t="s">
        <v>30</v>
      </c>
      <c r="B165" s="122">
        <v>14</v>
      </c>
      <c r="C165" s="121" t="s">
        <v>133</v>
      </c>
      <c r="D165" s="122" t="s">
        <v>13</v>
      </c>
      <c r="E165" s="122">
        <v>1</v>
      </c>
      <c r="F165" s="124">
        <v>62.76304320000002</v>
      </c>
      <c r="G165" s="124">
        <f t="shared" si="7"/>
        <v>62.76304320000002</v>
      </c>
      <c r="H165" s="124"/>
      <c r="I165" s="18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</row>
    <row r="166" spans="1:52" s="115" customFormat="1" x14ac:dyDescent="0.3">
      <c r="A166" s="189" t="s">
        <v>30</v>
      </c>
      <c r="B166" s="138"/>
      <c r="C166" s="143" t="s">
        <v>16</v>
      </c>
      <c r="D166" s="138"/>
      <c r="E166" s="120"/>
      <c r="F166" s="117"/>
      <c r="G166" s="144">
        <f>SUM(G150:G165)</f>
        <v>1114.7156730790023</v>
      </c>
      <c r="H166" s="144"/>
      <c r="I166" s="119"/>
    </row>
    <row r="167" spans="1:52" s="115" customFormat="1" x14ac:dyDescent="0.3">
      <c r="A167" s="189" t="s">
        <v>30</v>
      </c>
      <c r="B167" s="138"/>
      <c r="C167" s="113" t="s">
        <v>17</v>
      </c>
      <c r="D167" s="114">
        <v>0.18</v>
      </c>
      <c r="E167" s="120"/>
      <c r="F167" s="117"/>
      <c r="G167" s="117">
        <f>G166*D167</f>
        <v>200.6488211542204</v>
      </c>
      <c r="H167" s="117"/>
      <c r="I167" s="119"/>
    </row>
    <row r="168" spans="1:52" s="115" customFormat="1" x14ac:dyDescent="0.3">
      <c r="A168" s="189" t="s">
        <v>30</v>
      </c>
      <c r="B168" s="138"/>
      <c r="C168" s="143" t="s">
        <v>18</v>
      </c>
      <c r="D168" s="138"/>
      <c r="E168" s="120"/>
      <c r="F168" s="117"/>
      <c r="G168" s="144">
        <f>SUM(G166:G167)</f>
        <v>1315.3644942332226</v>
      </c>
      <c r="H168" s="144"/>
      <c r="I168" s="142"/>
    </row>
    <row r="169" spans="1:52" x14ac:dyDescent="0.3"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</row>
    <row r="170" spans="1:52" x14ac:dyDescent="0.3"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</row>
    <row r="171" spans="1:52" x14ac:dyDescent="0.3"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</row>
    <row r="172" spans="1:52" s="115" customFormat="1" x14ac:dyDescent="0.3">
      <c r="A172" s="187" t="s">
        <v>0</v>
      </c>
      <c r="B172" s="157" t="s">
        <v>1</v>
      </c>
      <c r="C172" s="157"/>
    </row>
    <row r="173" spans="1:52" s="115" customFormat="1" x14ac:dyDescent="0.3">
      <c r="A173" s="187" t="s">
        <v>157</v>
      </c>
      <c r="B173" s="146" t="s">
        <v>158</v>
      </c>
      <c r="C173" s="157"/>
    </row>
    <row r="174" spans="1:52" s="115" customFormat="1" ht="75.599999999999994" customHeight="1" x14ac:dyDescent="0.3">
      <c r="A174" s="106" t="s">
        <v>4</v>
      </c>
      <c r="B174" s="107" t="s">
        <v>5</v>
      </c>
      <c r="C174" s="108" t="s">
        <v>6</v>
      </c>
      <c r="D174" s="109" t="s">
        <v>7</v>
      </c>
      <c r="E174" s="109" t="s">
        <v>8</v>
      </c>
      <c r="F174" s="110" t="s">
        <v>217</v>
      </c>
      <c r="G174" s="110" t="s">
        <v>218</v>
      </c>
      <c r="H174" s="111" t="s">
        <v>219</v>
      </c>
      <c r="I174" s="111" t="s">
        <v>220</v>
      </c>
    </row>
    <row r="175" spans="1:52" s="115" customFormat="1" x14ac:dyDescent="0.3">
      <c r="A175" s="189" t="s">
        <v>157</v>
      </c>
      <c r="B175" s="120">
        <v>1</v>
      </c>
      <c r="C175" s="134" t="s">
        <v>159</v>
      </c>
      <c r="D175" s="135" t="s">
        <v>12</v>
      </c>
      <c r="E175" s="136">
        <v>1</v>
      </c>
      <c r="F175" s="193">
        <v>20.565689640000006</v>
      </c>
      <c r="G175" s="193">
        <f>E175*F175</f>
        <v>20.565689640000006</v>
      </c>
      <c r="H175" s="182"/>
      <c r="I175" s="125"/>
    </row>
    <row r="176" spans="1:52" s="115" customFormat="1" x14ac:dyDescent="0.3">
      <c r="A176" s="189" t="s">
        <v>157</v>
      </c>
      <c r="B176" s="120">
        <v>2</v>
      </c>
      <c r="C176" s="121" t="s">
        <v>160</v>
      </c>
      <c r="D176" s="122" t="s">
        <v>13</v>
      </c>
      <c r="E176" s="136">
        <v>1</v>
      </c>
      <c r="F176" s="124">
        <v>15.572852900000003</v>
      </c>
      <c r="G176" s="124">
        <f>E176*F176</f>
        <v>15.572852900000003</v>
      </c>
      <c r="H176" s="124"/>
      <c r="I176" s="125"/>
    </row>
    <row r="177" spans="1:52" s="115" customFormat="1" x14ac:dyDescent="0.3">
      <c r="A177" s="189" t="s">
        <v>157</v>
      </c>
      <c r="B177" s="120">
        <v>3</v>
      </c>
      <c r="C177" s="121" t="s">
        <v>161</v>
      </c>
      <c r="D177" s="122" t="s">
        <v>13</v>
      </c>
      <c r="E177" s="136">
        <v>1</v>
      </c>
      <c r="F177" s="124">
        <v>37.2239912</v>
      </c>
      <c r="G177" s="124">
        <f t="shared" ref="G177:G191" si="8">E177*F177</f>
        <v>37.2239912</v>
      </c>
      <c r="H177" s="124"/>
      <c r="I177" s="125"/>
    </row>
    <row r="178" spans="1:52" s="115" customFormat="1" x14ac:dyDescent="0.3">
      <c r="A178" s="189" t="s">
        <v>157</v>
      </c>
      <c r="B178" s="194">
        <v>4</v>
      </c>
      <c r="C178" s="129" t="s">
        <v>162</v>
      </c>
      <c r="D178" s="122" t="s">
        <v>13</v>
      </c>
      <c r="E178" s="136">
        <v>1</v>
      </c>
      <c r="F178" s="124">
        <v>240.79344740000005</v>
      </c>
      <c r="G178" s="124">
        <f t="shared" si="8"/>
        <v>240.79344740000005</v>
      </c>
      <c r="H178" s="124"/>
      <c r="I178" s="125"/>
    </row>
    <row r="179" spans="1:52" s="115" customFormat="1" x14ac:dyDescent="0.3">
      <c r="A179" s="189" t="s">
        <v>157</v>
      </c>
      <c r="B179" s="120">
        <v>5</v>
      </c>
      <c r="C179" s="121" t="s">
        <v>190</v>
      </c>
      <c r="D179" s="122" t="s">
        <v>13</v>
      </c>
      <c r="E179" s="136">
        <v>1</v>
      </c>
      <c r="F179" s="124">
        <v>50.044632</v>
      </c>
      <c r="G179" s="124">
        <f t="shared" si="8"/>
        <v>50.044632</v>
      </c>
      <c r="H179" s="124"/>
      <c r="I179" s="125"/>
    </row>
    <row r="180" spans="1:52" s="115" customFormat="1" x14ac:dyDescent="0.3">
      <c r="A180" s="189" t="s">
        <v>157</v>
      </c>
      <c r="B180" s="120">
        <v>5.0999999999999996</v>
      </c>
      <c r="C180" s="126" t="s">
        <v>191</v>
      </c>
      <c r="D180" s="122" t="s">
        <v>13</v>
      </c>
      <c r="E180" s="173">
        <v>1</v>
      </c>
      <c r="F180" s="124">
        <v>2957.4344646000009</v>
      </c>
      <c r="G180" s="124">
        <f t="shared" si="8"/>
        <v>2957.4344646000009</v>
      </c>
      <c r="H180" s="124"/>
      <c r="I180" s="125"/>
    </row>
    <row r="181" spans="1:52" s="115" customFormat="1" x14ac:dyDescent="0.3">
      <c r="A181" s="189" t="s">
        <v>157</v>
      </c>
      <c r="B181" s="120">
        <v>6</v>
      </c>
      <c r="C181" s="121" t="s">
        <v>15</v>
      </c>
      <c r="D181" s="122" t="s">
        <v>13</v>
      </c>
      <c r="E181" s="136">
        <v>1</v>
      </c>
      <c r="F181" s="124">
        <v>146.751814</v>
      </c>
      <c r="G181" s="124">
        <f t="shared" si="8"/>
        <v>146.751814</v>
      </c>
      <c r="H181" s="124"/>
      <c r="I181" s="125"/>
    </row>
    <row r="182" spans="1:52" s="115" customFormat="1" x14ac:dyDescent="0.3">
      <c r="A182" s="189" t="s">
        <v>157</v>
      </c>
      <c r="B182" s="194">
        <v>7</v>
      </c>
      <c r="C182" s="129" t="s">
        <v>163</v>
      </c>
      <c r="D182" s="122" t="s">
        <v>164</v>
      </c>
      <c r="E182" s="122">
        <v>1</v>
      </c>
      <c r="F182" s="124">
        <v>124.7392124</v>
      </c>
      <c r="G182" s="124">
        <f t="shared" si="8"/>
        <v>124.7392124</v>
      </c>
      <c r="H182" s="182"/>
      <c r="I182" s="125"/>
    </row>
    <row r="183" spans="1:52" s="115" customFormat="1" x14ac:dyDescent="0.3">
      <c r="A183" s="189" t="s">
        <v>157</v>
      </c>
      <c r="B183" s="120">
        <v>8</v>
      </c>
      <c r="C183" s="121" t="s">
        <v>165</v>
      </c>
      <c r="D183" s="122" t="s">
        <v>13</v>
      </c>
      <c r="E183" s="136">
        <v>1</v>
      </c>
      <c r="F183" s="124">
        <v>23.386479600000005</v>
      </c>
      <c r="G183" s="124">
        <f t="shared" si="8"/>
        <v>23.386479600000005</v>
      </c>
      <c r="H183" s="124"/>
      <c r="I183" s="125"/>
    </row>
    <row r="184" spans="1:52" s="115" customFormat="1" ht="15" x14ac:dyDescent="0.3">
      <c r="A184" s="189" t="s">
        <v>157</v>
      </c>
      <c r="B184" s="120">
        <v>9</v>
      </c>
      <c r="C184" s="121" t="s">
        <v>86</v>
      </c>
      <c r="D184" s="122" t="s">
        <v>221</v>
      </c>
      <c r="E184" s="136">
        <v>0.48399999999999999</v>
      </c>
      <c r="F184" s="124">
        <v>85.847988363636375</v>
      </c>
      <c r="G184" s="124">
        <f t="shared" si="8"/>
        <v>41.550426368000004</v>
      </c>
      <c r="H184" s="124"/>
      <c r="I184" s="125"/>
    </row>
    <row r="185" spans="1:52" s="115" customFormat="1" ht="15" x14ac:dyDescent="0.3">
      <c r="A185" s="189" t="s">
        <v>157</v>
      </c>
      <c r="B185" s="120">
        <v>10</v>
      </c>
      <c r="C185" s="121" t="s">
        <v>54</v>
      </c>
      <c r="D185" s="122" t="s">
        <v>222</v>
      </c>
      <c r="E185" s="136">
        <v>1</v>
      </c>
      <c r="F185" s="124">
        <v>23.716748000000003</v>
      </c>
      <c r="G185" s="124">
        <f t="shared" si="8"/>
        <v>23.716748000000003</v>
      </c>
      <c r="H185" s="124"/>
      <c r="I185" s="125"/>
    </row>
    <row r="186" spans="1:52" s="115" customFormat="1" x14ac:dyDescent="0.3">
      <c r="A186" s="189" t="s">
        <v>157</v>
      </c>
      <c r="B186" s="148" t="s">
        <v>138</v>
      </c>
      <c r="C186" s="129" t="s">
        <v>166</v>
      </c>
      <c r="D186" s="122" t="s">
        <v>13</v>
      </c>
      <c r="E186" s="173">
        <v>20</v>
      </c>
      <c r="F186" s="124">
        <v>7.4844000000000008E-2</v>
      </c>
      <c r="G186" s="124">
        <f t="shared" si="8"/>
        <v>1.4968800000000002</v>
      </c>
      <c r="H186" s="124"/>
      <c r="I186" s="125"/>
    </row>
    <row r="187" spans="1:52" s="112" customFormat="1" ht="69" x14ac:dyDescent="0.3">
      <c r="A187" s="189" t="s">
        <v>157</v>
      </c>
      <c r="B187" s="128">
        <v>11</v>
      </c>
      <c r="C187" s="129" t="s">
        <v>87</v>
      </c>
      <c r="D187" s="130" t="s">
        <v>221</v>
      </c>
      <c r="E187" s="174">
        <v>0.57805999999999991</v>
      </c>
      <c r="F187" s="124">
        <v>879.21155687091334</v>
      </c>
      <c r="G187" s="124">
        <f t="shared" si="8"/>
        <v>508.23703256480007</v>
      </c>
      <c r="H187" s="124"/>
      <c r="I187" s="12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</row>
    <row r="188" spans="1:52" s="112" customFormat="1" x14ac:dyDescent="0.3">
      <c r="A188" s="189" t="s">
        <v>157</v>
      </c>
      <c r="B188" s="131" t="s">
        <v>88</v>
      </c>
      <c r="C188" s="126" t="s">
        <v>35</v>
      </c>
      <c r="D188" s="167" t="s">
        <v>13</v>
      </c>
      <c r="E188" s="167">
        <v>1</v>
      </c>
      <c r="F188" s="168">
        <v>0</v>
      </c>
      <c r="G188" s="168">
        <f t="shared" si="8"/>
        <v>0</v>
      </c>
      <c r="H188" s="124"/>
      <c r="I188" s="12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</row>
    <row r="189" spans="1:52" s="112" customFormat="1" x14ac:dyDescent="0.3">
      <c r="A189" s="189" t="s">
        <v>157</v>
      </c>
      <c r="B189" s="128">
        <v>12</v>
      </c>
      <c r="C189" s="134" t="s">
        <v>89</v>
      </c>
      <c r="D189" s="135" t="s">
        <v>20</v>
      </c>
      <c r="E189" s="175">
        <v>5.7999999999999996E-3</v>
      </c>
      <c r="F189" s="124">
        <v>9478.4877554178875</v>
      </c>
      <c r="G189" s="124">
        <f t="shared" si="8"/>
        <v>54.97522898142374</v>
      </c>
      <c r="H189" s="124"/>
      <c r="I189" s="12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</row>
    <row r="190" spans="1:52" s="112" customFormat="1" ht="15" x14ac:dyDescent="0.3">
      <c r="A190" s="189" t="s">
        <v>157</v>
      </c>
      <c r="B190" s="128">
        <v>13</v>
      </c>
      <c r="C190" s="121" t="s">
        <v>90</v>
      </c>
      <c r="D190" s="136" t="s">
        <v>222</v>
      </c>
      <c r="E190" s="135">
        <v>1</v>
      </c>
      <c r="F190" s="124">
        <v>7.8351715200000012</v>
      </c>
      <c r="G190" s="124">
        <f t="shared" si="8"/>
        <v>7.8351715200000012</v>
      </c>
      <c r="H190" s="124"/>
      <c r="I190" s="12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</row>
    <row r="191" spans="1:52" s="115" customFormat="1" x14ac:dyDescent="0.3">
      <c r="A191" s="189" t="s">
        <v>157</v>
      </c>
      <c r="B191" s="120">
        <v>14</v>
      </c>
      <c r="C191" s="121" t="s">
        <v>167</v>
      </c>
      <c r="D191" s="122" t="s">
        <v>13</v>
      </c>
      <c r="E191" s="136">
        <v>1</v>
      </c>
      <c r="F191" s="124">
        <v>96.80922240000001</v>
      </c>
      <c r="G191" s="124">
        <f t="shared" si="8"/>
        <v>96.80922240000001</v>
      </c>
      <c r="H191" s="124"/>
      <c r="I191" s="125"/>
    </row>
    <row r="192" spans="1:52" s="115" customFormat="1" x14ac:dyDescent="0.3">
      <c r="A192" s="189" t="s">
        <v>157</v>
      </c>
      <c r="B192" s="138"/>
      <c r="C192" s="139" t="s">
        <v>16</v>
      </c>
      <c r="D192" s="140"/>
      <c r="E192" s="122"/>
      <c r="F192" s="124"/>
      <c r="G192" s="151">
        <f>SUM(G175:G191)</f>
        <v>4351.1332935742248</v>
      </c>
      <c r="H192" s="151"/>
      <c r="I192" s="142"/>
    </row>
    <row r="193" spans="1:52" s="115" customFormat="1" x14ac:dyDescent="0.3">
      <c r="A193" s="189" t="s">
        <v>157</v>
      </c>
      <c r="B193" s="138"/>
      <c r="C193" s="129" t="s">
        <v>17</v>
      </c>
      <c r="D193" s="150">
        <v>0.18</v>
      </c>
      <c r="E193" s="122"/>
      <c r="F193" s="124"/>
      <c r="G193" s="124">
        <f>G192*D193</f>
        <v>783.20399284336042</v>
      </c>
      <c r="H193" s="124"/>
      <c r="I193" s="119"/>
    </row>
    <row r="194" spans="1:52" s="115" customFormat="1" x14ac:dyDescent="0.3">
      <c r="A194" s="189" t="s">
        <v>157</v>
      </c>
      <c r="B194" s="138"/>
      <c r="C194" s="139" t="s">
        <v>18</v>
      </c>
      <c r="D194" s="140"/>
      <c r="E194" s="122"/>
      <c r="F194" s="124"/>
      <c r="G194" s="151">
        <f>SUM(G192:G193)</f>
        <v>5134.3372864175853</v>
      </c>
      <c r="H194" s="151"/>
      <c r="I194" s="119"/>
    </row>
    <row r="195" spans="1:52" x14ac:dyDescent="0.3"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</row>
    <row r="196" spans="1:52" x14ac:dyDescent="0.3"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</row>
    <row r="197" spans="1:52" x14ac:dyDescent="0.3"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</row>
    <row r="198" spans="1:52" x14ac:dyDescent="0.3"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</row>
    <row r="199" spans="1:52" x14ac:dyDescent="0.3"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</row>
    <row r="200" spans="1:52" x14ac:dyDescent="0.3"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</row>
    <row r="201" spans="1:52" x14ac:dyDescent="0.3"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</row>
    <row r="202" spans="1:52" x14ac:dyDescent="0.3"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</row>
    <row r="203" spans="1:52" x14ac:dyDescent="0.3"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</row>
    <row r="204" spans="1:52" x14ac:dyDescent="0.3"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</row>
    <row r="205" spans="1:52" x14ac:dyDescent="0.3"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</row>
  </sheetData>
  <conditionalFormatting sqref="C140">
    <cfRule type="cellIs" dxfId="10" priority="3" stopIfTrue="1" operator="equal">
      <formula>0</formula>
    </cfRule>
  </conditionalFormatting>
  <conditionalFormatting sqref="C164">
    <cfRule type="cellIs" dxfId="9" priority="2" stopIfTrue="1" operator="equal">
      <formula>0</formula>
    </cfRule>
  </conditionalFormatting>
  <conditionalFormatting sqref="C190">
    <cfRule type="cellIs" dxfId="8" priority="1" stopIfTrue="1" operator="equal">
      <formula>0</formula>
    </cfRule>
  </conditionalFormatting>
  <pageMargins left="0.7" right="0.7" top="0.75" bottom="0.75" header="0.3" footer="0.3"/>
  <ignoredErrors>
    <ignoredError sqref="G100 G195:G1048576 G121:G122 G145 G169:G171 G14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J215"/>
  <sheetViews>
    <sheetView zoomScale="70" zoomScaleNormal="70" workbookViewId="0">
      <selection activeCell="G215" sqref="G215"/>
    </sheetView>
  </sheetViews>
  <sheetFormatPr defaultRowHeight="13.8" x14ac:dyDescent="0.3"/>
  <cols>
    <col min="1" max="1" width="12.109375" style="211" customWidth="1"/>
    <col min="2" max="2" width="8.88671875" style="115"/>
    <col min="3" max="3" width="71.5546875" style="115" customWidth="1"/>
    <col min="4" max="4" width="13.109375" style="115" customWidth="1"/>
    <col min="5" max="5" width="14.5546875" style="115" customWidth="1"/>
    <col min="6" max="6" width="14.33203125" style="198" customWidth="1"/>
    <col min="7" max="7" width="16" style="116" customWidth="1"/>
    <col min="8" max="8" width="17.44140625" style="115" customWidth="1"/>
    <col min="9" max="9" width="17.77734375" style="115" customWidth="1"/>
    <col min="10" max="10" width="31.6640625" style="115" customWidth="1"/>
    <col min="11" max="16384" width="8.88671875" style="115"/>
  </cols>
  <sheetData>
    <row r="1" spans="1:11" x14ac:dyDescent="0.3">
      <c r="A1" s="226" t="s">
        <v>0</v>
      </c>
      <c r="B1" s="157" t="s">
        <v>1</v>
      </c>
      <c r="F1" s="115"/>
      <c r="G1" s="115"/>
    </row>
    <row r="2" spans="1:11" x14ac:dyDescent="0.3">
      <c r="A2" s="227" t="s">
        <v>2</v>
      </c>
      <c r="B2" s="212" t="s">
        <v>197</v>
      </c>
      <c r="F2" s="115"/>
      <c r="G2" s="115"/>
    </row>
    <row r="3" spans="1:11" ht="82.8" x14ac:dyDescent="0.3">
      <c r="A3" s="216" t="s">
        <v>4</v>
      </c>
      <c r="B3" s="107" t="s">
        <v>5</v>
      </c>
      <c r="C3" s="108" t="s">
        <v>6</v>
      </c>
      <c r="D3" s="109" t="s">
        <v>7</v>
      </c>
      <c r="E3" s="109" t="s">
        <v>8</v>
      </c>
      <c r="F3" s="110" t="s">
        <v>217</v>
      </c>
      <c r="G3" s="110" t="s">
        <v>218</v>
      </c>
      <c r="H3" s="111" t="s">
        <v>219</v>
      </c>
      <c r="I3" s="111" t="s">
        <v>220</v>
      </c>
    </row>
    <row r="4" spans="1:11" x14ac:dyDescent="0.3">
      <c r="A4" s="228" t="s">
        <v>2</v>
      </c>
      <c r="B4" s="120">
        <v>1</v>
      </c>
      <c r="C4" s="137" t="s">
        <v>96</v>
      </c>
      <c r="D4" s="120" t="s">
        <v>13</v>
      </c>
      <c r="E4" s="147">
        <v>1</v>
      </c>
      <c r="F4" s="117">
        <v>36.423521311392406</v>
      </c>
      <c r="G4" s="117">
        <v>36.423521311392406</v>
      </c>
      <c r="H4" s="117"/>
      <c r="I4" s="125"/>
      <c r="K4" s="116"/>
    </row>
    <row r="5" spans="1:11" ht="15" x14ac:dyDescent="0.3">
      <c r="A5" s="228" t="s">
        <v>2</v>
      </c>
      <c r="B5" s="120">
        <v>2</v>
      </c>
      <c r="C5" s="137" t="s">
        <v>52</v>
      </c>
      <c r="D5" s="120" t="s">
        <v>221</v>
      </c>
      <c r="E5" s="147">
        <v>1</v>
      </c>
      <c r="F5" s="117">
        <v>53.850631999999997</v>
      </c>
      <c r="G5" s="117">
        <v>53.850631999999997</v>
      </c>
      <c r="H5" s="117"/>
      <c r="I5" s="125"/>
      <c r="K5" s="116"/>
    </row>
    <row r="6" spans="1:11" ht="15" x14ac:dyDescent="0.3">
      <c r="A6" s="228" t="s">
        <v>2</v>
      </c>
      <c r="B6" s="120">
        <v>3</v>
      </c>
      <c r="C6" s="137" t="s">
        <v>54</v>
      </c>
      <c r="D6" s="120" t="s">
        <v>222</v>
      </c>
      <c r="E6" s="147">
        <v>1</v>
      </c>
      <c r="F6" s="117">
        <v>25.213628000000007</v>
      </c>
      <c r="G6" s="117">
        <v>25.213628000000007</v>
      </c>
      <c r="H6" s="117"/>
      <c r="I6" s="125"/>
    </row>
    <row r="7" spans="1:11" x14ac:dyDescent="0.3">
      <c r="A7" s="228" t="s">
        <v>2</v>
      </c>
      <c r="B7" s="120">
        <v>4</v>
      </c>
      <c r="C7" s="121" t="s">
        <v>32</v>
      </c>
      <c r="D7" s="122" t="s">
        <v>13</v>
      </c>
      <c r="E7" s="123">
        <v>1</v>
      </c>
      <c r="F7" s="117">
        <v>24.692624000000006</v>
      </c>
      <c r="G7" s="117">
        <v>24.692624000000006</v>
      </c>
      <c r="H7" s="124"/>
      <c r="I7" s="125"/>
    </row>
    <row r="8" spans="1:11" x14ac:dyDescent="0.3">
      <c r="A8" s="228" t="s">
        <v>2</v>
      </c>
      <c r="B8" s="120">
        <v>5</v>
      </c>
      <c r="C8" s="121" t="s">
        <v>14</v>
      </c>
      <c r="D8" s="122" t="s">
        <v>13</v>
      </c>
      <c r="E8" s="123">
        <v>1</v>
      </c>
      <c r="F8" s="117">
        <v>28.562890400000001</v>
      </c>
      <c r="G8" s="117">
        <v>28.562890400000001</v>
      </c>
      <c r="H8" s="117"/>
      <c r="I8" s="125"/>
    </row>
    <row r="9" spans="1:11" x14ac:dyDescent="0.3">
      <c r="A9" s="228" t="s">
        <v>2</v>
      </c>
      <c r="B9" s="120">
        <v>6</v>
      </c>
      <c r="C9" s="121" t="s">
        <v>172</v>
      </c>
      <c r="D9" s="122" t="s">
        <v>13</v>
      </c>
      <c r="E9" s="123">
        <v>1</v>
      </c>
      <c r="F9" s="117">
        <v>32.404416000000005</v>
      </c>
      <c r="G9" s="117">
        <v>32.404416000000005</v>
      </c>
      <c r="H9" s="117"/>
      <c r="I9" s="125"/>
    </row>
    <row r="10" spans="1:11" x14ac:dyDescent="0.3">
      <c r="A10" s="228" t="s">
        <v>2</v>
      </c>
      <c r="B10" s="120">
        <v>6.1</v>
      </c>
      <c r="C10" s="149" t="s">
        <v>173</v>
      </c>
      <c r="D10" s="122" t="s">
        <v>13</v>
      </c>
      <c r="E10" s="213">
        <v>1</v>
      </c>
      <c r="F10" s="117">
        <v>252.3402882</v>
      </c>
      <c r="G10" s="117">
        <v>252.3402882</v>
      </c>
      <c r="H10" s="117"/>
      <c r="I10" s="125"/>
    </row>
    <row r="11" spans="1:11" x14ac:dyDescent="0.3">
      <c r="A11" s="228" t="s">
        <v>2</v>
      </c>
      <c r="B11" s="120">
        <v>7</v>
      </c>
      <c r="C11" s="121" t="s">
        <v>97</v>
      </c>
      <c r="D11" s="122" t="s">
        <v>13</v>
      </c>
      <c r="E11" s="123">
        <v>1</v>
      </c>
      <c r="F11" s="117">
        <v>19.675997000000002</v>
      </c>
      <c r="G11" s="117">
        <v>19.675997000000002</v>
      </c>
      <c r="H11" s="124"/>
      <c r="I11" s="125"/>
    </row>
    <row r="12" spans="1:11" x14ac:dyDescent="0.3">
      <c r="A12" s="228" t="s">
        <v>2</v>
      </c>
      <c r="B12" s="120">
        <v>8</v>
      </c>
      <c r="C12" s="121" t="s">
        <v>15</v>
      </c>
      <c r="D12" s="122" t="s">
        <v>13</v>
      </c>
      <c r="E12" s="123">
        <v>1</v>
      </c>
      <c r="F12" s="117">
        <v>21.837970000000013</v>
      </c>
      <c r="G12" s="117">
        <v>21.837970000000013</v>
      </c>
      <c r="H12" s="117"/>
      <c r="I12" s="125"/>
    </row>
    <row r="13" spans="1:11" x14ac:dyDescent="0.3">
      <c r="A13" s="228" t="s">
        <v>2</v>
      </c>
      <c r="B13" s="120">
        <v>9</v>
      </c>
      <c r="C13" s="121" t="s">
        <v>19</v>
      </c>
      <c r="D13" s="122" t="s">
        <v>13</v>
      </c>
      <c r="E13" s="123">
        <v>1</v>
      </c>
      <c r="F13" s="117">
        <v>1.4012108013903997</v>
      </c>
      <c r="G13" s="117">
        <v>1.4012108013903997</v>
      </c>
      <c r="H13" s="117"/>
      <c r="I13" s="125"/>
    </row>
    <row r="14" spans="1:11" x14ac:dyDescent="0.3">
      <c r="A14" s="228" t="s">
        <v>2</v>
      </c>
      <c r="B14" s="138"/>
      <c r="C14" s="143" t="s">
        <v>16</v>
      </c>
      <c r="D14" s="138"/>
      <c r="E14" s="117"/>
      <c r="F14" s="117"/>
      <c r="G14" s="144">
        <f>SUM(G4:G13)</f>
        <v>496.40317771278279</v>
      </c>
      <c r="H14" s="144"/>
      <c r="I14" s="142"/>
    </row>
    <row r="15" spans="1:11" x14ac:dyDescent="0.3">
      <c r="A15" s="228" t="s">
        <v>2</v>
      </c>
      <c r="B15" s="138"/>
      <c r="C15" s="113" t="s">
        <v>17</v>
      </c>
      <c r="D15" s="114">
        <v>0.18</v>
      </c>
      <c r="E15" s="117"/>
      <c r="F15" s="117"/>
      <c r="G15" s="117">
        <f>G14*D15</f>
        <v>89.352571988300895</v>
      </c>
      <c r="H15" s="117"/>
      <c r="I15" s="119"/>
    </row>
    <row r="16" spans="1:11" x14ac:dyDescent="0.3">
      <c r="A16" s="228" t="s">
        <v>2</v>
      </c>
      <c r="B16" s="138"/>
      <c r="C16" s="143" t="s">
        <v>18</v>
      </c>
      <c r="D16" s="138"/>
      <c r="E16" s="117"/>
      <c r="F16" s="117"/>
      <c r="G16" s="144">
        <f>G14+G15</f>
        <v>585.75574970108369</v>
      </c>
      <c r="H16" s="144"/>
      <c r="I16" s="119"/>
    </row>
    <row r="17" spans="1:11" x14ac:dyDescent="0.3">
      <c r="A17" s="229"/>
      <c r="B17" s="217"/>
      <c r="C17" s="218"/>
      <c r="D17" s="217"/>
      <c r="E17" s="219"/>
      <c r="F17" s="219"/>
      <c r="G17" s="220"/>
      <c r="H17" s="220"/>
      <c r="I17" s="221"/>
    </row>
    <row r="18" spans="1:11" x14ac:dyDescent="0.3">
      <c r="C18" s="157" t="s">
        <v>69</v>
      </c>
      <c r="F18" s="115"/>
      <c r="G18" s="115"/>
    </row>
    <row r="19" spans="1:11" ht="82.8" x14ac:dyDescent="0.3">
      <c r="A19" s="216" t="s">
        <v>4</v>
      </c>
      <c r="B19" s="107" t="s">
        <v>5</v>
      </c>
      <c r="C19" s="108" t="s">
        <v>6</v>
      </c>
      <c r="D19" s="109" t="s">
        <v>7</v>
      </c>
      <c r="E19" s="109" t="s">
        <v>8</v>
      </c>
      <c r="F19" s="110" t="s">
        <v>217</v>
      </c>
      <c r="G19" s="110" t="s">
        <v>218</v>
      </c>
      <c r="H19" s="111" t="s">
        <v>219</v>
      </c>
      <c r="I19" s="111" t="s">
        <v>220</v>
      </c>
    </row>
    <row r="20" spans="1:11" x14ac:dyDescent="0.3">
      <c r="A20" s="228" t="s">
        <v>2</v>
      </c>
      <c r="B20" s="120">
        <v>1</v>
      </c>
      <c r="C20" s="137" t="s">
        <v>198</v>
      </c>
      <c r="D20" s="120" t="s">
        <v>13</v>
      </c>
      <c r="E20" s="147">
        <v>1</v>
      </c>
      <c r="F20" s="117">
        <v>280.78956290000002</v>
      </c>
      <c r="G20" s="117">
        <v>280.78956290000002</v>
      </c>
      <c r="H20" s="117"/>
      <c r="I20" s="125"/>
      <c r="K20" s="116"/>
    </row>
    <row r="21" spans="1:11" ht="15" x14ac:dyDescent="0.3">
      <c r="A21" s="228" t="s">
        <v>2</v>
      </c>
      <c r="B21" s="120">
        <v>2</v>
      </c>
      <c r="C21" s="137" t="s">
        <v>52</v>
      </c>
      <c r="D21" s="120" t="s">
        <v>221</v>
      </c>
      <c r="E21" s="147">
        <v>1</v>
      </c>
      <c r="F21" s="117">
        <v>53.850631999999997</v>
      </c>
      <c r="G21" s="117">
        <v>53.850631999999997</v>
      </c>
      <c r="H21" s="117"/>
      <c r="I21" s="125"/>
    </row>
    <row r="22" spans="1:11" ht="15" x14ac:dyDescent="0.3">
      <c r="A22" s="228" t="s">
        <v>2</v>
      </c>
      <c r="B22" s="120">
        <v>3</v>
      </c>
      <c r="C22" s="137" t="s">
        <v>54</v>
      </c>
      <c r="D22" s="120" t="s">
        <v>222</v>
      </c>
      <c r="E22" s="147">
        <v>1</v>
      </c>
      <c r="F22" s="117">
        <v>25.213628000000007</v>
      </c>
      <c r="G22" s="117">
        <v>25.213628000000007</v>
      </c>
      <c r="H22" s="117"/>
      <c r="I22" s="125"/>
    </row>
    <row r="23" spans="1:11" x14ac:dyDescent="0.3">
      <c r="A23" s="228" t="s">
        <v>2</v>
      </c>
      <c r="B23" s="120">
        <v>4</v>
      </c>
      <c r="C23" s="121" t="s">
        <v>32</v>
      </c>
      <c r="D23" s="122" t="s">
        <v>13</v>
      </c>
      <c r="E23" s="123">
        <v>1</v>
      </c>
      <c r="F23" s="117">
        <v>24.692624000000006</v>
      </c>
      <c r="G23" s="117">
        <v>24.692624000000006</v>
      </c>
      <c r="H23" s="124"/>
      <c r="I23" s="125"/>
    </row>
    <row r="24" spans="1:11" x14ac:dyDescent="0.3">
      <c r="A24" s="228" t="s">
        <v>2</v>
      </c>
      <c r="B24" s="120">
        <v>5</v>
      </c>
      <c r="C24" s="121" t="s">
        <v>14</v>
      </c>
      <c r="D24" s="122" t="s">
        <v>13</v>
      </c>
      <c r="E24" s="123">
        <v>1</v>
      </c>
      <c r="F24" s="117">
        <v>28.562890400000001</v>
      </c>
      <c r="G24" s="117">
        <v>28.562890400000001</v>
      </c>
      <c r="H24" s="117"/>
      <c r="I24" s="125"/>
    </row>
    <row r="25" spans="1:11" x14ac:dyDescent="0.3">
      <c r="A25" s="228" t="s">
        <v>2</v>
      </c>
      <c r="B25" s="120">
        <v>6</v>
      </c>
      <c r="C25" s="121" t="s">
        <v>172</v>
      </c>
      <c r="D25" s="122" t="s">
        <v>13</v>
      </c>
      <c r="E25" s="123">
        <v>1</v>
      </c>
      <c r="F25" s="117">
        <v>32.404416000000005</v>
      </c>
      <c r="G25" s="117">
        <v>32.404416000000005</v>
      </c>
      <c r="H25" s="117"/>
      <c r="I25" s="125"/>
    </row>
    <row r="26" spans="1:11" x14ac:dyDescent="0.3">
      <c r="A26" s="228" t="s">
        <v>2</v>
      </c>
      <c r="B26" s="120">
        <v>6.1</v>
      </c>
      <c r="C26" s="149" t="s">
        <v>173</v>
      </c>
      <c r="D26" s="122" t="s">
        <v>13</v>
      </c>
      <c r="E26" s="213">
        <v>1</v>
      </c>
      <c r="F26" s="117">
        <v>252.3402882</v>
      </c>
      <c r="G26" s="117">
        <v>252.3402882</v>
      </c>
      <c r="H26" s="117"/>
      <c r="I26" s="125"/>
    </row>
    <row r="27" spans="1:11" x14ac:dyDescent="0.3">
      <c r="A27" s="228" t="s">
        <v>2</v>
      </c>
      <c r="B27" s="120">
        <v>7</v>
      </c>
      <c r="C27" s="121" t="s">
        <v>97</v>
      </c>
      <c r="D27" s="122" t="s">
        <v>13</v>
      </c>
      <c r="E27" s="123">
        <v>1</v>
      </c>
      <c r="F27" s="117">
        <v>19.675997000000002</v>
      </c>
      <c r="G27" s="117">
        <v>19.675997000000002</v>
      </c>
      <c r="H27" s="124"/>
      <c r="I27" s="125"/>
    </row>
    <row r="28" spans="1:11" x14ac:dyDescent="0.3">
      <c r="A28" s="228" t="s">
        <v>2</v>
      </c>
      <c r="B28" s="120">
        <v>8</v>
      </c>
      <c r="C28" s="121" t="s">
        <v>15</v>
      </c>
      <c r="D28" s="122" t="s">
        <v>13</v>
      </c>
      <c r="E28" s="123">
        <v>1</v>
      </c>
      <c r="F28" s="117">
        <v>21.837970000000013</v>
      </c>
      <c r="G28" s="117">
        <v>21.837970000000013</v>
      </c>
      <c r="H28" s="117"/>
      <c r="I28" s="125"/>
      <c r="K28" s="116"/>
    </row>
    <row r="29" spans="1:11" x14ac:dyDescent="0.3">
      <c r="A29" s="228" t="s">
        <v>2</v>
      </c>
      <c r="B29" s="120">
        <v>9</v>
      </c>
      <c r="C29" s="137" t="s">
        <v>19</v>
      </c>
      <c r="D29" s="120" t="s">
        <v>13</v>
      </c>
      <c r="E29" s="147">
        <v>1</v>
      </c>
      <c r="F29" s="117">
        <v>1.4012108013903997</v>
      </c>
      <c r="G29" s="117">
        <v>1.4012108013903997</v>
      </c>
      <c r="H29" s="117"/>
      <c r="I29" s="125"/>
    </row>
    <row r="30" spans="1:11" x14ac:dyDescent="0.3">
      <c r="A30" s="228" t="s">
        <v>2</v>
      </c>
      <c r="B30" s="120">
        <v>10</v>
      </c>
      <c r="C30" s="137" t="s">
        <v>60</v>
      </c>
      <c r="D30" s="120" t="s">
        <v>13</v>
      </c>
      <c r="E30" s="147">
        <v>1</v>
      </c>
      <c r="F30" s="117">
        <v>50.352086400000019</v>
      </c>
      <c r="G30" s="117">
        <v>50.352086400000019</v>
      </c>
      <c r="H30" s="117"/>
      <c r="I30" s="125"/>
    </row>
    <row r="31" spans="1:11" x14ac:dyDescent="0.3">
      <c r="A31" s="228" t="s">
        <v>2</v>
      </c>
      <c r="B31" s="138"/>
      <c r="C31" s="143" t="s">
        <v>16</v>
      </c>
      <c r="D31" s="138"/>
      <c r="E31" s="117"/>
      <c r="F31" s="117"/>
      <c r="G31" s="144">
        <f>SUM(G20:G30)</f>
        <v>791.12130570139061</v>
      </c>
      <c r="H31" s="144"/>
      <c r="I31" s="142"/>
    </row>
    <row r="32" spans="1:11" x14ac:dyDescent="0.3">
      <c r="A32" s="228" t="s">
        <v>2</v>
      </c>
      <c r="B32" s="138"/>
      <c r="C32" s="113" t="s">
        <v>17</v>
      </c>
      <c r="D32" s="114">
        <v>0.18</v>
      </c>
      <c r="E32" s="117"/>
      <c r="F32" s="117"/>
      <c r="G32" s="117">
        <f>G31*D32</f>
        <v>142.4018350262503</v>
      </c>
      <c r="H32" s="117"/>
      <c r="I32" s="119"/>
    </row>
    <row r="33" spans="1:36" x14ac:dyDescent="0.3">
      <c r="A33" s="228" t="s">
        <v>2</v>
      </c>
      <c r="B33" s="138"/>
      <c r="C33" s="143" t="s">
        <v>18</v>
      </c>
      <c r="D33" s="138"/>
      <c r="E33" s="117"/>
      <c r="F33" s="117"/>
      <c r="G33" s="144">
        <f>G31+G32</f>
        <v>933.52314072764091</v>
      </c>
      <c r="H33" s="144"/>
      <c r="I33" s="119"/>
    </row>
    <row r="34" spans="1:36" x14ac:dyDescent="0.3">
      <c r="B34" s="208"/>
      <c r="C34" s="158"/>
      <c r="D34" s="208"/>
      <c r="E34" s="209"/>
      <c r="F34" s="209"/>
      <c r="G34" s="210"/>
      <c r="H34" s="210"/>
    </row>
    <row r="35" spans="1:36" x14ac:dyDescent="0.3">
      <c r="B35" s="208"/>
      <c r="C35" s="158"/>
      <c r="D35" s="208"/>
      <c r="E35" s="209"/>
      <c r="F35" s="209"/>
      <c r="G35" s="210"/>
      <c r="H35" s="210"/>
    </row>
    <row r="36" spans="1:36" x14ac:dyDescent="0.3">
      <c r="A36" s="226" t="s">
        <v>0</v>
      </c>
      <c r="B36" s="157" t="s">
        <v>1</v>
      </c>
      <c r="F36" s="115"/>
      <c r="G36" s="115"/>
      <c r="K36" s="116"/>
    </row>
    <row r="37" spans="1:36" s="155" customFormat="1" x14ac:dyDescent="0.3">
      <c r="A37" s="230" t="s">
        <v>21</v>
      </c>
      <c r="B37" s="212" t="s">
        <v>199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</row>
    <row r="38" spans="1:36" s="155" customFormat="1" ht="82.8" x14ac:dyDescent="0.3">
      <c r="A38" s="216" t="s">
        <v>4</v>
      </c>
      <c r="B38" s="107" t="s">
        <v>5</v>
      </c>
      <c r="C38" s="108" t="s">
        <v>6</v>
      </c>
      <c r="D38" s="109" t="s">
        <v>7</v>
      </c>
      <c r="E38" s="109" t="s">
        <v>8</v>
      </c>
      <c r="F38" s="110" t="s">
        <v>217</v>
      </c>
      <c r="G38" s="110" t="s">
        <v>218</v>
      </c>
      <c r="H38" s="111" t="s">
        <v>219</v>
      </c>
      <c r="I38" s="111" t="s">
        <v>220</v>
      </c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</row>
    <row r="39" spans="1:36" s="155" customFormat="1" x14ac:dyDescent="0.3">
      <c r="A39" s="231" t="s">
        <v>21</v>
      </c>
      <c r="B39" s="122">
        <v>1</v>
      </c>
      <c r="C39" s="121" t="s">
        <v>234</v>
      </c>
      <c r="D39" s="122" t="s">
        <v>13</v>
      </c>
      <c r="E39" s="123">
        <v>1</v>
      </c>
      <c r="F39" s="124">
        <v>30.4040573113924</v>
      </c>
      <c r="G39" s="124">
        <v>30.4040573113924</v>
      </c>
      <c r="H39" s="124"/>
      <c r="I39" s="18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</row>
    <row r="40" spans="1:36" s="155" customFormat="1" ht="15" x14ac:dyDescent="0.3">
      <c r="A40" s="231" t="s">
        <v>21</v>
      </c>
      <c r="B40" s="122">
        <v>2</v>
      </c>
      <c r="C40" s="121" t="s">
        <v>52</v>
      </c>
      <c r="D40" s="122" t="s">
        <v>221</v>
      </c>
      <c r="E40" s="123">
        <v>1</v>
      </c>
      <c r="F40" s="124">
        <v>53.850631999999997</v>
      </c>
      <c r="G40" s="124">
        <v>53.850631999999997</v>
      </c>
      <c r="H40" s="124"/>
      <c r="I40" s="18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</row>
    <row r="41" spans="1:36" s="155" customFormat="1" ht="15" x14ac:dyDescent="0.3">
      <c r="A41" s="231" t="s">
        <v>21</v>
      </c>
      <c r="B41" s="122">
        <v>3</v>
      </c>
      <c r="C41" s="121" t="s">
        <v>54</v>
      </c>
      <c r="D41" s="122" t="s">
        <v>222</v>
      </c>
      <c r="E41" s="123">
        <v>1</v>
      </c>
      <c r="F41" s="124">
        <v>25.213628000000007</v>
      </c>
      <c r="G41" s="124">
        <v>25.213628000000007</v>
      </c>
      <c r="H41" s="124"/>
      <c r="I41" s="18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</row>
    <row r="42" spans="1:36" s="155" customFormat="1" x14ac:dyDescent="0.3">
      <c r="A42" s="231" t="s">
        <v>21</v>
      </c>
      <c r="B42" s="122">
        <v>4</v>
      </c>
      <c r="C42" s="121" t="s">
        <v>107</v>
      </c>
      <c r="D42" s="122" t="s">
        <v>13</v>
      </c>
      <c r="E42" s="123">
        <v>1</v>
      </c>
      <c r="F42" s="124">
        <v>26.526302000000008</v>
      </c>
      <c r="G42" s="124">
        <v>26.526302000000008</v>
      </c>
      <c r="H42" s="124"/>
      <c r="I42" s="18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</row>
    <row r="43" spans="1:36" s="155" customFormat="1" x14ac:dyDescent="0.3">
      <c r="A43" s="231" t="s">
        <v>21</v>
      </c>
      <c r="B43" s="122">
        <v>5</v>
      </c>
      <c r="C43" s="121" t="s">
        <v>105</v>
      </c>
      <c r="D43" s="122" t="s">
        <v>13</v>
      </c>
      <c r="E43" s="123">
        <v>1</v>
      </c>
      <c r="F43" s="124">
        <v>24.48298960843675</v>
      </c>
      <c r="G43" s="124">
        <v>24.48298960843675</v>
      </c>
      <c r="H43" s="124"/>
      <c r="I43" s="18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</row>
    <row r="44" spans="1:36" s="155" customFormat="1" x14ac:dyDescent="0.3">
      <c r="A44" s="231" t="s">
        <v>21</v>
      </c>
      <c r="B44" s="122">
        <v>6</v>
      </c>
      <c r="C44" s="121" t="s">
        <v>200</v>
      </c>
      <c r="D44" s="122" t="s">
        <v>13</v>
      </c>
      <c r="E44" s="123">
        <v>1</v>
      </c>
      <c r="F44" s="124">
        <v>32.404416000000005</v>
      </c>
      <c r="G44" s="124">
        <v>32.404416000000005</v>
      </c>
      <c r="H44" s="124"/>
      <c r="I44" s="18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</row>
    <row r="45" spans="1:36" s="155" customFormat="1" x14ac:dyDescent="0.3">
      <c r="A45" s="231" t="s">
        <v>21</v>
      </c>
      <c r="B45" s="122">
        <v>6.1</v>
      </c>
      <c r="C45" s="126" t="s">
        <v>184</v>
      </c>
      <c r="D45" s="122" t="s">
        <v>13</v>
      </c>
      <c r="E45" s="213">
        <v>1</v>
      </c>
      <c r="F45" s="124">
        <v>291.79056060000011</v>
      </c>
      <c r="G45" s="124">
        <v>291.79056060000011</v>
      </c>
      <c r="H45" s="124"/>
      <c r="I45" s="18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</row>
    <row r="46" spans="1:36" x14ac:dyDescent="0.3">
      <c r="A46" s="231" t="s">
        <v>21</v>
      </c>
      <c r="B46" s="122">
        <v>7</v>
      </c>
      <c r="C46" s="121" t="s">
        <v>201</v>
      </c>
      <c r="D46" s="122" t="s">
        <v>13</v>
      </c>
      <c r="E46" s="123">
        <v>1</v>
      </c>
      <c r="F46" s="124">
        <v>20.727971000000007</v>
      </c>
      <c r="G46" s="124">
        <v>20.727971000000007</v>
      </c>
      <c r="H46" s="124"/>
      <c r="I46" s="185"/>
    </row>
    <row r="47" spans="1:36" x14ac:dyDescent="0.3">
      <c r="A47" s="231" t="s">
        <v>21</v>
      </c>
      <c r="B47" s="122">
        <v>8</v>
      </c>
      <c r="C47" s="121" t="s">
        <v>233</v>
      </c>
      <c r="D47" s="122" t="s">
        <v>13</v>
      </c>
      <c r="E47" s="123">
        <v>1</v>
      </c>
      <c r="F47" s="124">
        <v>26.151304093750031</v>
      </c>
      <c r="G47" s="124">
        <v>26.151304093750031</v>
      </c>
      <c r="H47" s="124"/>
      <c r="I47" s="185"/>
      <c r="K47" s="116"/>
    </row>
    <row r="48" spans="1:36" x14ac:dyDescent="0.3">
      <c r="A48" s="231" t="s">
        <v>21</v>
      </c>
      <c r="B48" s="122">
        <v>9</v>
      </c>
      <c r="C48" s="121" t="s">
        <v>232</v>
      </c>
      <c r="D48" s="122" t="s">
        <v>13</v>
      </c>
      <c r="E48" s="123">
        <v>1</v>
      </c>
      <c r="F48" s="124">
        <v>1.8856910065700161</v>
      </c>
      <c r="G48" s="124">
        <v>1.8856910065700161</v>
      </c>
      <c r="H48" s="124"/>
      <c r="I48" s="185"/>
      <c r="K48" s="116"/>
    </row>
    <row r="49" spans="1:36" x14ac:dyDescent="0.3">
      <c r="A49" s="231" t="s">
        <v>21</v>
      </c>
      <c r="B49" s="122">
        <v>10</v>
      </c>
      <c r="C49" s="121" t="s">
        <v>68</v>
      </c>
      <c r="D49" s="122" t="s">
        <v>13</v>
      </c>
      <c r="E49" s="123">
        <v>1</v>
      </c>
      <c r="F49" s="124">
        <v>50.352086400000019</v>
      </c>
      <c r="G49" s="124">
        <v>50.352086400000019</v>
      </c>
      <c r="H49" s="124"/>
      <c r="I49" s="185"/>
      <c r="K49" s="116"/>
    </row>
    <row r="50" spans="1:36" x14ac:dyDescent="0.3">
      <c r="A50" s="231" t="s">
        <v>21</v>
      </c>
      <c r="B50" s="140"/>
      <c r="C50" s="139" t="s">
        <v>16</v>
      </c>
      <c r="D50" s="140"/>
      <c r="E50" s="124"/>
      <c r="F50" s="124"/>
      <c r="G50" s="151">
        <f>SUM(G39:G49)</f>
        <v>583.78963802014937</v>
      </c>
      <c r="H50" s="151"/>
      <c r="I50" s="154"/>
    </row>
    <row r="51" spans="1:36" s="155" customFormat="1" x14ac:dyDescent="0.3">
      <c r="A51" s="228" t="s">
        <v>21</v>
      </c>
      <c r="B51" s="138"/>
      <c r="C51" s="113" t="s">
        <v>17</v>
      </c>
      <c r="D51" s="114">
        <v>0.18</v>
      </c>
      <c r="E51" s="117"/>
      <c r="F51" s="117"/>
      <c r="G51" s="117">
        <f>G50*D51</f>
        <v>105.08213484362689</v>
      </c>
      <c r="H51" s="117"/>
      <c r="I51" s="119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</row>
    <row r="52" spans="1:36" s="155" customFormat="1" x14ac:dyDescent="0.3">
      <c r="A52" s="228" t="s">
        <v>21</v>
      </c>
      <c r="B52" s="138"/>
      <c r="C52" s="143" t="s">
        <v>18</v>
      </c>
      <c r="D52" s="138"/>
      <c r="E52" s="117"/>
      <c r="F52" s="117"/>
      <c r="G52" s="144">
        <f>G50+G51</f>
        <v>688.8717728637763</v>
      </c>
      <c r="H52" s="144"/>
      <c r="I52" s="119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</row>
    <row r="53" spans="1:36" s="155" customFormat="1" x14ac:dyDescent="0.3">
      <c r="A53" s="211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</row>
    <row r="54" spans="1:36" s="155" customFormat="1" x14ac:dyDescent="0.3">
      <c r="A54" s="211"/>
      <c r="B54" s="115"/>
      <c r="C54" s="157" t="s">
        <v>69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</row>
    <row r="55" spans="1:36" s="155" customFormat="1" ht="82.8" x14ac:dyDescent="0.3">
      <c r="A55" s="216" t="s">
        <v>4</v>
      </c>
      <c r="B55" s="107" t="s">
        <v>5</v>
      </c>
      <c r="C55" s="108" t="s">
        <v>6</v>
      </c>
      <c r="D55" s="109" t="s">
        <v>7</v>
      </c>
      <c r="E55" s="109" t="s">
        <v>8</v>
      </c>
      <c r="F55" s="110" t="s">
        <v>217</v>
      </c>
      <c r="G55" s="110" t="s">
        <v>218</v>
      </c>
      <c r="H55" s="111" t="s">
        <v>219</v>
      </c>
      <c r="I55" s="111" t="s">
        <v>220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</row>
    <row r="56" spans="1:36" s="155" customFormat="1" x14ac:dyDescent="0.3">
      <c r="A56" s="231" t="s">
        <v>21</v>
      </c>
      <c r="B56" s="122">
        <v>1</v>
      </c>
      <c r="C56" s="121" t="s">
        <v>70</v>
      </c>
      <c r="D56" s="122" t="s">
        <v>13</v>
      </c>
      <c r="E56" s="123">
        <v>1</v>
      </c>
      <c r="F56" s="124">
        <v>280.78956290000002</v>
      </c>
      <c r="G56" s="124">
        <v>280.78956290000002</v>
      </c>
      <c r="H56" s="124"/>
      <c r="I56" s="18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</row>
    <row r="57" spans="1:36" s="155" customFormat="1" ht="15" x14ac:dyDescent="0.3">
      <c r="A57" s="231" t="s">
        <v>21</v>
      </c>
      <c r="B57" s="122">
        <v>2</v>
      </c>
      <c r="C57" s="121" t="s">
        <v>52</v>
      </c>
      <c r="D57" s="122" t="s">
        <v>221</v>
      </c>
      <c r="E57" s="123">
        <v>1</v>
      </c>
      <c r="F57" s="124">
        <v>53.850631999999997</v>
      </c>
      <c r="G57" s="124">
        <v>53.850631999999997</v>
      </c>
      <c r="H57" s="124"/>
      <c r="I57" s="18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</row>
    <row r="58" spans="1:36" s="155" customFormat="1" ht="15" x14ac:dyDescent="0.3">
      <c r="A58" s="231" t="s">
        <v>21</v>
      </c>
      <c r="B58" s="122">
        <v>3</v>
      </c>
      <c r="C58" s="121" t="s">
        <v>54</v>
      </c>
      <c r="D58" s="122" t="s">
        <v>222</v>
      </c>
      <c r="E58" s="123">
        <v>1</v>
      </c>
      <c r="F58" s="124">
        <v>25.213628000000007</v>
      </c>
      <c r="G58" s="124">
        <v>25.213628000000007</v>
      </c>
      <c r="H58" s="124"/>
      <c r="I58" s="18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</row>
    <row r="59" spans="1:36" s="155" customFormat="1" x14ac:dyDescent="0.3">
      <c r="A59" s="231" t="s">
        <v>21</v>
      </c>
      <c r="B59" s="122">
        <v>4</v>
      </c>
      <c r="C59" s="121" t="s">
        <v>107</v>
      </c>
      <c r="D59" s="122" t="s">
        <v>13</v>
      </c>
      <c r="E59" s="123">
        <v>1</v>
      </c>
      <c r="F59" s="124">
        <v>26.526302000000008</v>
      </c>
      <c r="G59" s="124">
        <v>26.526302000000008</v>
      </c>
      <c r="H59" s="124"/>
      <c r="I59" s="18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</row>
    <row r="60" spans="1:36" s="155" customFormat="1" x14ac:dyDescent="0.3">
      <c r="A60" s="231" t="s">
        <v>21</v>
      </c>
      <c r="B60" s="122">
        <v>5</v>
      </c>
      <c r="C60" s="121" t="s">
        <v>229</v>
      </c>
      <c r="D60" s="122" t="s">
        <v>13</v>
      </c>
      <c r="E60" s="123">
        <v>1</v>
      </c>
      <c r="F60" s="124">
        <v>24.48298960843675</v>
      </c>
      <c r="G60" s="124">
        <v>24.48298960843675</v>
      </c>
      <c r="H60" s="124"/>
      <c r="I60" s="18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</row>
    <row r="61" spans="1:36" s="155" customFormat="1" x14ac:dyDescent="0.3">
      <c r="A61" s="231" t="s">
        <v>21</v>
      </c>
      <c r="B61" s="122">
        <v>6</v>
      </c>
      <c r="C61" s="121" t="s">
        <v>200</v>
      </c>
      <c r="D61" s="122" t="s">
        <v>13</v>
      </c>
      <c r="E61" s="123">
        <v>1</v>
      </c>
      <c r="F61" s="124">
        <v>32.404416000000005</v>
      </c>
      <c r="G61" s="124">
        <v>32.404416000000005</v>
      </c>
      <c r="H61" s="124"/>
      <c r="I61" s="18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</row>
    <row r="62" spans="1:36" x14ac:dyDescent="0.3">
      <c r="A62" s="231" t="s">
        <v>21</v>
      </c>
      <c r="B62" s="122">
        <v>6.1</v>
      </c>
      <c r="C62" s="126" t="s">
        <v>184</v>
      </c>
      <c r="D62" s="122" t="s">
        <v>13</v>
      </c>
      <c r="E62" s="213">
        <v>1</v>
      </c>
      <c r="F62" s="124">
        <v>291.79056060000011</v>
      </c>
      <c r="G62" s="124">
        <v>291.79056060000011</v>
      </c>
      <c r="H62" s="124"/>
      <c r="I62" s="185"/>
      <c r="K62" s="116"/>
    </row>
    <row r="63" spans="1:36" x14ac:dyDescent="0.3">
      <c r="A63" s="231" t="s">
        <v>21</v>
      </c>
      <c r="B63" s="122">
        <v>7</v>
      </c>
      <c r="C63" s="121" t="s">
        <v>230</v>
      </c>
      <c r="D63" s="122" t="s">
        <v>13</v>
      </c>
      <c r="E63" s="123">
        <v>1</v>
      </c>
      <c r="F63" s="124">
        <v>20.727971000000007</v>
      </c>
      <c r="G63" s="124">
        <v>20.727971000000007</v>
      </c>
      <c r="H63" s="124"/>
      <c r="I63" s="185"/>
      <c r="K63" s="116"/>
    </row>
    <row r="64" spans="1:36" x14ac:dyDescent="0.3">
      <c r="A64" s="231" t="s">
        <v>21</v>
      </c>
      <c r="B64" s="122">
        <v>8</v>
      </c>
      <c r="C64" s="121" t="s">
        <v>231</v>
      </c>
      <c r="D64" s="122" t="s">
        <v>13</v>
      </c>
      <c r="E64" s="123">
        <v>1</v>
      </c>
      <c r="F64" s="124">
        <v>26.151304093750031</v>
      </c>
      <c r="G64" s="124">
        <v>26.151304093750031</v>
      </c>
      <c r="H64" s="124"/>
      <c r="I64" s="185"/>
      <c r="K64" s="116"/>
    </row>
    <row r="65" spans="1:36" x14ac:dyDescent="0.3">
      <c r="A65" s="231" t="s">
        <v>21</v>
      </c>
      <c r="B65" s="122">
        <v>9</v>
      </c>
      <c r="C65" s="121" t="s">
        <v>232</v>
      </c>
      <c r="D65" s="122" t="s">
        <v>13</v>
      </c>
      <c r="E65" s="123">
        <v>1</v>
      </c>
      <c r="F65" s="124">
        <v>1.8856910065700161</v>
      </c>
      <c r="G65" s="124">
        <v>1.8856910065700161</v>
      </c>
      <c r="H65" s="124"/>
      <c r="I65" s="185"/>
    </row>
    <row r="66" spans="1:36" x14ac:dyDescent="0.3">
      <c r="A66" s="231" t="s">
        <v>21</v>
      </c>
      <c r="B66" s="122">
        <v>10</v>
      </c>
      <c r="C66" s="121" t="s">
        <v>68</v>
      </c>
      <c r="D66" s="122" t="s">
        <v>13</v>
      </c>
      <c r="E66" s="123">
        <v>1</v>
      </c>
      <c r="F66" s="124">
        <v>50.352086400000019</v>
      </c>
      <c r="G66" s="124">
        <v>50.352086400000019</v>
      </c>
      <c r="H66" s="124"/>
      <c r="I66" s="185"/>
    </row>
    <row r="67" spans="1:36" x14ac:dyDescent="0.3">
      <c r="A67" s="231" t="s">
        <v>21</v>
      </c>
      <c r="B67" s="140"/>
      <c r="C67" s="139" t="s">
        <v>16</v>
      </c>
      <c r="D67" s="140"/>
      <c r="E67" s="124"/>
      <c r="F67" s="124"/>
      <c r="G67" s="151">
        <f>SUM(G56:G66)</f>
        <v>834.17514360875703</v>
      </c>
      <c r="H67" s="151"/>
      <c r="I67" s="154"/>
    </row>
    <row r="68" spans="1:36" x14ac:dyDescent="0.3">
      <c r="A68" s="228" t="s">
        <v>21</v>
      </c>
      <c r="B68" s="138"/>
      <c r="C68" s="113" t="s">
        <v>17</v>
      </c>
      <c r="D68" s="114">
        <v>0.18</v>
      </c>
      <c r="E68" s="117"/>
      <c r="F68" s="117"/>
      <c r="G68" s="117">
        <f>G67*D68</f>
        <v>150.15152584957625</v>
      </c>
      <c r="H68" s="117"/>
      <c r="I68" s="119"/>
    </row>
    <row r="69" spans="1:36" s="155" customFormat="1" x14ac:dyDescent="0.3">
      <c r="A69" s="228" t="s">
        <v>21</v>
      </c>
      <c r="B69" s="138"/>
      <c r="C69" s="143" t="s">
        <v>18</v>
      </c>
      <c r="D69" s="138"/>
      <c r="E69" s="117"/>
      <c r="F69" s="117"/>
      <c r="G69" s="144">
        <f>G67+G68</f>
        <v>984.3266694583333</v>
      </c>
      <c r="H69" s="144"/>
      <c r="I69" s="119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</row>
    <row r="70" spans="1:36" s="155" customFormat="1" x14ac:dyDescent="0.3">
      <c r="A70" s="229"/>
      <c r="B70" s="217"/>
      <c r="C70" s="218"/>
      <c r="D70" s="217"/>
      <c r="E70" s="219"/>
      <c r="F70" s="219"/>
      <c r="G70" s="220"/>
      <c r="H70" s="220"/>
      <c r="I70" s="221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</row>
    <row r="71" spans="1:36" s="155" customFormat="1" x14ac:dyDescent="0.3">
      <c r="A71" s="211"/>
      <c r="B71" s="208"/>
      <c r="C71" s="158"/>
      <c r="D71" s="208"/>
      <c r="E71" s="209"/>
      <c r="F71" s="209"/>
      <c r="G71" s="210"/>
      <c r="H71" s="210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</row>
    <row r="72" spans="1:36" s="155" customFormat="1" x14ac:dyDescent="0.3">
      <c r="A72" s="226" t="s">
        <v>0</v>
      </c>
      <c r="B72" s="157" t="s">
        <v>1</v>
      </c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</row>
    <row r="73" spans="1:36" s="155" customFormat="1" x14ac:dyDescent="0.3">
      <c r="A73" s="230" t="s">
        <v>24</v>
      </c>
      <c r="B73" s="222" t="s">
        <v>202</v>
      </c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</row>
    <row r="74" spans="1:36" s="155" customFormat="1" ht="82.8" x14ac:dyDescent="0.3">
      <c r="A74" s="216" t="s">
        <v>4</v>
      </c>
      <c r="B74" s="107" t="s">
        <v>5</v>
      </c>
      <c r="C74" s="108" t="s">
        <v>6</v>
      </c>
      <c r="D74" s="109" t="s">
        <v>7</v>
      </c>
      <c r="E74" s="109" t="s">
        <v>8</v>
      </c>
      <c r="F74" s="110" t="s">
        <v>217</v>
      </c>
      <c r="G74" s="110" t="s">
        <v>218</v>
      </c>
      <c r="H74" s="111" t="s">
        <v>219</v>
      </c>
      <c r="I74" s="111" t="s">
        <v>220</v>
      </c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</row>
    <row r="75" spans="1:36" s="155" customFormat="1" x14ac:dyDescent="0.3">
      <c r="A75" s="231" t="s">
        <v>24</v>
      </c>
      <c r="B75" s="122">
        <v>1</v>
      </c>
      <c r="C75" s="121" t="s">
        <v>235</v>
      </c>
      <c r="D75" s="122" t="s">
        <v>13</v>
      </c>
      <c r="E75" s="123">
        <v>1</v>
      </c>
      <c r="F75" s="124">
        <v>85.995739634859234</v>
      </c>
      <c r="G75" s="124">
        <v>85.995739634859234</v>
      </c>
      <c r="H75" s="124"/>
      <c r="I75" s="185"/>
      <c r="J75" s="115"/>
      <c r="K75" s="116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</row>
    <row r="76" spans="1:36" s="155" customFormat="1" ht="15" x14ac:dyDescent="0.3">
      <c r="A76" s="231" t="s">
        <v>24</v>
      </c>
      <c r="B76" s="122">
        <v>2</v>
      </c>
      <c r="C76" s="121" t="s">
        <v>52</v>
      </c>
      <c r="D76" s="122" t="s">
        <v>221</v>
      </c>
      <c r="E76" s="123">
        <v>1</v>
      </c>
      <c r="F76" s="124">
        <v>53.850631999999997</v>
      </c>
      <c r="G76" s="124">
        <v>53.850631999999997</v>
      </c>
      <c r="H76" s="124"/>
      <c r="I76" s="185"/>
      <c r="J76" s="115"/>
      <c r="K76" s="116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</row>
    <row r="77" spans="1:36" s="155" customFormat="1" ht="15" x14ac:dyDescent="0.3">
      <c r="A77" s="231" t="s">
        <v>24</v>
      </c>
      <c r="B77" s="122">
        <v>3</v>
      </c>
      <c r="C77" s="121" t="s">
        <v>54</v>
      </c>
      <c r="D77" s="122" t="s">
        <v>222</v>
      </c>
      <c r="E77" s="123">
        <v>1</v>
      </c>
      <c r="F77" s="124">
        <v>25.213628000000007</v>
      </c>
      <c r="G77" s="124">
        <v>25.213628000000007</v>
      </c>
      <c r="H77" s="124"/>
      <c r="I77" s="185"/>
      <c r="J77" s="115"/>
      <c r="K77" s="116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</row>
    <row r="78" spans="1:36" x14ac:dyDescent="0.3">
      <c r="A78" s="231" t="s">
        <v>24</v>
      </c>
      <c r="B78" s="122">
        <v>4</v>
      </c>
      <c r="C78" s="121" t="s">
        <v>114</v>
      </c>
      <c r="D78" s="122" t="s">
        <v>13</v>
      </c>
      <c r="E78" s="123">
        <v>1</v>
      </c>
      <c r="F78" s="124">
        <v>35.2003833220339</v>
      </c>
      <c r="G78" s="124">
        <v>35.2003833220339</v>
      </c>
      <c r="H78" s="124"/>
      <c r="I78" s="185"/>
    </row>
    <row r="79" spans="1:36" x14ac:dyDescent="0.3">
      <c r="A79" s="231" t="s">
        <v>24</v>
      </c>
      <c r="B79" s="122">
        <v>5</v>
      </c>
      <c r="C79" s="121" t="s">
        <v>203</v>
      </c>
      <c r="D79" s="122" t="s">
        <v>13</v>
      </c>
      <c r="E79" s="123">
        <v>1</v>
      </c>
      <c r="F79" s="124">
        <v>32.637367975277435</v>
      </c>
      <c r="G79" s="124">
        <v>32.637367975277435</v>
      </c>
      <c r="H79" s="124"/>
      <c r="I79" s="185"/>
    </row>
    <row r="80" spans="1:36" x14ac:dyDescent="0.3">
      <c r="A80" s="231" t="s">
        <v>24</v>
      </c>
      <c r="B80" s="122">
        <v>6</v>
      </c>
      <c r="C80" s="223" t="s">
        <v>176</v>
      </c>
      <c r="D80" s="122" t="s">
        <v>13</v>
      </c>
      <c r="E80" s="123">
        <v>1</v>
      </c>
      <c r="F80" s="124">
        <v>32.404416000000005</v>
      </c>
      <c r="G80" s="124">
        <v>32.404416000000005</v>
      </c>
      <c r="H80" s="124"/>
      <c r="I80" s="185"/>
    </row>
    <row r="81" spans="1:36" ht="15.6" customHeight="1" x14ac:dyDescent="0.3">
      <c r="A81" s="231" t="s">
        <v>24</v>
      </c>
      <c r="B81" s="122">
        <v>6.1</v>
      </c>
      <c r="C81" s="126" t="s">
        <v>204</v>
      </c>
      <c r="D81" s="122" t="s">
        <v>13</v>
      </c>
      <c r="E81" s="213">
        <v>1</v>
      </c>
      <c r="F81" s="124">
        <v>605.89960200000019</v>
      </c>
      <c r="G81" s="124">
        <v>605.89960200000019</v>
      </c>
      <c r="H81" s="124"/>
      <c r="I81" s="185"/>
    </row>
    <row r="82" spans="1:36" x14ac:dyDescent="0.3">
      <c r="A82" s="231" t="s">
        <v>24</v>
      </c>
      <c r="B82" s="122">
        <v>7</v>
      </c>
      <c r="C82" s="121" t="s">
        <v>116</v>
      </c>
      <c r="D82" s="122" t="s">
        <v>13</v>
      </c>
      <c r="E82" s="123">
        <v>1</v>
      </c>
      <c r="F82" s="124">
        <v>18.018796400000006</v>
      </c>
      <c r="G82" s="124">
        <v>18.018796400000006</v>
      </c>
      <c r="H82" s="124"/>
      <c r="I82" s="185"/>
    </row>
    <row r="83" spans="1:36" x14ac:dyDescent="0.3">
      <c r="A83" s="231" t="s">
        <v>24</v>
      </c>
      <c r="B83" s="122">
        <v>8</v>
      </c>
      <c r="C83" s="121" t="s">
        <v>236</v>
      </c>
      <c r="D83" s="122" t="s">
        <v>13</v>
      </c>
      <c r="E83" s="123">
        <v>1</v>
      </c>
      <c r="F83" s="124">
        <v>29.733318999999995</v>
      </c>
      <c r="G83" s="124">
        <v>29.733318999999995</v>
      </c>
      <c r="H83" s="124"/>
      <c r="I83" s="185"/>
    </row>
    <row r="84" spans="1:36" s="155" customFormat="1" x14ac:dyDescent="0.3">
      <c r="A84" s="231" t="s">
        <v>24</v>
      </c>
      <c r="B84" s="122">
        <v>9</v>
      </c>
      <c r="C84" s="121" t="s">
        <v>237</v>
      </c>
      <c r="D84" s="122" t="s">
        <v>13</v>
      </c>
      <c r="E84" s="123">
        <v>1</v>
      </c>
      <c r="F84" s="124">
        <v>2.8100233350735233</v>
      </c>
      <c r="G84" s="124">
        <v>2.8100233350735233</v>
      </c>
      <c r="H84" s="124"/>
      <c r="I84" s="18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</row>
    <row r="85" spans="1:36" s="155" customFormat="1" x14ac:dyDescent="0.3">
      <c r="A85" s="231" t="s">
        <v>24</v>
      </c>
      <c r="B85" s="122">
        <v>10</v>
      </c>
      <c r="C85" s="121" t="s">
        <v>80</v>
      </c>
      <c r="D85" s="122" t="s">
        <v>13</v>
      </c>
      <c r="E85" s="123">
        <v>1</v>
      </c>
      <c r="F85" s="124">
        <v>50.391052800000011</v>
      </c>
      <c r="G85" s="124">
        <v>50.391052800000011</v>
      </c>
      <c r="H85" s="124"/>
      <c r="I85" s="18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</row>
    <row r="86" spans="1:36" s="155" customFormat="1" x14ac:dyDescent="0.3">
      <c r="A86" s="228" t="s">
        <v>24</v>
      </c>
      <c r="B86" s="138"/>
      <c r="C86" s="143" t="s">
        <v>16</v>
      </c>
      <c r="D86" s="138"/>
      <c r="E86" s="117"/>
      <c r="F86" s="117"/>
      <c r="G86" s="144">
        <f>SUM(G75:G85)</f>
        <v>972.15496046724445</v>
      </c>
      <c r="H86" s="144"/>
      <c r="I86" s="119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</row>
    <row r="87" spans="1:36" s="155" customFormat="1" x14ac:dyDescent="0.3">
      <c r="A87" s="228" t="s">
        <v>24</v>
      </c>
      <c r="B87" s="138"/>
      <c r="C87" s="113" t="s">
        <v>17</v>
      </c>
      <c r="D87" s="114">
        <v>0.18</v>
      </c>
      <c r="E87" s="117"/>
      <c r="F87" s="117"/>
      <c r="G87" s="117">
        <f>G86*D87</f>
        <v>174.98789288410399</v>
      </c>
      <c r="H87" s="117"/>
      <c r="I87" s="119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</row>
    <row r="88" spans="1:36" s="155" customFormat="1" x14ac:dyDescent="0.3">
      <c r="A88" s="228" t="s">
        <v>24</v>
      </c>
      <c r="B88" s="138"/>
      <c r="C88" s="143" t="s">
        <v>18</v>
      </c>
      <c r="D88" s="138"/>
      <c r="E88" s="117"/>
      <c r="F88" s="117"/>
      <c r="G88" s="144">
        <f>G86+G87</f>
        <v>1147.1428533513485</v>
      </c>
      <c r="H88" s="144"/>
      <c r="I88" s="119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</row>
    <row r="89" spans="1:36" s="155" customFormat="1" x14ac:dyDescent="0.3">
      <c r="A89" s="211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</row>
    <row r="90" spans="1:36" s="155" customFormat="1" x14ac:dyDescent="0.3">
      <c r="A90" s="211"/>
      <c r="B90" s="115"/>
      <c r="C90" s="115" t="s">
        <v>69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</row>
    <row r="91" spans="1:36" s="155" customFormat="1" ht="82.8" x14ac:dyDescent="0.3">
      <c r="A91" s="216" t="s">
        <v>4</v>
      </c>
      <c r="B91" s="107" t="s">
        <v>5</v>
      </c>
      <c r="C91" s="108" t="s">
        <v>6</v>
      </c>
      <c r="D91" s="109" t="s">
        <v>7</v>
      </c>
      <c r="E91" s="109" t="s">
        <v>8</v>
      </c>
      <c r="F91" s="110" t="s">
        <v>217</v>
      </c>
      <c r="G91" s="110" t="s">
        <v>218</v>
      </c>
      <c r="H91" s="111" t="s">
        <v>219</v>
      </c>
      <c r="I91" s="111" t="s">
        <v>220</v>
      </c>
      <c r="J91" s="115"/>
      <c r="K91" s="116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</row>
    <row r="92" spans="1:36" s="155" customFormat="1" x14ac:dyDescent="0.3">
      <c r="A92" s="231" t="s">
        <v>24</v>
      </c>
      <c r="B92" s="122">
        <v>1</v>
      </c>
      <c r="C92" s="121" t="s">
        <v>205</v>
      </c>
      <c r="D92" s="122" t="s">
        <v>13</v>
      </c>
      <c r="E92" s="123">
        <v>1</v>
      </c>
      <c r="F92" s="124">
        <v>280.78956290000002</v>
      </c>
      <c r="G92" s="124">
        <v>280.78956290000002</v>
      </c>
      <c r="H92" s="124"/>
      <c r="I92" s="185"/>
      <c r="J92" s="115"/>
      <c r="K92" s="116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</row>
    <row r="93" spans="1:36" s="155" customFormat="1" ht="15" x14ac:dyDescent="0.3">
      <c r="A93" s="231" t="s">
        <v>24</v>
      </c>
      <c r="B93" s="122">
        <v>2</v>
      </c>
      <c r="C93" s="121" t="s">
        <v>52</v>
      </c>
      <c r="D93" s="122" t="s">
        <v>221</v>
      </c>
      <c r="E93" s="123">
        <v>1</v>
      </c>
      <c r="F93" s="124">
        <v>53.850631999999997</v>
      </c>
      <c r="G93" s="124">
        <v>53.850631999999997</v>
      </c>
      <c r="H93" s="124"/>
      <c r="I93" s="18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</row>
    <row r="94" spans="1:36" ht="15" x14ac:dyDescent="0.3">
      <c r="A94" s="231" t="s">
        <v>24</v>
      </c>
      <c r="B94" s="122">
        <v>3</v>
      </c>
      <c r="C94" s="121" t="s">
        <v>54</v>
      </c>
      <c r="D94" s="122" t="s">
        <v>222</v>
      </c>
      <c r="E94" s="123">
        <v>1</v>
      </c>
      <c r="F94" s="124">
        <v>25.213628000000007</v>
      </c>
      <c r="G94" s="124">
        <v>25.213628000000007</v>
      </c>
      <c r="H94" s="124"/>
      <c r="I94" s="185"/>
    </row>
    <row r="95" spans="1:36" x14ac:dyDescent="0.3">
      <c r="A95" s="231" t="s">
        <v>24</v>
      </c>
      <c r="B95" s="122">
        <v>4</v>
      </c>
      <c r="C95" s="121" t="s">
        <v>114</v>
      </c>
      <c r="D95" s="122" t="s">
        <v>13</v>
      </c>
      <c r="E95" s="123">
        <v>1</v>
      </c>
      <c r="F95" s="124">
        <v>35.2003833220339</v>
      </c>
      <c r="G95" s="124">
        <v>35.2003833220339</v>
      </c>
      <c r="H95" s="124"/>
      <c r="I95" s="185"/>
    </row>
    <row r="96" spans="1:36" x14ac:dyDescent="0.3">
      <c r="A96" s="231" t="s">
        <v>24</v>
      </c>
      <c r="B96" s="122">
        <v>5</v>
      </c>
      <c r="C96" s="121" t="s">
        <v>115</v>
      </c>
      <c r="D96" s="122" t="s">
        <v>13</v>
      </c>
      <c r="E96" s="123">
        <v>1</v>
      </c>
      <c r="F96" s="124">
        <v>32.637367975277435</v>
      </c>
      <c r="G96" s="124">
        <v>32.637367975277435</v>
      </c>
      <c r="H96" s="124"/>
      <c r="I96" s="185"/>
    </row>
    <row r="97" spans="1:11" x14ac:dyDescent="0.3">
      <c r="A97" s="231" t="s">
        <v>24</v>
      </c>
      <c r="B97" s="122">
        <v>6</v>
      </c>
      <c r="C97" s="223" t="s">
        <v>176</v>
      </c>
      <c r="D97" s="122" t="s">
        <v>13</v>
      </c>
      <c r="E97" s="123">
        <v>1</v>
      </c>
      <c r="F97" s="124">
        <v>32.404416000000005</v>
      </c>
      <c r="G97" s="124">
        <v>32.404416000000005</v>
      </c>
      <c r="H97" s="124"/>
      <c r="I97" s="185"/>
    </row>
    <row r="98" spans="1:11" ht="18" customHeight="1" x14ac:dyDescent="0.3">
      <c r="A98" s="231" t="s">
        <v>24</v>
      </c>
      <c r="B98" s="122">
        <v>6.1</v>
      </c>
      <c r="C98" s="126" t="s">
        <v>204</v>
      </c>
      <c r="D98" s="122" t="s">
        <v>13</v>
      </c>
      <c r="E98" s="213">
        <v>1</v>
      </c>
      <c r="F98" s="124">
        <v>605.89960200000019</v>
      </c>
      <c r="G98" s="124">
        <v>605.89960200000019</v>
      </c>
      <c r="H98" s="124"/>
      <c r="I98" s="185"/>
    </row>
    <row r="99" spans="1:11" x14ac:dyDescent="0.3">
      <c r="A99" s="231" t="s">
        <v>24</v>
      </c>
      <c r="B99" s="122">
        <v>7</v>
      </c>
      <c r="C99" s="121" t="s">
        <v>239</v>
      </c>
      <c r="D99" s="122" t="s">
        <v>13</v>
      </c>
      <c r="E99" s="123">
        <v>1</v>
      </c>
      <c r="F99" s="124">
        <v>18.01904588</v>
      </c>
      <c r="G99" s="124">
        <v>18.01904588</v>
      </c>
      <c r="H99" s="124"/>
      <c r="I99" s="185"/>
    </row>
    <row r="100" spans="1:11" x14ac:dyDescent="0.3">
      <c r="A100" s="231" t="s">
        <v>24</v>
      </c>
      <c r="B100" s="122">
        <v>8</v>
      </c>
      <c r="C100" s="121" t="s">
        <v>238</v>
      </c>
      <c r="D100" s="122" t="s">
        <v>13</v>
      </c>
      <c r="E100" s="123">
        <v>1</v>
      </c>
      <c r="F100" s="124">
        <v>29.733318999999984</v>
      </c>
      <c r="G100" s="124">
        <v>29.733318999999984</v>
      </c>
      <c r="H100" s="124"/>
      <c r="I100" s="185"/>
    </row>
    <row r="101" spans="1:11" x14ac:dyDescent="0.3">
      <c r="A101" s="231" t="s">
        <v>24</v>
      </c>
      <c r="B101" s="122">
        <v>9</v>
      </c>
      <c r="C101" s="121" t="s">
        <v>240</v>
      </c>
      <c r="D101" s="122" t="s">
        <v>13</v>
      </c>
      <c r="E101" s="123">
        <v>1</v>
      </c>
      <c r="F101" s="124">
        <v>2.8100233350735238</v>
      </c>
      <c r="G101" s="124">
        <v>2.8100233350735238</v>
      </c>
      <c r="H101" s="124"/>
      <c r="I101" s="185"/>
    </row>
    <row r="102" spans="1:11" x14ac:dyDescent="0.3">
      <c r="A102" s="231" t="s">
        <v>24</v>
      </c>
      <c r="B102" s="122">
        <v>10</v>
      </c>
      <c r="C102" s="121" t="s">
        <v>80</v>
      </c>
      <c r="D102" s="122" t="s">
        <v>13</v>
      </c>
      <c r="E102" s="123">
        <v>1</v>
      </c>
      <c r="F102" s="124">
        <v>50.391052800000011</v>
      </c>
      <c r="G102" s="124">
        <v>50.391052800000011</v>
      </c>
      <c r="H102" s="124"/>
      <c r="I102" s="185"/>
    </row>
    <row r="103" spans="1:11" x14ac:dyDescent="0.3">
      <c r="A103" s="228" t="s">
        <v>24</v>
      </c>
      <c r="B103" s="138"/>
      <c r="C103" s="143" t="s">
        <v>16</v>
      </c>
      <c r="D103" s="138"/>
      <c r="E103" s="117"/>
      <c r="F103" s="117"/>
      <c r="G103" s="144">
        <f>SUM(G92:G102)</f>
        <v>1166.9490332123851</v>
      </c>
      <c r="H103" s="144"/>
      <c r="I103" s="119"/>
    </row>
    <row r="104" spans="1:11" x14ac:dyDescent="0.3">
      <c r="A104" s="228" t="s">
        <v>24</v>
      </c>
      <c r="B104" s="138"/>
      <c r="C104" s="113" t="s">
        <v>17</v>
      </c>
      <c r="D104" s="114">
        <v>0.18</v>
      </c>
      <c r="E104" s="117"/>
      <c r="F104" s="117"/>
      <c r="G104" s="117">
        <f>G103*D104</f>
        <v>210.05082597822931</v>
      </c>
      <c r="H104" s="117"/>
      <c r="I104" s="119"/>
      <c r="K104" s="116"/>
    </row>
    <row r="105" spans="1:11" x14ac:dyDescent="0.3">
      <c r="A105" s="228" t="s">
        <v>24</v>
      </c>
      <c r="B105" s="138"/>
      <c r="C105" s="143" t="s">
        <v>18</v>
      </c>
      <c r="D105" s="138"/>
      <c r="E105" s="117"/>
      <c r="F105" s="117"/>
      <c r="G105" s="144">
        <f>G103+G104</f>
        <v>1376.9998591906144</v>
      </c>
      <c r="H105" s="144"/>
      <c r="I105" s="119"/>
      <c r="K105" s="116"/>
    </row>
    <row r="106" spans="1:11" x14ac:dyDescent="0.3">
      <c r="B106" s="208"/>
      <c r="C106" s="158"/>
      <c r="D106" s="208"/>
      <c r="E106" s="209"/>
      <c r="F106" s="209"/>
      <c r="G106" s="210"/>
      <c r="H106" s="210"/>
      <c r="K106" s="116"/>
    </row>
    <row r="107" spans="1:11" x14ac:dyDescent="0.3">
      <c r="A107" s="226" t="s">
        <v>0</v>
      </c>
      <c r="B107" s="157" t="s">
        <v>1</v>
      </c>
      <c r="F107" s="115"/>
      <c r="G107" s="115"/>
    </row>
    <row r="108" spans="1:11" x14ac:dyDescent="0.3">
      <c r="A108" s="230" t="s">
        <v>26</v>
      </c>
      <c r="B108" s="222" t="s">
        <v>206</v>
      </c>
      <c r="F108" s="115"/>
      <c r="G108" s="115"/>
    </row>
    <row r="109" spans="1:11" ht="82.8" x14ac:dyDescent="0.3">
      <c r="A109" s="216" t="s">
        <v>4</v>
      </c>
      <c r="B109" s="107" t="s">
        <v>5</v>
      </c>
      <c r="C109" s="108" t="s">
        <v>6</v>
      </c>
      <c r="D109" s="109" t="s">
        <v>7</v>
      </c>
      <c r="E109" s="109" t="s">
        <v>8</v>
      </c>
      <c r="F109" s="110" t="s">
        <v>217</v>
      </c>
      <c r="G109" s="110" t="s">
        <v>218</v>
      </c>
      <c r="H109" s="111" t="s">
        <v>219</v>
      </c>
      <c r="I109" s="111" t="s">
        <v>220</v>
      </c>
    </row>
    <row r="110" spans="1:11" x14ac:dyDescent="0.3">
      <c r="A110" s="228" t="s">
        <v>26</v>
      </c>
      <c r="B110" s="120">
        <v>1</v>
      </c>
      <c r="C110" s="121" t="s">
        <v>83</v>
      </c>
      <c r="D110" s="122" t="s">
        <v>13</v>
      </c>
      <c r="E110" s="123">
        <v>1</v>
      </c>
      <c r="F110" s="124">
        <v>92.015203634859247</v>
      </c>
      <c r="G110" s="117">
        <v>92.015203634859247</v>
      </c>
      <c r="H110" s="117"/>
      <c r="I110" s="125"/>
    </row>
    <row r="111" spans="1:11" ht="15" x14ac:dyDescent="0.3">
      <c r="A111" s="228" t="s">
        <v>26</v>
      </c>
      <c r="B111" s="120">
        <v>2</v>
      </c>
      <c r="C111" s="121" t="s">
        <v>52</v>
      </c>
      <c r="D111" s="122" t="s">
        <v>221</v>
      </c>
      <c r="E111" s="123">
        <v>1</v>
      </c>
      <c r="F111" s="124">
        <v>53.850631999999997</v>
      </c>
      <c r="G111" s="117">
        <v>53.850631999999997</v>
      </c>
      <c r="H111" s="117"/>
      <c r="I111" s="125"/>
    </row>
    <row r="112" spans="1:11" ht="15" x14ac:dyDescent="0.3">
      <c r="A112" s="228" t="s">
        <v>26</v>
      </c>
      <c r="B112" s="120">
        <v>3</v>
      </c>
      <c r="C112" s="121" t="s">
        <v>54</v>
      </c>
      <c r="D112" s="122" t="s">
        <v>222</v>
      </c>
      <c r="E112" s="123">
        <v>1</v>
      </c>
      <c r="F112" s="124">
        <v>25.213628000000007</v>
      </c>
      <c r="G112" s="117">
        <v>25.213628000000007</v>
      </c>
      <c r="H112" s="117"/>
      <c r="I112" s="125"/>
    </row>
    <row r="113" spans="1:36" x14ac:dyDescent="0.3">
      <c r="A113" s="228" t="s">
        <v>26</v>
      </c>
      <c r="B113" s="120">
        <v>4</v>
      </c>
      <c r="C113" s="121" t="s">
        <v>32</v>
      </c>
      <c r="D113" s="122" t="s">
        <v>13</v>
      </c>
      <c r="E113" s="123">
        <v>1</v>
      </c>
      <c r="F113" s="124">
        <v>35.2003833220339</v>
      </c>
      <c r="G113" s="117">
        <v>35.2003833220339</v>
      </c>
      <c r="H113" s="124"/>
      <c r="I113" s="125"/>
    </row>
    <row r="114" spans="1:36" x14ac:dyDescent="0.3">
      <c r="A114" s="228" t="s">
        <v>26</v>
      </c>
      <c r="B114" s="120">
        <v>5</v>
      </c>
      <c r="C114" s="121" t="s">
        <v>14</v>
      </c>
      <c r="D114" s="122" t="s">
        <v>13</v>
      </c>
      <c r="E114" s="123">
        <v>1</v>
      </c>
      <c r="F114" s="124">
        <v>37.050768542857142</v>
      </c>
      <c r="G114" s="117">
        <v>37.050768542857142</v>
      </c>
      <c r="H114" s="124"/>
      <c r="I114" s="125"/>
    </row>
    <row r="115" spans="1:36" x14ac:dyDescent="0.3">
      <c r="A115" s="228" t="s">
        <v>26</v>
      </c>
      <c r="B115" s="120">
        <v>6</v>
      </c>
      <c r="C115" s="121" t="s">
        <v>185</v>
      </c>
      <c r="D115" s="122" t="s">
        <v>13</v>
      </c>
      <c r="E115" s="123">
        <v>1</v>
      </c>
      <c r="F115" s="124">
        <v>32.404416000000005</v>
      </c>
      <c r="G115" s="117">
        <v>32.404416000000005</v>
      </c>
      <c r="H115" s="124"/>
      <c r="I115" s="125"/>
    </row>
    <row r="116" spans="1:36" x14ac:dyDescent="0.3">
      <c r="A116" s="228" t="s">
        <v>26</v>
      </c>
      <c r="B116" s="120">
        <v>6.1</v>
      </c>
      <c r="C116" s="126" t="s">
        <v>207</v>
      </c>
      <c r="D116" s="122" t="s">
        <v>13</v>
      </c>
      <c r="E116" s="213">
        <v>1</v>
      </c>
      <c r="F116" s="124">
        <v>637.41266819999998</v>
      </c>
      <c r="G116" s="117">
        <v>637.41266819999998</v>
      </c>
      <c r="H116" s="124"/>
      <c r="I116" s="125"/>
      <c r="K116" s="116"/>
    </row>
    <row r="117" spans="1:36" x14ac:dyDescent="0.3">
      <c r="A117" s="228" t="s">
        <v>26</v>
      </c>
      <c r="B117" s="120">
        <v>7</v>
      </c>
      <c r="C117" s="121" t="s">
        <v>84</v>
      </c>
      <c r="D117" s="122" t="s">
        <v>13</v>
      </c>
      <c r="E117" s="123">
        <v>1</v>
      </c>
      <c r="F117" s="124">
        <v>32.385324771084349</v>
      </c>
      <c r="G117" s="117">
        <v>32.385324771084349</v>
      </c>
      <c r="H117" s="124"/>
      <c r="I117" s="125"/>
      <c r="K117" s="116"/>
    </row>
    <row r="118" spans="1:36" x14ac:dyDescent="0.3">
      <c r="A118" s="228" t="s">
        <v>26</v>
      </c>
      <c r="B118" s="120">
        <v>8</v>
      </c>
      <c r="C118" s="121" t="s">
        <v>15</v>
      </c>
      <c r="D118" s="122" t="s">
        <v>13</v>
      </c>
      <c r="E118" s="123">
        <v>1</v>
      </c>
      <c r="F118" s="124">
        <v>36.121602511627913</v>
      </c>
      <c r="G118" s="117">
        <v>36.121602511627913</v>
      </c>
      <c r="H118" s="124"/>
      <c r="I118" s="125"/>
      <c r="K118" s="116"/>
    </row>
    <row r="119" spans="1:36" x14ac:dyDescent="0.3">
      <c r="A119" s="228" t="s">
        <v>26</v>
      </c>
      <c r="B119" s="120">
        <v>9</v>
      </c>
      <c r="C119" s="121" t="s">
        <v>19</v>
      </c>
      <c r="D119" s="122" t="s">
        <v>13</v>
      </c>
      <c r="E119" s="123">
        <v>1</v>
      </c>
      <c r="F119" s="124">
        <v>5.1842275546306231</v>
      </c>
      <c r="G119" s="117">
        <v>5.1842275546306231</v>
      </c>
      <c r="H119" s="124"/>
      <c r="I119" s="125"/>
    </row>
    <row r="120" spans="1:36" x14ac:dyDescent="0.3">
      <c r="A120" s="228" t="s">
        <v>2</v>
      </c>
      <c r="B120" s="120">
        <v>10</v>
      </c>
      <c r="C120" s="121" t="s">
        <v>60</v>
      </c>
      <c r="D120" s="122" t="s">
        <v>13</v>
      </c>
      <c r="E120" s="123">
        <v>1</v>
      </c>
      <c r="F120" s="124">
        <v>50.464685833108817</v>
      </c>
      <c r="G120" s="117">
        <v>50.464685833108817</v>
      </c>
      <c r="H120" s="117"/>
      <c r="I120" s="125"/>
    </row>
    <row r="121" spans="1:36" x14ac:dyDescent="0.3">
      <c r="A121" s="228" t="s">
        <v>26</v>
      </c>
      <c r="B121" s="138"/>
      <c r="C121" s="139" t="s">
        <v>16</v>
      </c>
      <c r="D121" s="140"/>
      <c r="E121" s="124"/>
      <c r="F121" s="124"/>
      <c r="G121" s="151">
        <f>SUM(G110:G120)</f>
        <v>1037.303540370202</v>
      </c>
      <c r="H121" s="151"/>
      <c r="I121" s="142"/>
    </row>
    <row r="122" spans="1:36" x14ac:dyDescent="0.3">
      <c r="A122" s="228" t="s">
        <v>26</v>
      </c>
      <c r="B122" s="138"/>
      <c r="C122" s="113" t="s">
        <v>17</v>
      </c>
      <c r="D122" s="114">
        <v>0.18</v>
      </c>
      <c r="E122" s="117"/>
      <c r="F122" s="117"/>
      <c r="G122" s="117">
        <f>G121*D122</f>
        <v>186.71463726663634</v>
      </c>
      <c r="H122" s="117"/>
      <c r="I122" s="119"/>
    </row>
    <row r="123" spans="1:36" x14ac:dyDescent="0.3">
      <c r="A123" s="228" t="s">
        <v>26</v>
      </c>
      <c r="B123" s="138"/>
      <c r="C123" s="143" t="s">
        <v>18</v>
      </c>
      <c r="D123" s="138"/>
      <c r="E123" s="117"/>
      <c r="F123" s="117"/>
      <c r="G123" s="144">
        <f>G121+G122</f>
        <v>1224.0181776368383</v>
      </c>
      <c r="H123" s="144"/>
      <c r="I123" s="119"/>
    </row>
    <row r="124" spans="1:36" x14ac:dyDescent="0.3">
      <c r="B124" s="208"/>
      <c r="C124" s="158"/>
      <c r="D124" s="208"/>
      <c r="E124" s="209"/>
      <c r="F124" s="209"/>
      <c r="G124" s="210"/>
      <c r="H124" s="210"/>
    </row>
    <row r="125" spans="1:36" s="112" customFormat="1" x14ac:dyDescent="0.3">
      <c r="A125" s="226" t="s">
        <v>0</v>
      </c>
      <c r="B125" s="157" t="s">
        <v>1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</row>
    <row r="126" spans="1:36" s="112" customFormat="1" x14ac:dyDescent="0.3">
      <c r="A126" s="232" t="s">
        <v>27</v>
      </c>
      <c r="B126" s="222" t="s">
        <v>208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</row>
    <row r="127" spans="1:36" s="112" customFormat="1" ht="82.8" x14ac:dyDescent="0.3">
      <c r="A127" s="216" t="s">
        <v>4</v>
      </c>
      <c r="B127" s="107" t="s">
        <v>5</v>
      </c>
      <c r="C127" s="108" t="s">
        <v>6</v>
      </c>
      <c r="D127" s="109" t="s">
        <v>7</v>
      </c>
      <c r="E127" s="109" t="s">
        <v>8</v>
      </c>
      <c r="F127" s="110" t="s">
        <v>217</v>
      </c>
      <c r="G127" s="110" t="s">
        <v>218</v>
      </c>
      <c r="H127" s="111" t="s">
        <v>219</v>
      </c>
      <c r="I127" s="111" t="s">
        <v>220</v>
      </c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</row>
    <row r="128" spans="1:36" s="112" customFormat="1" x14ac:dyDescent="0.3">
      <c r="A128" s="228"/>
      <c r="B128" s="120">
        <v>1</v>
      </c>
      <c r="C128" s="121" t="s">
        <v>32</v>
      </c>
      <c r="D128" s="122" t="s">
        <v>13</v>
      </c>
      <c r="E128" s="182">
        <v>1</v>
      </c>
      <c r="F128" s="124">
        <v>52.959976542372893</v>
      </c>
      <c r="G128" s="124">
        <v>52.959976542372893</v>
      </c>
      <c r="H128" s="124"/>
      <c r="I128" s="12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</row>
    <row r="129" spans="1:36" s="112" customFormat="1" x14ac:dyDescent="0.3">
      <c r="A129" s="228" t="s">
        <v>27</v>
      </c>
      <c r="B129" s="120">
        <v>2</v>
      </c>
      <c r="C129" s="121" t="s">
        <v>14</v>
      </c>
      <c r="D129" s="122" t="s">
        <v>13</v>
      </c>
      <c r="E129" s="182">
        <v>1</v>
      </c>
      <c r="F129" s="124">
        <v>49.563202039999993</v>
      </c>
      <c r="G129" s="124">
        <v>49.563202039999993</v>
      </c>
      <c r="H129" s="124"/>
      <c r="I129" s="12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</row>
    <row r="130" spans="1:36" s="112" customFormat="1" x14ac:dyDescent="0.3">
      <c r="A130" s="228" t="s">
        <v>27</v>
      </c>
      <c r="B130" s="120">
        <v>3</v>
      </c>
      <c r="C130" s="225" t="s">
        <v>180</v>
      </c>
      <c r="D130" s="122" t="s">
        <v>13</v>
      </c>
      <c r="E130" s="182">
        <v>1</v>
      </c>
      <c r="F130" s="124">
        <v>32.404416000000005</v>
      </c>
      <c r="G130" s="124">
        <v>32.404416000000005</v>
      </c>
      <c r="H130" s="124"/>
      <c r="I130" s="125"/>
      <c r="J130" s="115"/>
      <c r="K130" s="116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</row>
    <row r="131" spans="1:36" x14ac:dyDescent="0.3">
      <c r="A131" s="228" t="s">
        <v>27</v>
      </c>
      <c r="B131" s="120">
        <v>3.1</v>
      </c>
      <c r="C131" s="149" t="s">
        <v>187</v>
      </c>
      <c r="D131" s="122" t="s">
        <v>13</v>
      </c>
      <c r="E131" s="215">
        <v>1</v>
      </c>
      <c r="F131" s="124">
        <v>606.84263640000006</v>
      </c>
      <c r="G131" s="124">
        <v>606.84263640000006</v>
      </c>
      <c r="H131" s="124"/>
      <c r="I131" s="125"/>
      <c r="K131" s="116"/>
    </row>
    <row r="132" spans="1:36" x14ac:dyDescent="0.3">
      <c r="A132" s="228" t="s">
        <v>27</v>
      </c>
      <c r="B132" s="120">
        <v>4</v>
      </c>
      <c r="C132" s="121" t="s">
        <v>85</v>
      </c>
      <c r="D132" s="122" t="s">
        <v>13</v>
      </c>
      <c r="E132" s="182">
        <v>1</v>
      </c>
      <c r="F132" s="124">
        <v>47.404151837209312</v>
      </c>
      <c r="G132" s="124">
        <v>47.404151837209312</v>
      </c>
      <c r="H132" s="124"/>
      <c r="I132" s="125"/>
      <c r="K132" s="116"/>
    </row>
    <row r="133" spans="1:36" x14ac:dyDescent="0.3">
      <c r="A133" s="228" t="s">
        <v>27</v>
      </c>
      <c r="B133" s="120">
        <v>5</v>
      </c>
      <c r="C133" s="121" t="s">
        <v>15</v>
      </c>
      <c r="D133" s="122" t="s">
        <v>13</v>
      </c>
      <c r="E133" s="182">
        <v>1</v>
      </c>
      <c r="F133" s="124">
        <v>47.731783891891851</v>
      </c>
      <c r="G133" s="124">
        <v>47.731783891891851</v>
      </c>
      <c r="H133" s="124"/>
      <c r="I133" s="125"/>
    </row>
    <row r="134" spans="1:36" x14ac:dyDescent="0.3">
      <c r="A134" s="228" t="s">
        <v>27</v>
      </c>
      <c r="B134" s="120">
        <v>6</v>
      </c>
      <c r="C134" s="121" t="s">
        <v>19</v>
      </c>
      <c r="D134" s="122" t="s">
        <v>13</v>
      </c>
      <c r="E134" s="182">
        <v>1</v>
      </c>
      <c r="F134" s="124">
        <v>6.3730620404605824</v>
      </c>
      <c r="G134" s="124">
        <v>6.3730620404605824</v>
      </c>
      <c r="H134" s="124"/>
      <c r="I134" s="125"/>
    </row>
    <row r="135" spans="1:36" ht="15" x14ac:dyDescent="0.3">
      <c r="A135" s="228" t="s">
        <v>27</v>
      </c>
      <c r="B135" s="120">
        <v>7</v>
      </c>
      <c r="C135" s="121" t="s">
        <v>86</v>
      </c>
      <c r="D135" s="122" t="s">
        <v>221</v>
      </c>
      <c r="E135" s="182">
        <v>1</v>
      </c>
      <c r="F135" s="124">
        <v>53.850631999999997</v>
      </c>
      <c r="G135" s="124">
        <v>53.850631999999997</v>
      </c>
      <c r="H135" s="124"/>
      <c r="I135" s="125"/>
    </row>
    <row r="136" spans="1:36" ht="15" x14ac:dyDescent="0.3">
      <c r="A136" s="228" t="s">
        <v>27</v>
      </c>
      <c r="B136" s="120">
        <v>8</v>
      </c>
      <c r="C136" s="121" t="s">
        <v>54</v>
      </c>
      <c r="D136" s="122" t="s">
        <v>222</v>
      </c>
      <c r="E136" s="182">
        <v>1</v>
      </c>
      <c r="F136" s="124">
        <v>25.213628000000007</v>
      </c>
      <c r="G136" s="124">
        <v>25.213628000000007</v>
      </c>
      <c r="H136" s="124"/>
      <c r="I136" s="125"/>
    </row>
    <row r="137" spans="1:36" ht="82.8" x14ac:dyDescent="0.3">
      <c r="A137" s="228" t="s">
        <v>27</v>
      </c>
      <c r="B137" s="128">
        <v>9</v>
      </c>
      <c r="C137" s="129" t="s">
        <v>87</v>
      </c>
      <c r="D137" s="130" t="s">
        <v>34</v>
      </c>
      <c r="E137" s="224">
        <v>1</v>
      </c>
      <c r="F137" s="124">
        <v>508.23703256480007</v>
      </c>
      <c r="G137" s="124">
        <v>508.23703256480007</v>
      </c>
      <c r="H137" s="124"/>
      <c r="I137" s="125"/>
    </row>
    <row r="138" spans="1:36" x14ac:dyDescent="0.3">
      <c r="A138" s="228" t="s">
        <v>27</v>
      </c>
      <c r="B138" s="131" t="s">
        <v>168</v>
      </c>
      <c r="C138" s="129" t="s">
        <v>35</v>
      </c>
      <c r="D138" s="122" t="s">
        <v>13</v>
      </c>
      <c r="E138" s="124">
        <v>1</v>
      </c>
      <c r="F138" s="124">
        <v>315.82476610169499</v>
      </c>
      <c r="G138" s="124">
        <v>315.82476610169499</v>
      </c>
      <c r="H138" s="124"/>
      <c r="I138" s="125"/>
    </row>
    <row r="139" spans="1:36" x14ac:dyDescent="0.3">
      <c r="A139" s="228" t="s">
        <v>27</v>
      </c>
      <c r="B139" s="128">
        <v>10</v>
      </c>
      <c r="C139" s="134" t="s">
        <v>89</v>
      </c>
      <c r="D139" s="135" t="s">
        <v>13</v>
      </c>
      <c r="E139" s="183">
        <v>1</v>
      </c>
      <c r="F139" s="124">
        <v>57.300678574644088</v>
      </c>
      <c r="G139" s="124">
        <v>57.300678574644088</v>
      </c>
      <c r="H139" s="124"/>
      <c r="I139" s="125"/>
    </row>
    <row r="140" spans="1:36" ht="15" x14ac:dyDescent="0.3">
      <c r="A140" s="228" t="s">
        <v>27</v>
      </c>
      <c r="B140" s="128">
        <v>11</v>
      </c>
      <c r="C140" s="121" t="s">
        <v>90</v>
      </c>
      <c r="D140" s="136" t="s">
        <v>222</v>
      </c>
      <c r="E140" s="193">
        <v>1</v>
      </c>
      <c r="F140" s="124">
        <v>7.8351715200000012</v>
      </c>
      <c r="G140" s="124">
        <v>7.8351715200000012</v>
      </c>
      <c r="H140" s="124"/>
      <c r="I140" s="125"/>
    </row>
    <row r="141" spans="1:36" ht="41.4" x14ac:dyDescent="0.3">
      <c r="A141" s="228" t="s">
        <v>27</v>
      </c>
      <c r="B141" s="128">
        <v>12</v>
      </c>
      <c r="C141" s="129" t="s">
        <v>209</v>
      </c>
      <c r="D141" s="135" t="s">
        <v>34</v>
      </c>
      <c r="E141" s="224">
        <v>1</v>
      </c>
      <c r="F141" s="124">
        <v>566.70453576000011</v>
      </c>
      <c r="G141" s="124">
        <v>566.70453576000011</v>
      </c>
      <c r="H141" s="124"/>
      <c r="I141" s="125"/>
    </row>
    <row r="142" spans="1:36" ht="41.4" x14ac:dyDescent="0.3">
      <c r="A142" s="228" t="s">
        <v>27</v>
      </c>
      <c r="B142" s="128">
        <v>13</v>
      </c>
      <c r="C142" s="129" t="s">
        <v>211</v>
      </c>
      <c r="D142" s="135" t="s">
        <v>34</v>
      </c>
      <c r="E142" s="224">
        <v>1</v>
      </c>
      <c r="F142" s="124">
        <v>635.19242688000008</v>
      </c>
      <c r="G142" s="124">
        <v>635.19242688000008</v>
      </c>
      <c r="H142" s="124"/>
      <c r="I142" s="125"/>
    </row>
    <row r="143" spans="1:36" x14ac:dyDescent="0.3">
      <c r="A143" s="228" t="s">
        <v>27</v>
      </c>
      <c r="B143" s="131" t="s">
        <v>212</v>
      </c>
      <c r="C143" s="129" t="s">
        <v>210</v>
      </c>
      <c r="D143" s="122" t="s">
        <v>13</v>
      </c>
      <c r="E143" s="124">
        <v>1</v>
      </c>
      <c r="F143" s="124">
        <v>315.82476610169499</v>
      </c>
      <c r="G143" s="124">
        <v>315.82476610169499</v>
      </c>
      <c r="H143" s="124"/>
      <c r="I143" s="125"/>
    </row>
    <row r="144" spans="1:36" x14ac:dyDescent="0.3">
      <c r="A144" s="228" t="s">
        <v>27</v>
      </c>
      <c r="B144" s="120">
        <v>14</v>
      </c>
      <c r="C144" s="121" t="s">
        <v>92</v>
      </c>
      <c r="D144" s="122" t="s">
        <v>13</v>
      </c>
      <c r="E144" s="197">
        <v>1</v>
      </c>
      <c r="F144" s="124">
        <v>50.445605760000021</v>
      </c>
      <c r="G144" s="124">
        <v>50.445605760000021</v>
      </c>
      <c r="H144" s="124"/>
      <c r="I144" s="125"/>
    </row>
    <row r="145" spans="1:36" x14ac:dyDescent="0.3">
      <c r="A145" s="228" t="s">
        <v>27</v>
      </c>
      <c r="B145" s="138"/>
      <c r="C145" s="139" t="s">
        <v>16</v>
      </c>
      <c r="D145" s="140"/>
      <c r="E145" s="124"/>
      <c r="F145" s="124"/>
      <c r="G145" s="151">
        <f>SUM(G128:G144)</f>
        <v>3379.7084720147686</v>
      </c>
      <c r="H145" s="151"/>
      <c r="I145" s="142"/>
      <c r="K145" s="116"/>
    </row>
    <row r="146" spans="1:36" x14ac:dyDescent="0.3">
      <c r="A146" s="228" t="s">
        <v>27</v>
      </c>
      <c r="B146" s="138"/>
      <c r="C146" s="113" t="s">
        <v>17</v>
      </c>
      <c r="D146" s="114">
        <v>0.18</v>
      </c>
      <c r="E146" s="117"/>
      <c r="F146" s="117"/>
      <c r="G146" s="117">
        <f>G145*D146</f>
        <v>608.34752496265833</v>
      </c>
      <c r="H146" s="117"/>
      <c r="I146" s="119"/>
      <c r="K146" s="116"/>
    </row>
    <row r="147" spans="1:36" s="112" customFormat="1" x14ac:dyDescent="0.3">
      <c r="A147" s="228" t="s">
        <v>27</v>
      </c>
      <c r="B147" s="138"/>
      <c r="C147" s="143" t="s">
        <v>18</v>
      </c>
      <c r="D147" s="138"/>
      <c r="E147" s="117"/>
      <c r="F147" s="117"/>
      <c r="G147" s="144">
        <f>G145+G146</f>
        <v>3988.0559969774267</v>
      </c>
      <c r="H147" s="144"/>
      <c r="I147" s="119"/>
      <c r="J147" s="115"/>
      <c r="K147" s="116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</row>
    <row r="148" spans="1:36" s="112" customFormat="1" x14ac:dyDescent="0.3">
      <c r="A148" s="211"/>
      <c r="B148" s="208"/>
      <c r="C148" s="158"/>
      <c r="D148" s="208"/>
      <c r="E148" s="209"/>
      <c r="F148" s="209"/>
      <c r="G148" s="210"/>
      <c r="H148" s="210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</row>
    <row r="149" spans="1:36" s="112" customFormat="1" x14ac:dyDescent="0.3">
      <c r="A149" s="226" t="s">
        <v>0</v>
      </c>
      <c r="B149" s="157" t="s">
        <v>1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</row>
    <row r="150" spans="1:36" s="112" customFormat="1" x14ac:dyDescent="0.3">
      <c r="A150" s="226" t="s">
        <v>30</v>
      </c>
      <c r="B150" s="222" t="s">
        <v>213</v>
      </c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</row>
    <row r="151" spans="1:36" ht="82.8" x14ac:dyDescent="0.3">
      <c r="A151" s="216" t="s">
        <v>4</v>
      </c>
      <c r="B151" s="107" t="s">
        <v>5</v>
      </c>
      <c r="C151" s="108" t="s">
        <v>6</v>
      </c>
      <c r="D151" s="109" t="s">
        <v>7</v>
      </c>
      <c r="E151" s="109" t="s">
        <v>8</v>
      </c>
      <c r="F151" s="110" t="s">
        <v>217</v>
      </c>
      <c r="G151" s="110" t="s">
        <v>218</v>
      </c>
      <c r="H151" s="111" t="s">
        <v>219</v>
      </c>
      <c r="I151" s="111" t="s">
        <v>220</v>
      </c>
    </row>
    <row r="152" spans="1:36" x14ac:dyDescent="0.3">
      <c r="A152" s="228" t="s">
        <v>30</v>
      </c>
      <c r="B152" s="120">
        <v>1</v>
      </c>
      <c r="C152" s="121" t="s">
        <v>32</v>
      </c>
      <c r="D152" s="122" t="s">
        <v>13</v>
      </c>
      <c r="E152" s="123">
        <v>1</v>
      </c>
      <c r="F152" s="124">
        <v>71.988112135593241</v>
      </c>
      <c r="G152" s="124">
        <v>71.988112135593241</v>
      </c>
      <c r="H152" s="124"/>
      <c r="I152" s="125"/>
    </row>
    <row r="153" spans="1:36" x14ac:dyDescent="0.3">
      <c r="A153" s="228" t="s">
        <v>30</v>
      </c>
      <c r="B153" s="120">
        <v>2</v>
      </c>
      <c r="C153" s="121" t="s">
        <v>14</v>
      </c>
      <c r="D153" s="122" t="s">
        <v>13</v>
      </c>
      <c r="E153" s="123">
        <v>1</v>
      </c>
      <c r="F153" s="124">
        <v>76.217728400000013</v>
      </c>
      <c r="G153" s="124">
        <v>76.217728400000013</v>
      </c>
      <c r="H153" s="124"/>
      <c r="I153" s="125"/>
    </row>
    <row r="154" spans="1:36" x14ac:dyDescent="0.3">
      <c r="A154" s="228" t="s">
        <v>30</v>
      </c>
      <c r="B154" s="120">
        <v>3</v>
      </c>
      <c r="C154" s="121" t="s">
        <v>214</v>
      </c>
      <c r="D154" s="122" t="s">
        <v>13</v>
      </c>
      <c r="E154" s="123">
        <v>1</v>
      </c>
      <c r="F154" s="124">
        <v>35.491104000000007</v>
      </c>
      <c r="G154" s="124">
        <v>35.491104000000007</v>
      </c>
      <c r="H154" s="124"/>
      <c r="I154" s="125"/>
    </row>
    <row r="155" spans="1:36" x14ac:dyDescent="0.3">
      <c r="A155" s="228" t="s">
        <v>30</v>
      </c>
      <c r="B155" s="120">
        <v>3.1</v>
      </c>
      <c r="C155" s="149" t="s">
        <v>192</v>
      </c>
      <c r="D155" s="122" t="s">
        <v>13</v>
      </c>
      <c r="E155" s="213">
        <v>1</v>
      </c>
      <c r="F155" s="125">
        <v>2435.1505794000004</v>
      </c>
      <c r="G155" s="124">
        <v>2435.1505794000004</v>
      </c>
      <c r="H155" s="124"/>
      <c r="I155" s="125"/>
    </row>
    <row r="156" spans="1:36" x14ac:dyDescent="0.3">
      <c r="A156" s="228" t="s">
        <v>30</v>
      </c>
      <c r="B156" s="120">
        <v>4</v>
      </c>
      <c r="C156" s="121" t="s">
        <v>129</v>
      </c>
      <c r="D156" s="122" t="s">
        <v>13</v>
      </c>
      <c r="E156" s="123">
        <v>1</v>
      </c>
      <c r="F156" s="124">
        <v>57.789264500000009</v>
      </c>
      <c r="G156" s="124">
        <v>57.789264500000009</v>
      </c>
      <c r="H156" s="124"/>
      <c r="I156" s="125"/>
    </row>
    <row r="157" spans="1:36" x14ac:dyDescent="0.3">
      <c r="A157" s="228" t="s">
        <v>30</v>
      </c>
      <c r="B157" s="120">
        <v>5</v>
      </c>
      <c r="C157" s="121" t="s">
        <v>15</v>
      </c>
      <c r="D157" s="122" t="s">
        <v>13</v>
      </c>
      <c r="E157" s="123">
        <v>1</v>
      </c>
      <c r="F157" s="124">
        <v>64.079165192307698</v>
      </c>
      <c r="G157" s="124">
        <v>64.079165192307698</v>
      </c>
      <c r="H157" s="124"/>
      <c r="I157" s="125"/>
    </row>
    <row r="158" spans="1:36" x14ac:dyDescent="0.3">
      <c r="A158" s="228" t="s">
        <v>30</v>
      </c>
      <c r="B158" s="120">
        <v>6</v>
      </c>
      <c r="C158" s="121" t="s">
        <v>215</v>
      </c>
      <c r="D158" s="122" t="s">
        <v>13</v>
      </c>
      <c r="E158" s="123">
        <v>1</v>
      </c>
      <c r="F158" s="124">
        <v>16.712729268013373</v>
      </c>
      <c r="G158" s="124">
        <v>16.712729268013373</v>
      </c>
      <c r="H158" s="124"/>
      <c r="I158" s="125"/>
    </row>
    <row r="159" spans="1:36" ht="15" x14ac:dyDescent="0.3">
      <c r="A159" s="228" t="s">
        <v>30</v>
      </c>
      <c r="B159" s="120">
        <v>7</v>
      </c>
      <c r="C159" s="121" t="s">
        <v>86</v>
      </c>
      <c r="D159" s="122" t="s">
        <v>221</v>
      </c>
      <c r="E159" s="123">
        <v>1</v>
      </c>
      <c r="F159" s="124">
        <v>53.850631999999997</v>
      </c>
      <c r="G159" s="124">
        <v>53.850631999999997</v>
      </c>
      <c r="H159" s="124"/>
      <c r="I159" s="125"/>
    </row>
    <row r="160" spans="1:36" ht="15" x14ac:dyDescent="0.3">
      <c r="A160" s="228" t="s">
        <v>30</v>
      </c>
      <c r="B160" s="120">
        <v>8</v>
      </c>
      <c r="C160" s="121" t="s">
        <v>54</v>
      </c>
      <c r="D160" s="122" t="s">
        <v>222</v>
      </c>
      <c r="E160" s="123">
        <v>1</v>
      </c>
      <c r="F160" s="124">
        <v>25.213628000000007</v>
      </c>
      <c r="G160" s="124">
        <v>25.213628000000007</v>
      </c>
      <c r="H160" s="124"/>
      <c r="I160" s="125"/>
      <c r="K160" s="116"/>
    </row>
    <row r="161" spans="1:36" ht="82.8" x14ac:dyDescent="0.3">
      <c r="A161" s="228" t="s">
        <v>30</v>
      </c>
      <c r="B161" s="128">
        <v>9</v>
      </c>
      <c r="C161" s="129" t="s">
        <v>87</v>
      </c>
      <c r="D161" s="130" t="s">
        <v>34</v>
      </c>
      <c r="E161" s="234">
        <v>1</v>
      </c>
      <c r="F161" s="124">
        <v>508.23703256480007</v>
      </c>
      <c r="G161" s="124">
        <v>508.23703256480007</v>
      </c>
      <c r="H161" s="124"/>
      <c r="I161" s="125"/>
      <c r="K161" s="116"/>
    </row>
    <row r="162" spans="1:36" x14ac:dyDescent="0.3">
      <c r="A162" s="228" t="s">
        <v>30</v>
      </c>
      <c r="B162" s="131" t="s">
        <v>168</v>
      </c>
      <c r="C162" s="129" t="s">
        <v>35</v>
      </c>
      <c r="D162" s="122" t="s">
        <v>13</v>
      </c>
      <c r="E162" s="132">
        <v>1</v>
      </c>
      <c r="F162" s="124">
        <v>315.82476610169499</v>
      </c>
      <c r="G162" s="124">
        <v>315.82476610169499</v>
      </c>
      <c r="H162" s="124"/>
      <c r="I162" s="125"/>
      <c r="K162" s="116"/>
    </row>
    <row r="163" spans="1:36" x14ac:dyDescent="0.3">
      <c r="A163" s="228" t="s">
        <v>30</v>
      </c>
      <c r="B163" s="128">
        <v>10</v>
      </c>
      <c r="C163" s="134" t="s">
        <v>216</v>
      </c>
      <c r="D163" s="135" t="s">
        <v>13</v>
      </c>
      <c r="E163" s="235">
        <v>1</v>
      </c>
      <c r="F163" s="124">
        <v>57.300678574644088</v>
      </c>
      <c r="G163" s="124">
        <v>57.300678574644088</v>
      </c>
      <c r="H163" s="124"/>
      <c r="I163" s="125"/>
    </row>
    <row r="164" spans="1:36" ht="15" x14ac:dyDescent="0.3">
      <c r="A164" s="228" t="s">
        <v>30</v>
      </c>
      <c r="B164" s="128">
        <v>11</v>
      </c>
      <c r="C164" s="121" t="s">
        <v>90</v>
      </c>
      <c r="D164" s="136" t="s">
        <v>222</v>
      </c>
      <c r="E164" s="127">
        <v>1</v>
      </c>
      <c r="F164" s="124">
        <v>7.8351715200000012</v>
      </c>
      <c r="G164" s="124">
        <v>7.8351715200000012</v>
      </c>
      <c r="H164" s="124"/>
      <c r="I164" s="125"/>
    </row>
    <row r="165" spans="1:36" x14ac:dyDescent="0.3">
      <c r="A165" s="228" t="s">
        <v>30</v>
      </c>
      <c r="B165" s="120">
        <v>12</v>
      </c>
      <c r="C165" s="137" t="s">
        <v>133</v>
      </c>
      <c r="D165" s="120" t="s">
        <v>13</v>
      </c>
      <c r="E165" s="147">
        <v>1</v>
      </c>
      <c r="F165" s="124">
        <v>62.76304320000002</v>
      </c>
      <c r="G165" s="124">
        <v>62.76304320000002</v>
      </c>
      <c r="H165" s="117"/>
      <c r="I165" s="125"/>
    </row>
    <row r="166" spans="1:36" x14ac:dyDescent="0.3">
      <c r="A166" s="228" t="s">
        <v>30</v>
      </c>
      <c r="B166" s="138"/>
      <c r="C166" s="139" t="s">
        <v>16</v>
      </c>
      <c r="D166" s="140"/>
      <c r="E166" s="124"/>
      <c r="F166" s="124"/>
      <c r="G166" s="151">
        <f>SUM(G152:G165)</f>
        <v>3788.453634857055</v>
      </c>
      <c r="H166" s="151"/>
      <c r="I166" s="142"/>
    </row>
    <row r="167" spans="1:36" x14ac:dyDescent="0.3">
      <c r="A167" s="228" t="s">
        <v>30</v>
      </c>
      <c r="B167" s="138"/>
      <c r="C167" s="129" t="s">
        <v>17</v>
      </c>
      <c r="D167" s="150">
        <v>0.18</v>
      </c>
      <c r="E167" s="124"/>
      <c r="F167" s="124"/>
      <c r="G167" s="124">
        <f>G166*D167</f>
        <v>681.92165427426983</v>
      </c>
      <c r="H167" s="124"/>
      <c r="I167" s="119"/>
    </row>
    <row r="168" spans="1:36" s="112" customFormat="1" x14ac:dyDescent="0.3">
      <c r="A168" s="228" t="s">
        <v>30</v>
      </c>
      <c r="B168" s="138"/>
      <c r="C168" s="139" t="s">
        <v>18</v>
      </c>
      <c r="D168" s="140"/>
      <c r="E168" s="124"/>
      <c r="F168" s="124"/>
      <c r="G168" s="151">
        <f>G166+G167</f>
        <v>4470.3752891313252</v>
      </c>
      <c r="H168" s="151"/>
      <c r="I168" s="119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</row>
    <row r="169" spans="1:36" s="112" customFormat="1" x14ac:dyDescent="0.3">
      <c r="A169" s="229"/>
      <c r="B169" s="217"/>
      <c r="C169" s="238"/>
      <c r="D169" s="239"/>
      <c r="E169" s="240"/>
      <c r="F169" s="240"/>
      <c r="G169" s="241"/>
      <c r="H169" s="241"/>
      <c r="I169" s="221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</row>
    <row r="170" spans="1:36" s="112" customFormat="1" x14ac:dyDescent="0.3">
      <c r="A170" s="211"/>
      <c r="B170" s="208"/>
      <c r="C170" s="158"/>
      <c r="D170" s="208"/>
      <c r="E170" s="209"/>
      <c r="F170" s="209"/>
      <c r="G170" s="210"/>
      <c r="H170" s="210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</row>
    <row r="171" spans="1:36" s="112" customFormat="1" x14ac:dyDescent="0.3">
      <c r="A171" s="226" t="s">
        <v>0</v>
      </c>
      <c r="B171" s="157" t="s">
        <v>1</v>
      </c>
      <c r="C171" s="157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</row>
    <row r="172" spans="1:36" s="112" customFormat="1" x14ac:dyDescent="0.3">
      <c r="A172" s="226" t="s">
        <v>30</v>
      </c>
      <c r="B172" s="222" t="s">
        <v>134</v>
      </c>
      <c r="C172" s="157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</row>
    <row r="173" spans="1:36" ht="82.8" x14ac:dyDescent="0.3">
      <c r="A173" s="216" t="s">
        <v>4</v>
      </c>
      <c r="B173" s="107" t="s">
        <v>5</v>
      </c>
      <c r="C173" s="108" t="s">
        <v>6</v>
      </c>
      <c r="D173" s="109" t="s">
        <v>7</v>
      </c>
      <c r="E173" s="109" t="s">
        <v>8</v>
      </c>
      <c r="F173" s="110" t="s">
        <v>217</v>
      </c>
      <c r="G173" s="110" t="s">
        <v>218</v>
      </c>
      <c r="H173" s="111" t="s">
        <v>219</v>
      </c>
      <c r="I173" s="111" t="s">
        <v>220</v>
      </c>
    </row>
    <row r="174" spans="1:36" x14ac:dyDescent="0.3">
      <c r="A174" s="228" t="s">
        <v>30</v>
      </c>
      <c r="B174" s="120">
        <v>1</v>
      </c>
      <c r="C174" s="134" t="s">
        <v>36</v>
      </c>
      <c r="D174" s="135" t="s">
        <v>12</v>
      </c>
      <c r="E174" s="123">
        <v>1</v>
      </c>
      <c r="F174" s="193">
        <v>14.179325964000002</v>
      </c>
      <c r="G174" s="193">
        <v>14.179325964000002</v>
      </c>
      <c r="H174" s="182"/>
      <c r="I174" s="125"/>
    </row>
    <row r="175" spans="1:36" x14ac:dyDescent="0.3">
      <c r="A175" s="228" t="s">
        <v>30</v>
      </c>
      <c r="B175" s="194">
        <v>2</v>
      </c>
      <c r="C175" s="129" t="s">
        <v>135</v>
      </c>
      <c r="D175" s="122" t="s">
        <v>13</v>
      </c>
      <c r="E175" s="123">
        <v>1</v>
      </c>
      <c r="F175" s="124">
        <v>205.04385440000007</v>
      </c>
      <c r="G175" s="124">
        <v>205.04385440000007</v>
      </c>
      <c r="H175" s="124"/>
      <c r="I175" s="125"/>
    </row>
    <row r="176" spans="1:36" x14ac:dyDescent="0.3">
      <c r="A176" s="228" t="s">
        <v>30</v>
      </c>
      <c r="B176" s="120">
        <v>3</v>
      </c>
      <c r="C176" s="223" t="s">
        <v>188</v>
      </c>
      <c r="D176" s="122" t="s">
        <v>13</v>
      </c>
      <c r="E176" s="123">
        <v>1</v>
      </c>
      <c r="F176" s="124">
        <v>35.491104000000007</v>
      </c>
      <c r="G176" s="124">
        <v>35.491104000000007</v>
      </c>
      <c r="H176" s="124"/>
      <c r="I176" s="125"/>
      <c r="K176" s="116"/>
    </row>
    <row r="177" spans="1:36" x14ac:dyDescent="0.3">
      <c r="A177" s="228" t="s">
        <v>30</v>
      </c>
      <c r="B177" s="120">
        <v>3.1</v>
      </c>
      <c r="C177" s="149" t="s">
        <v>192</v>
      </c>
      <c r="D177" s="122" t="s">
        <v>13</v>
      </c>
      <c r="E177" s="213">
        <v>1</v>
      </c>
      <c r="F177" s="124">
        <v>2435.1505794</v>
      </c>
      <c r="G177" s="124">
        <v>2435.1505794</v>
      </c>
      <c r="H177" s="124"/>
      <c r="I177" s="125"/>
      <c r="K177" s="116"/>
    </row>
    <row r="178" spans="1:36" x14ac:dyDescent="0.3">
      <c r="A178" s="228" t="s">
        <v>30</v>
      </c>
      <c r="B178" s="120">
        <v>4</v>
      </c>
      <c r="C178" s="121" t="s">
        <v>15</v>
      </c>
      <c r="D178" s="122" t="s">
        <v>13</v>
      </c>
      <c r="E178" s="123">
        <v>1</v>
      </c>
      <c r="F178" s="124">
        <v>105.34009200000001</v>
      </c>
      <c r="G178" s="124">
        <v>105.34009200000001</v>
      </c>
      <c r="H178" s="124"/>
      <c r="I178" s="125"/>
    </row>
    <row r="179" spans="1:36" x14ac:dyDescent="0.3">
      <c r="A179" s="228" t="s">
        <v>30</v>
      </c>
      <c r="B179" s="194">
        <v>5</v>
      </c>
      <c r="C179" s="129" t="s">
        <v>136</v>
      </c>
      <c r="D179" s="122" t="s">
        <v>13</v>
      </c>
      <c r="E179" s="132">
        <v>1</v>
      </c>
      <c r="F179" s="124">
        <v>147.05104040000003</v>
      </c>
      <c r="G179" s="124">
        <v>147.05104040000003</v>
      </c>
      <c r="H179" s="182"/>
      <c r="I179" s="125"/>
    </row>
    <row r="180" spans="1:36" x14ac:dyDescent="0.3">
      <c r="A180" s="228" t="s">
        <v>30</v>
      </c>
      <c r="B180" s="120">
        <v>6</v>
      </c>
      <c r="C180" s="121" t="s">
        <v>137</v>
      </c>
      <c r="D180" s="122" t="s">
        <v>13</v>
      </c>
      <c r="E180" s="123">
        <v>1</v>
      </c>
      <c r="F180" s="124">
        <v>17.764586917647065</v>
      </c>
      <c r="G180" s="124">
        <v>17.764586917647065</v>
      </c>
      <c r="H180" s="124"/>
      <c r="I180" s="125"/>
    </row>
    <row r="181" spans="1:36" x14ac:dyDescent="0.3">
      <c r="A181" s="228" t="s">
        <v>30</v>
      </c>
      <c r="B181" s="120">
        <v>7</v>
      </c>
      <c r="C181" s="121" t="s">
        <v>19</v>
      </c>
      <c r="D181" s="122" t="s">
        <v>13</v>
      </c>
      <c r="E181" s="123">
        <v>1</v>
      </c>
      <c r="F181" s="124">
        <v>11.34116678525475</v>
      </c>
      <c r="G181" s="124">
        <v>11.34116678525475</v>
      </c>
      <c r="H181" s="124"/>
      <c r="I181" s="125"/>
    </row>
    <row r="182" spans="1:36" ht="15" x14ac:dyDescent="0.3">
      <c r="A182" s="228" t="s">
        <v>30</v>
      </c>
      <c r="B182" s="120">
        <v>8</v>
      </c>
      <c r="C182" s="121" t="s">
        <v>86</v>
      </c>
      <c r="D182" s="122" t="s">
        <v>221</v>
      </c>
      <c r="E182" s="123">
        <v>1</v>
      </c>
      <c r="F182" s="124">
        <v>53.850631999999997</v>
      </c>
      <c r="G182" s="124">
        <v>53.850631999999997</v>
      </c>
      <c r="H182" s="117"/>
      <c r="I182" s="125"/>
    </row>
    <row r="183" spans="1:36" ht="15" x14ac:dyDescent="0.3">
      <c r="A183" s="228" t="s">
        <v>30</v>
      </c>
      <c r="B183" s="120">
        <v>9</v>
      </c>
      <c r="C183" s="121" t="s">
        <v>54</v>
      </c>
      <c r="D183" s="122" t="s">
        <v>222</v>
      </c>
      <c r="E183" s="123">
        <v>1</v>
      </c>
      <c r="F183" s="124">
        <v>25.213628000000007</v>
      </c>
      <c r="G183" s="124">
        <v>25.213628000000007</v>
      </c>
      <c r="H183" s="117"/>
      <c r="I183" s="125"/>
    </row>
    <row r="184" spans="1:36" ht="82.8" x14ac:dyDescent="0.3">
      <c r="A184" s="228" t="s">
        <v>30</v>
      </c>
      <c r="B184" s="128">
        <v>10</v>
      </c>
      <c r="C184" s="129" t="s">
        <v>87</v>
      </c>
      <c r="D184" s="130" t="s">
        <v>34</v>
      </c>
      <c r="E184" s="234">
        <v>1</v>
      </c>
      <c r="F184" s="124">
        <v>508.23703256480007</v>
      </c>
      <c r="G184" s="124">
        <v>508.23703256480007</v>
      </c>
      <c r="H184" s="124"/>
      <c r="I184" s="125"/>
    </row>
    <row r="185" spans="1:36" x14ac:dyDescent="0.3">
      <c r="A185" s="228" t="s">
        <v>30</v>
      </c>
      <c r="B185" s="131" t="s">
        <v>138</v>
      </c>
      <c r="C185" s="129" t="s">
        <v>35</v>
      </c>
      <c r="D185" s="122" t="s">
        <v>13</v>
      </c>
      <c r="E185" s="132">
        <v>1</v>
      </c>
      <c r="F185" s="124">
        <v>315.82476610169499</v>
      </c>
      <c r="G185" s="124">
        <v>315.82476610169499</v>
      </c>
      <c r="H185" s="124"/>
      <c r="I185" s="125"/>
    </row>
    <row r="186" spans="1:36" x14ac:dyDescent="0.3">
      <c r="A186" s="228" t="s">
        <v>30</v>
      </c>
      <c r="B186" s="128">
        <v>11</v>
      </c>
      <c r="C186" s="134" t="s">
        <v>89</v>
      </c>
      <c r="D186" s="135" t="s">
        <v>13</v>
      </c>
      <c r="E186" s="235">
        <v>1</v>
      </c>
      <c r="F186" s="124">
        <v>57.300678574644088</v>
      </c>
      <c r="G186" s="124">
        <v>57.300678574644088</v>
      </c>
      <c r="H186" s="124"/>
      <c r="I186" s="125"/>
    </row>
    <row r="187" spans="1:36" ht="15" x14ac:dyDescent="0.3">
      <c r="A187" s="228" t="s">
        <v>30</v>
      </c>
      <c r="B187" s="128">
        <v>12</v>
      </c>
      <c r="C187" s="121" t="s">
        <v>90</v>
      </c>
      <c r="D187" s="136" t="s">
        <v>222</v>
      </c>
      <c r="E187" s="127">
        <v>1</v>
      </c>
      <c r="F187" s="124">
        <v>7.8351715200000012</v>
      </c>
      <c r="G187" s="124">
        <v>7.8351715200000012</v>
      </c>
      <c r="H187" s="124"/>
      <c r="I187" s="125"/>
    </row>
    <row r="188" spans="1:36" x14ac:dyDescent="0.3">
      <c r="A188" s="228" t="s">
        <v>30</v>
      </c>
      <c r="B188" s="120">
        <v>13</v>
      </c>
      <c r="C188" s="121" t="s">
        <v>133</v>
      </c>
      <c r="D188" s="122" t="s">
        <v>13</v>
      </c>
      <c r="E188" s="123">
        <v>1</v>
      </c>
      <c r="F188" s="124">
        <v>62.76304320000002</v>
      </c>
      <c r="G188" s="124">
        <v>62.76304320000002</v>
      </c>
      <c r="H188" s="117"/>
      <c r="I188" s="125"/>
    </row>
    <row r="189" spans="1:36" x14ac:dyDescent="0.3">
      <c r="A189" s="228" t="s">
        <v>30</v>
      </c>
      <c r="B189" s="138"/>
      <c r="C189" s="139" t="s">
        <v>16</v>
      </c>
      <c r="D189" s="140"/>
      <c r="E189" s="124"/>
      <c r="F189" s="124"/>
      <c r="G189" s="151">
        <f>SUM(G174:G188)</f>
        <v>4002.3867018280412</v>
      </c>
      <c r="H189" s="151"/>
      <c r="I189" s="142"/>
    </row>
    <row r="190" spans="1:36" x14ac:dyDescent="0.3">
      <c r="A190" s="228" t="s">
        <v>30</v>
      </c>
      <c r="B190" s="138"/>
      <c r="C190" s="129" t="s">
        <v>17</v>
      </c>
      <c r="D190" s="150">
        <v>0.18</v>
      </c>
      <c r="E190" s="124"/>
      <c r="F190" s="124"/>
      <c r="G190" s="124">
        <f>G189*D190</f>
        <v>720.42960632904737</v>
      </c>
      <c r="H190" s="124"/>
      <c r="I190" s="119"/>
      <c r="K190" s="116"/>
    </row>
    <row r="191" spans="1:36" s="112" customFormat="1" x14ac:dyDescent="0.3">
      <c r="A191" s="228" t="s">
        <v>30</v>
      </c>
      <c r="B191" s="138"/>
      <c r="C191" s="139" t="s">
        <v>18</v>
      </c>
      <c r="D191" s="140"/>
      <c r="E191" s="124"/>
      <c r="F191" s="124"/>
      <c r="G191" s="151">
        <f>G189+G190</f>
        <v>4722.8163081570883</v>
      </c>
      <c r="H191" s="151"/>
      <c r="I191" s="119"/>
      <c r="J191" s="115"/>
      <c r="K191" s="116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</row>
    <row r="192" spans="1:36" s="112" customFormat="1" x14ac:dyDescent="0.3">
      <c r="A192" s="236"/>
      <c r="B192" s="237"/>
      <c r="C192" s="238"/>
      <c r="D192" s="239"/>
      <c r="E192" s="240"/>
      <c r="F192" s="240"/>
      <c r="G192" s="241"/>
      <c r="H192" s="241"/>
      <c r="I192" s="221"/>
      <c r="J192" s="115"/>
      <c r="K192" s="116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</row>
    <row r="193" spans="1:36" s="112" customFormat="1" x14ac:dyDescent="0.3">
      <c r="A193" s="236"/>
      <c r="B193" s="237"/>
      <c r="C193" s="238"/>
      <c r="D193" s="239"/>
      <c r="E193" s="240"/>
      <c r="F193" s="240"/>
      <c r="G193" s="241"/>
      <c r="H193" s="241"/>
      <c r="I193" s="221"/>
      <c r="J193" s="115"/>
      <c r="K193" s="116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</row>
    <row r="194" spans="1:36" ht="14.4" thickBot="1" x14ac:dyDescent="0.35">
      <c r="A194" s="233" t="s">
        <v>0</v>
      </c>
      <c r="B194" s="214" t="s">
        <v>1</v>
      </c>
      <c r="F194" s="115"/>
      <c r="G194" s="115"/>
    </row>
    <row r="195" spans="1:36" x14ac:dyDescent="0.3">
      <c r="A195" s="230" t="s">
        <v>169</v>
      </c>
      <c r="B195" s="212" t="s">
        <v>241</v>
      </c>
      <c r="F195" s="115"/>
      <c r="G195" s="115"/>
    </row>
    <row r="196" spans="1:36" ht="82.8" x14ac:dyDescent="0.3">
      <c r="A196" s="216" t="s">
        <v>4</v>
      </c>
      <c r="B196" s="107" t="s">
        <v>5</v>
      </c>
      <c r="C196" s="108" t="s">
        <v>6</v>
      </c>
      <c r="D196" s="109" t="s">
        <v>7</v>
      </c>
      <c r="E196" s="109" t="s">
        <v>8</v>
      </c>
      <c r="F196" s="110" t="s">
        <v>217</v>
      </c>
      <c r="G196" s="110" t="s">
        <v>218</v>
      </c>
      <c r="H196" s="111" t="s">
        <v>219</v>
      </c>
      <c r="I196" s="111" t="s">
        <v>220</v>
      </c>
    </row>
    <row r="197" spans="1:36" x14ac:dyDescent="0.3">
      <c r="A197" s="228" t="s">
        <v>157</v>
      </c>
      <c r="B197" s="120">
        <v>1</v>
      </c>
      <c r="C197" s="134" t="s">
        <v>170</v>
      </c>
      <c r="D197" s="135" t="s">
        <v>12</v>
      </c>
      <c r="E197" s="123">
        <v>1</v>
      </c>
      <c r="F197" s="193">
        <v>20.565689640000006</v>
      </c>
      <c r="G197" s="193">
        <v>20.565689640000006</v>
      </c>
      <c r="H197" s="182"/>
      <c r="I197" s="125"/>
    </row>
    <row r="198" spans="1:36" x14ac:dyDescent="0.3">
      <c r="A198" s="228" t="s">
        <v>157</v>
      </c>
      <c r="B198" s="120">
        <v>2</v>
      </c>
      <c r="C198" s="121" t="s">
        <v>171</v>
      </c>
      <c r="D198" s="122" t="s">
        <v>13</v>
      </c>
      <c r="E198" s="182">
        <v>1</v>
      </c>
      <c r="F198" s="124">
        <v>37.2239912</v>
      </c>
      <c r="G198" s="124">
        <v>37.2239912</v>
      </c>
      <c r="H198" s="124"/>
      <c r="I198" s="125"/>
      <c r="K198" s="116"/>
    </row>
    <row r="199" spans="1:36" x14ac:dyDescent="0.3">
      <c r="A199" s="228" t="s">
        <v>157</v>
      </c>
      <c r="B199" s="194">
        <v>3</v>
      </c>
      <c r="C199" s="129" t="s">
        <v>162</v>
      </c>
      <c r="D199" s="122" t="s">
        <v>13</v>
      </c>
      <c r="E199" s="182">
        <v>1</v>
      </c>
      <c r="F199" s="124">
        <v>240.79344740000005</v>
      </c>
      <c r="G199" s="124">
        <v>240.79344740000005</v>
      </c>
      <c r="H199" s="124"/>
      <c r="I199" s="125"/>
      <c r="K199" s="116"/>
    </row>
    <row r="200" spans="1:36" x14ac:dyDescent="0.3">
      <c r="A200" s="228" t="s">
        <v>157</v>
      </c>
      <c r="B200" s="120">
        <v>4</v>
      </c>
      <c r="C200" s="223" t="s">
        <v>193</v>
      </c>
      <c r="D200" s="122" t="s">
        <v>13</v>
      </c>
      <c r="E200" s="182">
        <v>1</v>
      </c>
      <c r="F200" s="124">
        <v>50.044632</v>
      </c>
      <c r="G200" s="124">
        <v>50.044632</v>
      </c>
      <c r="H200" s="124"/>
      <c r="I200" s="125"/>
      <c r="K200" s="116"/>
    </row>
    <row r="201" spans="1:36" x14ac:dyDescent="0.3">
      <c r="A201" s="228" t="s">
        <v>157</v>
      </c>
      <c r="B201" s="120">
        <v>4.0999999999999996</v>
      </c>
      <c r="C201" s="129" t="s">
        <v>194</v>
      </c>
      <c r="D201" s="122" t="s">
        <v>13</v>
      </c>
      <c r="E201" s="215">
        <v>1</v>
      </c>
      <c r="F201" s="124">
        <v>2957.4344646000009</v>
      </c>
      <c r="G201" s="124">
        <v>2957.4344646000009</v>
      </c>
      <c r="H201" s="124"/>
      <c r="I201" s="125"/>
    </row>
    <row r="202" spans="1:36" x14ac:dyDescent="0.3">
      <c r="A202" s="228" t="s">
        <v>157</v>
      </c>
      <c r="B202" s="120">
        <v>5</v>
      </c>
      <c r="C202" s="121" t="s">
        <v>15</v>
      </c>
      <c r="D202" s="122" t="s">
        <v>13</v>
      </c>
      <c r="E202" s="182">
        <v>1</v>
      </c>
      <c r="F202" s="124">
        <v>146.751814</v>
      </c>
      <c r="G202" s="124">
        <v>146.751814</v>
      </c>
      <c r="H202" s="124"/>
      <c r="I202" s="125"/>
    </row>
    <row r="203" spans="1:36" x14ac:dyDescent="0.3">
      <c r="A203" s="228" t="s">
        <v>157</v>
      </c>
      <c r="B203" s="194">
        <v>6</v>
      </c>
      <c r="C203" s="129" t="s">
        <v>163</v>
      </c>
      <c r="D203" s="122" t="s">
        <v>164</v>
      </c>
      <c r="E203" s="124">
        <v>1</v>
      </c>
      <c r="F203" s="124">
        <v>124.7392124</v>
      </c>
      <c r="G203" s="124">
        <v>124.7392124</v>
      </c>
      <c r="H203" s="182"/>
      <c r="I203" s="125"/>
    </row>
    <row r="204" spans="1:36" x14ac:dyDescent="0.3">
      <c r="A204" s="228" t="s">
        <v>157</v>
      </c>
      <c r="B204" s="120">
        <v>7</v>
      </c>
      <c r="C204" s="121" t="s">
        <v>137</v>
      </c>
      <c r="D204" s="122" t="s">
        <v>13</v>
      </c>
      <c r="E204" s="182">
        <v>1</v>
      </c>
      <c r="F204" s="124">
        <v>23.386479600000005</v>
      </c>
      <c r="G204" s="124">
        <v>23.386479600000005</v>
      </c>
      <c r="H204" s="124"/>
      <c r="I204" s="125"/>
    </row>
    <row r="205" spans="1:36" ht="15" x14ac:dyDescent="0.3">
      <c r="A205" s="228" t="s">
        <v>157</v>
      </c>
      <c r="B205" s="120">
        <v>9</v>
      </c>
      <c r="C205" s="121" t="s">
        <v>86</v>
      </c>
      <c r="D205" s="122" t="s">
        <v>221</v>
      </c>
      <c r="E205" s="182">
        <v>1</v>
      </c>
      <c r="F205" s="124">
        <v>41.550426368000004</v>
      </c>
      <c r="G205" s="124">
        <v>41.550426368000004</v>
      </c>
      <c r="H205" s="117"/>
      <c r="I205" s="125"/>
    </row>
    <row r="206" spans="1:36" ht="15" x14ac:dyDescent="0.3">
      <c r="A206" s="228" t="s">
        <v>157</v>
      </c>
      <c r="B206" s="120">
        <v>10</v>
      </c>
      <c r="C206" s="121" t="s">
        <v>54</v>
      </c>
      <c r="D206" s="122" t="s">
        <v>222</v>
      </c>
      <c r="E206" s="123">
        <v>1</v>
      </c>
      <c r="F206" s="124">
        <v>23.716748000000003</v>
      </c>
      <c r="G206" s="124">
        <v>23.716748000000003</v>
      </c>
      <c r="H206" s="117"/>
      <c r="I206" s="125"/>
    </row>
    <row r="207" spans="1:36" x14ac:dyDescent="0.3">
      <c r="A207" s="228" t="s">
        <v>157</v>
      </c>
      <c r="B207" s="148" t="s">
        <v>138</v>
      </c>
      <c r="C207" s="129" t="s">
        <v>166</v>
      </c>
      <c r="D207" s="122" t="s">
        <v>13</v>
      </c>
      <c r="E207" s="215">
        <v>1</v>
      </c>
      <c r="F207" s="124">
        <v>1.4968800000000002</v>
      </c>
      <c r="G207" s="124">
        <v>1.4968800000000002</v>
      </c>
      <c r="H207" s="117"/>
      <c r="I207" s="125"/>
    </row>
    <row r="208" spans="1:36" ht="82.8" x14ac:dyDescent="0.3">
      <c r="A208" s="228" t="s">
        <v>157</v>
      </c>
      <c r="B208" s="128">
        <v>11</v>
      </c>
      <c r="C208" s="129" t="s">
        <v>87</v>
      </c>
      <c r="D208" s="130" t="s">
        <v>34</v>
      </c>
      <c r="E208" s="224">
        <v>1</v>
      </c>
      <c r="F208" s="124">
        <v>508.23703256480007</v>
      </c>
      <c r="G208" s="124">
        <v>508.23703256480007</v>
      </c>
      <c r="H208" s="124"/>
      <c r="I208" s="125"/>
    </row>
    <row r="209" spans="1:36" s="112" customFormat="1" x14ac:dyDescent="0.3">
      <c r="A209" s="228" t="s">
        <v>157</v>
      </c>
      <c r="B209" s="131" t="s">
        <v>88</v>
      </c>
      <c r="C209" s="129" t="s">
        <v>35</v>
      </c>
      <c r="D209" s="122" t="s">
        <v>13</v>
      </c>
      <c r="E209" s="132">
        <v>1</v>
      </c>
      <c r="F209" s="124">
        <v>315.82476610169499</v>
      </c>
      <c r="G209" s="124">
        <v>315.82476610169499</v>
      </c>
      <c r="H209" s="124"/>
      <c r="I209" s="12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</row>
    <row r="210" spans="1:36" s="112" customFormat="1" x14ac:dyDescent="0.3">
      <c r="A210" s="228" t="s">
        <v>157</v>
      </c>
      <c r="B210" s="128">
        <v>12</v>
      </c>
      <c r="C210" s="134" t="s">
        <v>89</v>
      </c>
      <c r="D210" s="135" t="s">
        <v>13</v>
      </c>
      <c r="E210" s="242">
        <v>1</v>
      </c>
      <c r="F210" s="124">
        <v>57.300678574644081</v>
      </c>
      <c r="G210" s="124">
        <v>57.300678574644081</v>
      </c>
      <c r="H210" s="124"/>
      <c r="I210" s="12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</row>
    <row r="211" spans="1:36" s="112" customFormat="1" ht="15" x14ac:dyDescent="0.3">
      <c r="A211" s="228" t="s">
        <v>157</v>
      </c>
      <c r="B211" s="128">
        <v>13</v>
      </c>
      <c r="C211" s="121" t="s">
        <v>90</v>
      </c>
      <c r="D211" s="136" t="s">
        <v>222</v>
      </c>
      <c r="E211" s="193">
        <v>1</v>
      </c>
      <c r="F211" s="124">
        <v>7.8351715200000012</v>
      </c>
      <c r="G211" s="124">
        <v>7.8351715200000012</v>
      </c>
      <c r="H211" s="124"/>
      <c r="I211" s="12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</row>
    <row r="212" spans="1:36" s="112" customFormat="1" x14ac:dyDescent="0.3">
      <c r="A212" s="228" t="s">
        <v>157</v>
      </c>
      <c r="B212" s="120">
        <v>14</v>
      </c>
      <c r="C212" s="121" t="s">
        <v>167</v>
      </c>
      <c r="D212" s="122" t="s">
        <v>13</v>
      </c>
      <c r="E212" s="182">
        <v>1</v>
      </c>
      <c r="F212" s="124">
        <v>96.80922240000001</v>
      </c>
      <c r="G212" s="124">
        <v>96.80922240000001</v>
      </c>
      <c r="H212" s="117"/>
      <c r="I212" s="12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</row>
    <row r="213" spans="1:36" x14ac:dyDescent="0.3">
      <c r="A213" s="228" t="s">
        <v>157</v>
      </c>
      <c r="B213" s="138"/>
      <c r="C213" s="139" t="s">
        <v>16</v>
      </c>
      <c r="D213" s="140"/>
      <c r="E213" s="124"/>
      <c r="F213" s="124"/>
      <c r="G213" s="151">
        <f>SUM(G197:G212)</f>
        <v>4653.7106563691395</v>
      </c>
      <c r="H213" s="151"/>
      <c r="I213" s="142"/>
    </row>
    <row r="214" spans="1:36" x14ac:dyDescent="0.3">
      <c r="A214" s="228" t="s">
        <v>157</v>
      </c>
      <c r="B214" s="138"/>
      <c r="C214" s="129" t="s">
        <v>17</v>
      </c>
      <c r="D214" s="150">
        <v>0.18</v>
      </c>
      <c r="E214" s="124"/>
      <c r="F214" s="124"/>
      <c r="G214" s="124">
        <f>G213*D214</f>
        <v>837.66791814644512</v>
      </c>
      <c r="H214" s="124"/>
      <c r="I214" s="119"/>
      <c r="K214" s="116"/>
    </row>
    <row r="215" spans="1:36" x14ac:dyDescent="0.3">
      <c r="A215" s="228" t="s">
        <v>157</v>
      </c>
      <c r="B215" s="138"/>
      <c r="C215" s="139" t="s">
        <v>18</v>
      </c>
      <c r="D215" s="140"/>
      <c r="E215" s="124"/>
      <c r="F215" s="124"/>
      <c r="G215" s="151">
        <f>G213+G214</f>
        <v>5491.3785745155847</v>
      </c>
      <c r="H215" s="151"/>
      <c r="I215" s="119"/>
      <c r="K215" s="116"/>
    </row>
  </sheetData>
  <conditionalFormatting sqref="C150">
    <cfRule type="cellIs" dxfId="6" priority="2" stopIfTrue="1" operator="equal">
      <formula>0</formula>
    </cfRule>
  </conditionalFormatting>
  <conditionalFormatting sqref="C172">
    <cfRule type="cellIs" dxfId="5" priority="6" stopIfTrue="1" operator="equal">
      <formula>0</formula>
    </cfRule>
  </conditionalFormatting>
  <conditionalFormatting sqref="C212">
    <cfRule type="cellIs" dxfId="3" priority="4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3:IO36"/>
  <sheetViews>
    <sheetView topLeftCell="A16" workbookViewId="0">
      <selection activeCell="A9" sqref="A9"/>
    </sheetView>
  </sheetViews>
  <sheetFormatPr defaultRowHeight="14.4" x14ac:dyDescent="0.3"/>
  <cols>
    <col min="1" max="1" width="5.44140625" customWidth="1"/>
    <col min="2" max="2" width="105.88671875" customWidth="1"/>
    <col min="3" max="3" width="11.5546875" bestFit="1" customWidth="1"/>
    <col min="4" max="4" width="12" customWidth="1"/>
    <col min="5" max="5" width="11.5546875" style="5" customWidth="1"/>
    <col min="6" max="6" width="13.109375" customWidth="1"/>
    <col min="7" max="7" width="14.5546875" customWidth="1"/>
    <col min="8" max="9" width="15.33203125" customWidth="1"/>
    <col min="10" max="10" width="10.88671875" customWidth="1"/>
  </cols>
  <sheetData>
    <row r="3" spans="1:249" ht="15" thickBot="1" x14ac:dyDescent="0.35"/>
    <row r="4" spans="1:249" s="19" customFormat="1" ht="18" customHeight="1" x14ac:dyDescent="0.3">
      <c r="A4" s="203" t="s">
        <v>5</v>
      </c>
      <c r="B4" s="205" t="s">
        <v>6</v>
      </c>
      <c r="C4" s="205" t="s">
        <v>7</v>
      </c>
      <c r="D4" s="205" t="s">
        <v>8</v>
      </c>
      <c r="E4" s="199" t="s">
        <v>9</v>
      </c>
      <c r="F4" s="199" t="s">
        <v>10</v>
      </c>
      <c r="G4" s="201" t="s">
        <v>11</v>
      </c>
      <c r="H4" s="18"/>
    </row>
    <row r="5" spans="1:249" s="19" customFormat="1" ht="24" customHeight="1" thickBot="1" x14ac:dyDescent="0.35">
      <c r="A5" s="204"/>
      <c r="B5" s="206"/>
      <c r="C5" s="206"/>
      <c r="D5" s="206"/>
      <c r="E5" s="207"/>
      <c r="F5" s="200"/>
      <c r="G5" s="202"/>
      <c r="H5" s="20"/>
    </row>
    <row r="6" spans="1:249" s="19" customFormat="1" ht="16.8" thickBot="1" x14ac:dyDescent="0.35">
      <c r="A6" s="21">
        <v>1</v>
      </c>
      <c r="B6" s="22">
        <v>2</v>
      </c>
      <c r="C6" s="22">
        <v>3</v>
      </c>
      <c r="D6" s="22">
        <v>4</v>
      </c>
      <c r="E6" s="15">
        <v>5</v>
      </c>
      <c r="F6" s="23">
        <v>6</v>
      </c>
      <c r="G6" s="24">
        <v>7</v>
      </c>
      <c r="H6" s="20"/>
    </row>
    <row r="7" spans="1:249" s="34" customFormat="1" ht="54" customHeight="1" x14ac:dyDescent="0.3">
      <c r="A7" s="25">
        <v>1</v>
      </c>
      <c r="B7" s="26" t="s">
        <v>37</v>
      </c>
      <c r="C7" s="27" t="s">
        <v>12</v>
      </c>
      <c r="D7" s="28">
        <v>1</v>
      </c>
      <c r="E7" s="29">
        <v>2.9364773680000003</v>
      </c>
      <c r="F7" s="103">
        <f>D7*E7</f>
        <v>2.9364773680000003</v>
      </c>
      <c r="G7" s="30"/>
      <c r="H7" s="31"/>
      <c r="I7" s="32"/>
      <c r="J7" s="33"/>
    </row>
    <row r="8" spans="1:249" s="19" customFormat="1" ht="52.5" customHeight="1" x14ac:dyDescent="0.3">
      <c r="A8" s="35">
        <f t="shared" ref="A8:A33" si="0">A7+1</f>
        <v>2</v>
      </c>
      <c r="B8" s="36" t="s">
        <v>139</v>
      </c>
      <c r="C8" s="37" t="s">
        <v>53</v>
      </c>
      <c r="D8" s="38">
        <v>1</v>
      </c>
      <c r="E8" s="29">
        <v>7.8298930686000014</v>
      </c>
      <c r="F8" s="103">
        <f t="shared" ref="F8:F33" si="1">D8*E8</f>
        <v>7.8298930686000014</v>
      </c>
      <c r="G8" s="39"/>
      <c r="H8" s="40"/>
      <c r="I8" s="32"/>
      <c r="J8" s="33"/>
    </row>
    <row r="9" spans="1:249" s="34" customFormat="1" ht="39.75" customHeight="1" x14ac:dyDescent="0.3">
      <c r="A9" s="105">
        <f t="shared" si="0"/>
        <v>3</v>
      </c>
      <c r="B9" s="26" t="s">
        <v>38</v>
      </c>
      <c r="C9" s="27" t="s">
        <v>140</v>
      </c>
      <c r="D9" s="28">
        <v>1</v>
      </c>
      <c r="E9" s="29">
        <v>59.211375427200011</v>
      </c>
      <c r="F9" s="103">
        <f t="shared" si="1"/>
        <v>59.211375427200011</v>
      </c>
      <c r="G9" s="30"/>
      <c r="H9" s="31"/>
      <c r="I9" s="32"/>
      <c r="J9" s="33"/>
    </row>
    <row r="10" spans="1:249" s="45" customFormat="1" ht="51" customHeight="1" x14ac:dyDescent="0.3">
      <c r="A10" s="65">
        <f t="shared" si="0"/>
        <v>4</v>
      </c>
      <c r="B10" s="42" t="s">
        <v>141</v>
      </c>
      <c r="C10" s="43" t="s">
        <v>140</v>
      </c>
      <c r="D10" s="44">
        <v>1</v>
      </c>
      <c r="E10" s="29">
        <v>5.9509222560000019</v>
      </c>
      <c r="F10" s="103">
        <f t="shared" si="1"/>
        <v>5.9509222560000019</v>
      </c>
      <c r="G10" s="30"/>
      <c r="H10" s="31"/>
      <c r="I10" s="32"/>
      <c r="J10" s="33"/>
    </row>
    <row r="11" spans="1:249" s="47" customFormat="1" ht="24" customHeight="1" x14ac:dyDescent="0.3">
      <c r="A11" s="65">
        <f t="shared" si="0"/>
        <v>5</v>
      </c>
      <c r="B11" s="26" t="s">
        <v>142</v>
      </c>
      <c r="C11" s="43" t="s">
        <v>20</v>
      </c>
      <c r="D11" s="44">
        <v>1</v>
      </c>
      <c r="E11" s="29">
        <v>10.454400000000001</v>
      </c>
      <c r="F11" s="103">
        <f t="shared" si="1"/>
        <v>10.454400000000001</v>
      </c>
      <c r="G11" s="46"/>
      <c r="H11" s="31"/>
      <c r="I11" s="32"/>
      <c r="J11" s="33"/>
    </row>
    <row r="12" spans="1:249" s="34" customFormat="1" ht="36.75" customHeight="1" x14ac:dyDescent="0.3">
      <c r="A12" s="105">
        <f t="shared" si="0"/>
        <v>6</v>
      </c>
      <c r="B12" s="26" t="s">
        <v>143</v>
      </c>
      <c r="C12" s="27" t="s">
        <v>140</v>
      </c>
      <c r="D12" s="28">
        <v>1</v>
      </c>
      <c r="E12" s="29">
        <v>59.211375427200011</v>
      </c>
      <c r="F12" s="103">
        <f t="shared" si="1"/>
        <v>59.211375427200011</v>
      </c>
      <c r="G12" s="48"/>
      <c r="H12" s="49"/>
      <c r="I12" s="32"/>
      <c r="J12" s="50"/>
    </row>
    <row r="13" spans="1:249" s="45" customFormat="1" ht="33" customHeight="1" x14ac:dyDescent="0.3">
      <c r="A13" s="65">
        <f t="shared" si="0"/>
        <v>7</v>
      </c>
      <c r="B13" s="42" t="s">
        <v>152</v>
      </c>
      <c r="C13" s="43" t="s">
        <v>140</v>
      </c>
      <c r="D13" s="51">
        <v>1</v>
      </c>
      <c r="E13" s="29">
        <v>5.9509222560000019</v>
      </c>
      <c r="F13" s="103">
        <f t="shared" si="1"/>
        <v>5.9509222560000019</v>
      </c>
      <c r="G13" s="52"/>
      <c r="H13" s="49"/>
      <c r="I13" s="32"/>
      <c r="J13" s="50"/>
    </row>
    <row r="14" spans="1:249" s="47" customFormat="1" ht="24" customHeight="1" x14ac:dyDescent="0.3">
      <c r="A14" s="65">
        <f t="shared" si="0"/>
        <v>8</v>
      </c>
      <c r="B14" s="26" t="s">
        <v>142</v>
      </c>
      <c r="C14" s="43" t="s">
        <v>20</v>
      </c>
      <c r="D14" s="44">
        <v>1</v>
      </c>
      <c r="E14" s="29">
        <v>10.454400000000001</v>
      </c>
      <c r="F14" s="103">
        <f t="shared" si="1"/>
        <v>10.454400000000001</v>
      </c>
      <c r="G14" s="46"/>
      <c r="H14" s="31"/>
      <c r="I14" s="32"/>
      <c r="J14" s="33"/>
    </row>
    <row r="15" spans="1:249" s="57" customFormat="1" ht="41.25" customHeight="1" x14ac:dyDescent="0.3">
      <c r="A15" s="53">
        <f t="shared" si="0"/>
        <v>9</v>
      </c>
      <c r="B15" s="54" t="s">
        <v>153</v>
      </c>
      <c r="C15" s="43" t="s">
        <v>91</v>
      </c>
      <c r="D15" s="55">
        <v>1</v>
      </c>
      <c r="E15" s="29">
        <v>30.18673768</v>
      </c>
      <c r="F15" s="103">
        <f t="shared" si="1"/>
        <v>30.18673768</v>
      </c>
      <c r="G15" s="52"/>
      <c r="H15" s="56"/>
      <c r="I15" s="32"/>
      <c r="J15" s="50"/>
    </row>
    <row r="16" spans="1:249" s="63" customFormat="1" ht="35.25" customHeight="1" x14ac:dyDescent="0.3">
      <c r="A16" s="58">
        <f t="shared" si="0"/>
        <v>10</v>
      </c>
      <c r="B16" s="59" t="s">
        <v>39</v>
      </c>
      <c r="C16" s="12" t="s">
        <v>55</v>
      </c>
      <c r="D16" s="60">
        <v>1</v>
      </c>
      <c r="E16" s="29">
        <v>6.8244140800000013</v>
      </c>
      <c r="F16" s="103">
        <f t="shared" si="1"/>
        <v>6.8244140800000013</v>
      </c>
      <c r="G16" s="14"/>
      <c r="H16" s="49"/>
      <c r="I16" s="32"/>
      <c r="J16" s="33"/>
      <c r="K16" s="61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</row>
    <row r="17" spans="1:249" s="63" customFormat="1" ht="36" customHeight="1" x14ac:dyDescent="0.3">
      <c r="A17" s="58">
        <f>A16+1</f>
        <v>11</v>
      </c>
      <c r="B17" s="64" t="s">
        <v>40</v>
      </c>
      <c r="C17" s="12" t="s">
        <v>55</v>
      </c>
      <c r="D17" s="60">
        <v>1</v>
      </c>
      <c r="E17" s="29">
        <v>11.260427552000001</v>
      </c>
      <c r="F17" s="103">
        <f t="shared" si="1"/>
        <v>11.260427552000001</v>
      </c>
      <c r="G17" s="14"/>
      <c r="H17" s="49"/>
      <c r="I17" s="32"/>
      <c r="J17" s="33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</row>
    <row r="18" spans="1:249" s="13" customFormat="1" ht="39.75" customHeight="1" x14ac:dyDescent="0.3">
      <c r="A18" s="65">
        <f>A17+1</f>
        <v>12</v>
      </c>
      <c r="B18" s="66" t="s">
        <v>154</v>
      </c>
      <c r="C18" s="67" t="s">
        <v>12</v>
      </c>
      <c r="D18" s="51">
        <v>1</v>
      </c>
      <c r="E18" s="29">
        <v>7.8934873600000008</v>
      </c>
      <c r="F18" s="103">
        <f t="shared" si="1"/>
        <v>7.8934873600000008</v>
      </c>
      <c r="G18" s="14"/>
      <c r="H18" s="31"/>
      <c r="I18" s="32"/>
      <c r="J18" s="50"/>
    </row>
    <row r="19" spans="1:249" s="13" customFormat="1" ht="44.25" customHeight="1" x14ac:dyDescent="0.3">
      <c r="A19" s="65">
        <f t="shared" si="0"/>
        <v>13</v>
      </c>
      <c r="B19" s="66" t="s">
        <v>144</v>
      </c>
      <c r="C19" s="67" t="s">
        <v>12</v>
      </c>
      <c r="D19" s="51">
        <v>1</v>
      </c>
      <c r="E19" s="29">
        <v>16.902195200000005</v>
      </c>
      <c r="F19" s="103">
        <f t="shared" si="1"/>
        <v>16.902195200000005</v>
      </c>
      <c r="G19" s="14"/>
      <c r="H19" s="31"/>
      <c r="I19" s="32"/>
      <c r="J19" s="50"/>
    </row>
    <row r="20" spans="1:249" s="19" customFormat="1" ht="53.25" customHeight="1" x14ac:dyDescent="0.3">
      <c r="A20" s="53">
        <f t="shared" si="0"/>
        <v>14</v>
      </c>
      <c r="B20" s="26" t="s">
        <v>145</v>
      </c>
      <c r="C20" s="37" t="s">
        <v>53</v>
      </c>
      <c r="D20" s="28">
        <v>1</v>
      </c>
      <c r="E20" s="29">
        <v>5.9526960588000026</v>
      </c>
      <c r="F20" s="103">
        <f t="shared" si="1"/>
        <v>5.9526960588000026</v>
      </c>
      <c r="G20" s="39"/>
      <c r="H20" s="31"/>
      <c r="I20" s="32"/>
      <c r="J20" s="33"/>
    </row>
    <row r="21" spans="1:249" s="19" customFormat="1" ht="32.25" customHeight="1" x14ac:dyDescent="0.3">
      <c r="A21" s="35">
        <f t="shared" si="0"/>
        <v>15</v>
      </c>
      <c r="B21" s="26" t="s">
        <v>146</v>
      </c>
      <c r="C21" s="37" t="s">
        <v>53</v>
      </c>
      <c r="D21" s="28">
        <v>1</v>
      </c>
      <c r="E21" s="29">
        <v>83.040335999999996</v>
      </c>
      <c r="F21" s="103">
        <f t="shared" si="1"/>
        <v>83.040335999999996</v>
      </c>
      <c r="G21" s="39"/>
      <c r="H21" s="31"/>
      <c r="I21" s="32"/>
      <c r="J21" s="33"/>
    </row>
    <row r="22" spans="1:249" s="19" customFormat="1" ht="37.5" customHeight="1" x14ac:dyDescent="0.3">
      <c r="A22" s="53">
        <f>A21+1</f>
        <v>16</v>
      </c>
      <c r="B22" s="26" t="s">
        <v>47</v>
      </c>
      <c r="C22" s="37" t="s">
        <v>53</v>
      </c>
      <c r="D22" s="28">
        <v>1</v>
      </c>
      <c r="E22" s="29">
        <v>54.671664000000014</v>
      </c>
      <c r="F22" s="103">
        <f t="shared" si="1"/>
        <v>54.671664000000014</v>
      </c>
      <c r="G22" s="39"/>
      <c r="H22" s="31"/>
      <c r="I22" s="32"/>
      <c r="J22" s="33"/>
    </row>
    <row r="23" spans="1:249" s="57" customFormat="1" ht="49.5" customHeight="1" x14ac:dyDescent="0.3">
      <c r="A23" s="68">
        <f t="shared" si="0"/>
        <v>17</v>
      </c>
      <c r="B23" s="26" t="s">
        <v>45</v>
      </c>
      <c r="C23" s="37" t="s">
        <v>53</v>
      </c>
      <c r="D23" s="69">
        <v>1</v>
      </c>
      <c r="E23" s="29">
        <v>28.368672000000004</v>
      </c>
      <c r="F23" s="103">
        <f t="shared" si="1"/>
        <v>28.368672000000004</v>
      </c>
      <c r="G23" s="52"/>
      <c r="H23" s="31"/>
      <c r="I23" s="32"/>
      <c r="J23" s="33"/>
      <c r="K23" s="34"/>
      <c r="L23" s="34"/>
      <c r="M23" s="34"/>
      <c r="N23" s="34"/>
      <c r="O23" s="34"/>
      <c r="P23" s="34"/>
    </row>
    <row r="24" spans="1:249" s="57" customFormat="1" ht="40.5" customHeight="1" x14ac:dyDescent="0.3">
      <c r="A24" s="68">
        <f t="shared" si="0"/>
        <v>18</v>
      </c>
      <c r="B24" s="26" t="s">
        <v>46</v>
      </c>
      <c r="C24" s="37" t="s">
        <v>53</v>
      </c>
      <c r="D24" s="69">
        <v>1</v>
      </c>
      <c r="E24" s="29">
        <v>28.368672000000004</v>
      </c>
      <c r="F24" s="103">
        <f t="shared" si="1"/>
        <v>28.368672000000004</v>
      </c>
      <c r="G24" s="52"/>
      <c r="H24" s="31"/>
      <c r="I24" s="32"/>
      <c r="J24" s="33"/>
      <c r="K24" s="34"/>
      <c r="L24" s="34"/>
      <c r="M24" s="34"/>
      <c r="N24" s="34"/>
      <c r="O24" s="34"/>
      <c r="P24" s="34"/>
    </row>
    <row r="25" spans="1:249" s="19" customFormat="1" ht="56.25" customHeight="1" x14ac:dyDescent="0.3">
      <c r="A25" s="53">
        <f t="shared" si="0"/>
        <v>19</v>
      </c>
      <c r="B25" s="26" t="s">
        <v>41</v>
      </c>
      <c r="C25" s="37" t="s">
        <v>53</v>
      </c>
      <c r="D25" s="38">
        <v>1</v>
      </c>
      <c r="E25" s="29">
        <v>7.8318318846000015</v>
      </c>
      <c r="F25" s="103">
        <f t="shared" si="1"/>
        <v>7.8318318846000015</v>
      </c>
      <c r="G25" s="39"/>
      <c r="H25" s="31"/>
      <c r="I25" s="32"/>
      <c r="J25" s="33"/>
    </row>
    <row r="26" spans="1:249" s="19" customFormat="1" ht="39" customHeight="1" x14ac:dyDescent="0.3">
      <c r="A26" s="53">
        <f t="shared" si="0"/>
        <v>20</v>
      </c>
      <c r="B26" s="36" t="s">
        <v>147</v>
      </c>
      <c r="C26" s="70" t="s">
        <v>148</v>
      </c>
      <c r="D26" s="71">
        <v>1</v>
      </c>
      <c r="E26" s="29">
        <v>20.572508150400004</v>
      </c>
      <c r="F26" s="103">
        <f t="shared" si="1"/>
        <v>20.572508150400004</v>
      </c>
      <c r="G26" s="39"/>
      <c r="H26" s="40"/>
      <c r="I26" s="32"/>
      <c r="J26" s="33"/>
    </row>
    <row r="27" spans="1:249" s="19" customFormat="1" ht="51" customHeight="1" x14ac:dyDescent="0.3">
      <c r="A27" s="35">
        <f t="shared" si="0"/>
        <v>21</v>
      </c>
      <c r="B27" s="36" t="s">
        <v>155</v>
      </c>
      <c r="C27" s="70" t="s">
        <v>148</v>
      </c>
      <c r="D27" s="38">
        <v>1</v>
      </c>
      <c r="E27" s="29">
        <v>7.8318318846000015</v>
      </c>
      <c r="F27" s="103">
        <f t="shared" si="1"/>
        <v>7.8318318846000015</v>
      </c>
      <c r="G27" s="39"/>
      <c r="H27" s="40"/>
      <c r="I27" s="32"/>
      <c r="J27" s="33"/>
    </row>
    <row r="28" spans="1:249" s="19" customFormat="1" ht="36" customHeight="1" x14ac:dyDescent="0.3">
      <c r="A28" s="72">
        <f t="shared" si="0"/>
        <v>22</v>
      </c>
      <c r="B28" s="59" t="s">
        <v>149</v>
      </c>
      <c r="C28" s="73" t="s">
        <v>148</v>
      </c>
      <c r="D28" s="71">
        <v>1</v>
      </c>
      <c r="E28" s="29">
        <v>211.03133502720004</v>
      </c>
      <c r="F28" s="103">
        <f t="shared" si="1"/>
        <v>211.03133502720004</v>
      </c>
      <c r="G28" s="74"/>
      <c r="H28" s="40"/>
      <c r="I28" s="32"/>
      <c r="J28" s="33"/>
    </row>
    <row r="29" spans="1:249" s="19" customFormat="1" ht="34.5" customHeight="1" x14ac:dyDescent="0.3">
      <c r="A29" s="72">
        <f t="shared" si="0"/>
        <v>23</v>
      </c>
      <c r="B29" s="59" t="s">
        <v>150</v>
      </c>
      <c r="C29" s="73" t="s">
        <v>148</v>
      </c>
      <c r="D29" s="75">
        <v>1</v>
      </c>
      <c r="E29" s="29">
        <v>248.81158302720002</v>
      </c>
      <c r="F29" s="103">
        <f t="shared" si="1"/>
        <v>248.81158302720002</v>
      </c>
      <c r="G29" s="76"/>
      <c r="H29" s="40"/>
      <c r="I29" s="32"/>
      <c r="J29" s="33"/>
    </row>
    <row r="30" spans="1:249" s="47" customFormat="1" ht="24" customHeight="1" x14ac:dyDescent="0.3">
      <c r="A30" s="25">
        <f t="shared" si="0"/>
        <v>24</v>
      </c>
      <c r="B30" s="26" t="s">
        <v>142</v>
      </c>
      <c r="C30" s="43" t="s">
        <v>20</v>
      </c>
      <c r="D30" s="44">
        <v>1</v>
      </c>
      <c r="E30" s="29">
        <v>10.454400000000001</v>
      </c>
      <c r="F30" s="103">
        <f t="shared" si="1"/>
        <v>10.454400000000001</v>
      </c>
      <c r="G30" s="46"/>
      <c r="H30" s="31"/>
      <c r="I30" s="32"/>
      <c r="J30" s="33"/>
    </row>
    <row r="31" spans="1:249" s="78" customFormat="1" ht="70.5" customHeight="1" x14ac:dyDescent="0.25">
      <c r="A31" s="41">
        <f t="shared" si="0"/>
        <v>25</v>
      </c>
      <c r="B31" s="54" t="s">
        <v>151</v>
      </c>
      <c r="C31" s="37" t="s">
        <v>53</v>
      </c>
      <c r="D31" s="28">
        <v>1</v>
      </c>
      <c r="E31" s="29">
        <v>59.906634228000009</v>
      </c>
      <c r="F31" s="103">
        <f t="shared" si="1"/>
        <v>59.906634228000009</v>
      </c>
      <c r="G31" s="30"/>
      <c r="H31" s="77"/>
      <c r="I31" s="32"/>
      <c r="J31" s="33"/>
    </row>
    <row r="32" spans="1:249" s="78" customFormat="1" ht="59.25" customHeight="1" x14ac:dyDescent="0.25">
      <c r="A32" s="79">
        <f t="shared" si="0"/>
        <v>26</v>
      </c>
      <c r="B32" s="80" t="s">
        <v>156</v>
      </c>
      <c r="C32" s="37" t="s">
        <v>53</v>
      </c>
      <c r="D32" s="55">
        <v>1</v>
      </c>
      <c r="E32" s="29">
        <v>39.252641562800015</v>
      </c>
      <c r="F32" s="103">
        <f t="shared" si="1"/>
        <v>39.252641562800015</v>
      </c>
      <c r="G32" s="48"/>
      <c r="H32" s="31"/>
      <c r="I32" s="32"/>
      <c r="J32" s="33"/>
    </row>
    <row r="33" spans="1:14" s="19" customFormat="1" ht="30.75" customHeight="1" thickBot="1" x14ac:dyDescent="0.35">
      <c r="A33" s="81">
        <f t="shared" si="0"/>
        <v>27</v>
      </c>
      <c r="B33" s="82" t="s">
        <v>48</v>
      </c>
      <c r="C33" s="37" t="s">
        <v>53</v>
      </c>
      <c r="D33" s="60">
        <v>1</v>
      </c>
      <c r="E33" s="29">
        <v>63.892202000000012</v>
      </c>
      <c r="F33" s="103">
        <f t="shared" si="1"/>
        <v>63.892202000000012</v>
      </c>
      <c r="G33" s="39"/>
      <c r="H33" s="31"/>
      <c r="I33" s="32"/>
      <c r="J33" s="33"/>
    </row>
    <row r="34" spans="1:14" s="90" customFormat="1" ht="24" customHeight="1" thickBot="1" x14ac:dyDescent="0.35">
      <c r="A34" s="83"/>
      <c r="B34" s="84" t="s">
        <v>42</v>
      </c>
      <c r="C34" s="16"/>
      <c r="D34" s="17"/>
      <c r="E34" s="85"/>
      <c r="F34" s="86">
        <f>SUM(F7:F33)</f>
        <v>1105.0540354986001</v>
      </c>
      <c r="G34" s="87"/>
      <c r="H34" s="88"/>
      <c r="I34" s="89"/>
      <c r="J34" s="89"/>
      <c r="L34" s="89"/>
      <c r="N34" s="91"/>
    </row>
    <row r="35" spans="1:14" s="99" customFormat="1" ht="24.75" customHeight="1" thickBot="1" x14ac:dyDescent="0.35">
      <c r="A35" s="92"/>
      <c r="B35" s="93" t="s">
        <v>43</v>
      </c>
      <c r="C35" s="94">
        <v>0.18</v>
      </c>
      <c r="D35" s="95"/>
      <c r="E35" s="96"/>
      <c r="F35" s="104">
        <f>F34*C35</f>
        <v>198.90972638974802</v>
      </c>
      <c r="G35" s="97"/>
      <c r="H35" s="98"/>
      <c r="J35" s="100"/>
    </row>
    <row r="36" spans="1:14" s="99" customFormat="1" ht="23.25" customHeight="1" thickBot="1" x14ac:dyDescent="0.35">
      <c r="A36" s="92"/>
      <c r="B36" s="101" t="s">
        <v>44</v>
      </c>
      <c r="C36" s="96"/>
      <c r="D36" s="95"/>
      <c r="E36" s="96"/>
      <c r="F36" s="86">
        <f>SUM(F34:F35)</f>
        <v>1303.963761888348</v>
      </c>
      <c r="G36" s="102"/>
      <c r="H36" s="98"/>
      <c r="J36" s="100"/>
    </row>
  </sheetData>
  <mergeCells count="7">
    <mergeCell ref="F4:F5"/>
    <mergeCell ref="G4:G5"/>
    <mergeCell ref="A4:A5"/>
    <mergeCell ref="B4:B5"/>
    <mergeCell ref="C4:C5"/>
    <mergeCell ref="D4:D5"/>
    <mergeCell ref="E4:E5"/>
  </mergeCells>
  <conditionalFormatting sqref="B10">
    <cfRule type="cellIs" dxfId="2" priority="3" stopIfTrue="1" operator="equal">
      <formula>0</formula>
    </cfRule>
  </conditionalFormatting>
  <conditionalFormatting sqref="B13">
    <cfRule type="cellIs" dxfId="1" priority="2" stopIfTrue="1" operator="equal">
      <formula>0</formula>
    </cfRule>
  </conditionalFormatting>
  <conditionalFormatting sqref="B1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  <ignoredErrors>
    <ignoredError sqref="A28:A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პოლიპროპილენი</vt:lpstr>
      <vt:lpstr>პოლიეთილენი</vt:lpstr>
      <vt:lpstr>რკინა</vt:lpstr>
      <vt:lpstr>მიწის სამუშაოები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Tchrikishvili</dc:creator>
  <cp:lastModifiedBy>Mariami Chrikishvili</cp:lastModifiedBy>
  <dcterms:created xsi:type="dcterms:W3CDTF">2015-06-05T18:17:20Z</dcterms:created>
  <dcterms:modified xsi:type="dcterms:W3CDTF">2026-06-10T12:09:33Z</dcterms:modified>
</cp:coreProperties>
</file>