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264478A-CC18-448E-BB9A-70D13CC73F06}" xr6:coauthVersionLast="47" xr6:coauthVersionMax="47" xr10:uidLastSave="{00000000-0000-0000-0000-000000000000}"/>
  <bookViews>
    <workbookView xWindow="-110" yWindow="-110" windowWidth="19420" windowHeight="11500" tabRatio="760" xr2:uid="{00000000-000D-0000-FFFF-FFFF00000000}"/>
  </bookViews>
  <sheets>
    <sheet name="შესასვლელის შლუზი" sheetId="22" r:id="rId1"/>
    <sheet name="სლაიდ კარი, ვიტრაჟი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2" l="1"/>
  <c r="K10" i="22"/>
  <c r="K12" i="22"/>
  <c r="K14" i="22"/>
  <c r="K16" i="22"/>
  <c r="K18" i="22"/>
  <c r="K20" i="22"/>
  <c r="K22" i="22"/>
  <c r="K23" i="22"/>
  <c r="K26" i="22"/>
  <c r="K28" i="22"/>
  <c r="K29" i="22"/>
  <c r="K35" i="22"/>
  <c r="K37" i="22"/>
  <c r="K39" i="22"/>
  <c r="K40" i="22"/>
  <c r="K42" i="22"/>
  <c r="K43" i="22"/>
  <c r="K56" i="22"/>
  <c r="K57" i="22"/>
  <c r="K58" i="22"/>
  <c r="K59" i="22"/>
  <c r="K67" i="22"/>
  <c r="K68" i="22"/>
  <c r="K69" i="22"/>
  <c r="K71" i="22"/>
  <c r="K74" i="22"/>
  <c r="K75" i="22"/>
  <c r="K79" i="22"/>
  <c r="K81" i="22"/>
  <c r="K85" i="22"/>
  <c r="K86" i="22"/>
  <c r="K87" i="22"/>
  <c r="K88" i="22"/>
  <c r="K90" i="22"/>
  <c r="K91" i="22"/>
  <c r="K98" i="22"/>
  <c r="K104" i="22"/>
  <c r="K105" i="22"/>
  <c r="K112" i="22"/>
  <c r="K115" i="22"/>
  <c r="K116" i="22"/>
  <c r="K117" i="22"/>
  <c r="K118" i="22"/>
  <c r="K119" i="22"/>
  <c r="K120" i="22"/>
  <c r="K122" i="22"/>
  <c r="I8" i="22"/>
  <c r="I10" i="22"/>
  <c r="I12" i="22"/>
  <c r="I14" i="22"/>
  <c r="I16" i="22"/>
  <c r="I18" i="22"/>
  <c r="I19" i="22"/>
  <c r="I20" i="22"/>
  <c r="I21" i="22"/>
  <c r="I22" i="22"/>
  <c r="I23" i="22"/>
  <c r="I29" i="22"/>
  <c r="I32" i="22"/>
  <c r="I35" i="22"/>
  <c r="I36" i="22"/>
  <c r="I37" i="22"/>
  <c r="I38" i="22"/>
  <c r="I39" i="22"/>
  <c r="I40" i="22"/>
  <c r="I43" i="22"/>
  <c r="I56" i="22"/>
  <c r="I57" i="22"/>
  <c r="I66" i="22"/>
  <c r="I67" i="22"/>
  <c r="I68" i="22"/>
  <c r="I69" i="22"/>
  <c r="I71" i="22"/>
  <c r="I75" i="22"/>
  <c r="I79" i="22"/>
  <c r="I81" i="22"/>
  <c r="I82" i="22"/>
  <c r="I83" i="22"/>
  <c r="I85" i="22"/>
  <c r="I86" i="22"/>
  <c r="I87" i="22"/>
  <c r="I88" i="22"/>
  <c r="I91" i="22"/>
  <c r="I98" i="22"/>
  <c r="I102" i="22"/>
  <c r="I104" i="22"/>
  <c r="I105" i="22"/>
  <c r="I112" i="22"/>
  <c r="I115" i="22"/>
  <c r="I116" i="22"/>
  <c r="I117" i="22"/>
  <c r="I118" i="22"/>
  <c r="I119" i="22"/>
  <c r="I120" i="22"/>
  <c r="I122" i="22"/>
  <c r="G8" i="22"/>
  <c r="G10" i="22"/>
  <c r="G12" i="22"/>
  <c r="G14" i="22"/>
  <c r="G16" i="22"/>
  <c r="G18" i="22"/>
  <c r="G19" i="22"/>
  <c r="G20" i="22"/>
  <c r="G21" i="22"/>
  <c r="G22" i="22"/>
  <c r="G23" i="22"/>
  <c r="G29" i="22"/>
  <c r="G31" i="22"/>
  <c r="G32" i="22"/>
  <c r="G35" i="22"/>
  <c r="G36" i="22"/>
  <c r="G37" i="22"/>
  <c r="G38" i="22"/>
  <c r="G42" i="22"/>
  <c r="G43" i="22"/>
  <c r="G50" i="22"/>
  <c r="G57" i="22"/>
  <c r="G59" i="22"/>
  <c r="G63" i="22"/>
  <c r="G66" i="22"/>
  <c r="G67" i="22"/>
  <c r="G68" i="22"/>
  <c r="G69" i="22"/>
  <c r="G75" i="22"/>
  <c r="G79" i="22"/>
  <c r="G81" i="22"/>
  <c r="G82" i="22"/>
  <c r="G83" i="22"/>
  <c r="G85" i="22"/>
  <c r="G86" i="22"/>
  <c r="G90" i="22"/>
  <c r="G91" i="22"/>
  <c r="G98" i="22"/>
  <c r="G102" i="22"/>
  <c r="G105" i="22"/>
  <c r="G115" i="22"/>
  <c r="G116" i="22"/>
  <c r="G117" i="22"/>
  <c r="G118" i="22"/>
  <c r="G119" i="22"/>
  <c r="G120" i="22"/>
  <c r="G122" i="22"/>
  <c r="K7" i="23"/>
  <c r="I7" i="23"/>
  <c r="G7" i="23"/>
  <c r="L7" i="23" s="1"/>
  <c r="K6" i="23"/>
  <c r="I6" i="23"/>
  <c r="G6" i="23"/>
  <c r="E121" i="22"/>
  <c r="G121" i="22" s="1"/>
  <c r="E93" i="22"/>
  <c r="E97" i="22"/>
  <c r="E95" i="22"/>
  <c r="E92" i="22"/>
  <c r="E90" i="22"/>
  <c r="I90" i="22" s="1"/>
  <c r="E88" i="22"/>
  <c r="G88" i="22" s="1"/>
  <c r="E87" i="22"/>
  <c r="G87" i="22" s="1"/>
  <c r="E59" i="22"/>
  <c r="I59" i="22" s="1"/>
  <c r="E45" i="22"/>
  <c r="K45" i="22" s="1"/>
  <c r="E85" i="22"/>
  <c r="E83" i="22"/>
  <c r="K83" i="22" s="1"/>
  <c r="L83" i="22" s="1"/>
  <c r="E82" i="22"/>
  <c r="K82" i="22" s="1"/>
  <c r="E104" i="22"/>
  <c r="G104" i="22" s="1"/>
  <c r="E102" i="22"/>
  <c r="K102" i="22" s="1"/>
  <c r="E100" i="22"/>
  <c r="E99" i="22"/>
  <c r="G99" i="22" s="1"/>
  <c r="E80" i="22"/>
  <c r="E77" i="22"/>
  <c r="E76" i="22"/>
  <c r="E74" i="22"/>
  <c r="E71" i="22"/>
  <c r="G71" i="22" s="1"/>
  <c r="E69" i="22"/>
  <c r="E68" i="22"/>
  <c r="E21" i="22"/>
  <c r="K21" i="22" s="1"/>
  <c r="E19" i="22"/>
  <c r="K19" i="22" s="1"/>
  <c r="L19" i="22" s="1"/>
  <c r="E66" i="22"/>
  <c r="K66" i="22" s="1"/>
  <c r="E63" i="22"/>
  <c r="K63" i="22" s="1"/>
  <c r="E61" i="22"/>
  <c r="K61" i="22" s="1"/>
  <c r="E58" i="22"/>
  <c r="I58" i="22" s="1"/>
  <c r="E56" i="22"/>
  <c r="G56" i="22" s="1"/>
  <c r="E52" i="22"/>
  <c r="E50" i="22"/>
  <c r="E49" i="22"/>
  <c r="E48" i="22"/>
  <c r="E47" i="22"/>
  <c r="E44" i="22"/>
  <c r="K44" i="22" s="1"/>
  <c r="E42" i="22"/>
  <c r="I42" i="22" s="1"/>
  <c r="E40" i="22"/>
  <c r="G40" i="22" s="1"/>
  <c r="E39" i="22"/>
  <c r="G39" i="22" s="1"/>
  <c r="E38" i="22"/>
  <c r="K38" i="22" s="1"/>
  <c r="E36" i="22"/>
  <c r="K36" i="22" s="1"/>
  <c r="E32" i="22"/>
  <c r="K32" i="22" s="1"/>
  <c r="L32" i="22" s="1"/>
  <c r="E31" i="22"/>
  <c r="K31" i="22" s="1"/>
  <c r="E30" i="22"/>
  <c r="K30" i="22" s="1"/>
  <c r="E28" i="22"/>
  <c r="I28" i="22" s="1"/>
  <c r="E26" i="22"/>
  <c r="I26" i="22" s="1"/>
  <c r="E25" i="22"/>
  <c r="I25" i="22" s="1"/>
  <c r="E24" i="22"/>
  <c r="G24" i="22" s="1"/>
  <c r="L10" i="22" l="1"/>
  <c r="L12" i="22"/>
  <c r="L14" i="22"/>
  <c r="L16" i="22"/>
  <c r="L20" i="22"/>
  <c r="L22" i="22"/>
  <c r="L23" i="22"/>
  <c r="L29" i="22"/>
  <c r="L35" i="22"/>
  <c r="L37" i="22"/>
  <c r="L43" i="22"/>
  <c r="L59" i="22"/>
  <c r="L67" i="22"/>
  <c r="L68" i="22"/>
  <c r="L75" i="22"/>
  <c r="L79" i="22"/>
  <c r="L81" i="22"/>
  <c r="L91" i="22"/>
  <c r="L98" i="22"/>
  <c r="L105" i="22"/>
  <c r="L119" i="22"/>
  <c r="L120" i="22"/>
  <c r="L122" i="22"/>
  <c r="I92" i="22"/>
  <c r="G92" i="22"/>
  <c r="K47" i="22"/>
  <c r="I47" i="22"/>
  <c r="G47" i="22"/>
  <c r="L39" i="22"/>
  <c r="K48" i="22"/>
  <c r="I48" i="22"/>
  <c r="G48" i="22"/>
  <c r="K49" i="22"/>
  <c r="G49" i="22"/>
  <c r="I49" i="22"/>
  <c r="K92" i="22"/>
  <c r="L92" i="22" s="1"/>
  <c r="K50" i="22"/>
  <c r="I50" i="22"/>
  <c r="I52" i="22"/>
  <c r="K52" i="22"/>
  <c r="L118" i="22"/>
  <c r="L87" i="22"/>
  <c r="K77" i="22"/>
  <c r="I77" i="22"/>
  <c r="G77" i="22"/>
  <c r="L71" i="22"/>
  <c r="I99" i="22"/>
  <c r="K99" i="22"/>
  <c r="L99" i="22" s="1"/>
  <c r="L86" i="22"/>
  <c r="L18" i="22"/>
  <c r="L69" i="22"/>
  <c r="I100" i="22"/>
  <c r="K100" i="22"/>
  <c r="L116" i="22"/>
  <c r="L85" i="22"/>
  <c r="L56" i="22"/>
  <c r="I74" i="22"/>
  <c r="G74" i="22"/>
  <c r="K93" i="22"/>
  <c r="I93" i="22"/>
  <c r="G93" i="22"/>
  <c r="K121" i="22"/>
  <c r="L102" i="22"/>
  <c r="G100" i="22"/>
  <c r="I121" i="22"/>
  <c r="I24" i="22"/>
  <c r="L82" i="22"/>
  <c r="L115" i="22"/>
  <c r="G95" i="22"/>
  <c r="K95" i="22"/>
  <c r="I95" i="22"/>
  <c r="K97" i="22"/>
  <c r="I97" i="22"/>
  <c r="G97" i="22"/>
  <c r="L57" i="22"/>
  <c r="L66" i="22"/>
  <c r="L36" i="22"/>
  <c r="L38" i="22"/>
  <c r="L21" i="22"/>
  <c r="I44" i="22"/>
  <c r="G44" i="22"/>
  <c r="L104" i="22"/>
  <c r="K80" i="22"/>
  <c r="G80" i="22"/>
  <c r="I80" i="22"/>
  <c r="L90" i="22"/>
  <c r="L88" i="22"/>
  <c r="L42" i="22"/>
  <c r="L74" i="22"/>
  <c r="I76" i="22"/>
  <c r="G76" i="22"/>
  <c r="K25" i="22"/>
  <c r="G25" i="22"/>
  <c r="K24" i="22"/>
  <c r="L117" i="22"/>
  <c r="G52" i="22"/>
  <c r="K76" i="22"/>
  <c r="L40" i="22"/>
  <c r="L8" i="22"/>
  <c r="G30" i="22"/>
  <c r="G61" i="22"/>
  <c r="G45" i="22"/>
  <c r="G28" i="22"/>
  <c r="L28" i="22" s="1"/>
  <c r="I63" i="22"/>
  <c r="L63" i="22" s="1"/>
  <c r="I31" i="22"/>
  <c r="L31" i="22" s="1"/>
  <c r="I30" i="22"/>
  <c r="L30" i="22" s="1"/>
  <c r="G58" i="22"/>
  <c r="L58" i="22" s="1"/>
  <c r="G26" i="22"/>
  <c r="L26" i="22" s="1"/>
  <c r="I61" i="22"/>
  <c r="L61" i="22" s="1"/>
  <c r="I45" i="22"/>
  <c r="L6" i="23"/>
  <c r="E94" i="22"/>
  <c r="E89" i="22"/>
  <c r="E96" i="22"/>
  <c r="E84" i="22"/>
  <c r="E78" i="22"/>
  <c r="E70" i="22"/>
  <c r="E64" i="22"/>
  <c r="E34" i="22"/>
  <c r="E27" i="22"/>
  <c r="E103" i="22"/>
  <c r="E101" i="22"/>
  <c r="E72" i="22"/>
  <c r="E73" i="22"/>
  <c r="E62" i="22"/>
  <c r="E55" i="22"/>
  <c r="E60" i="22"/>
  <c r="E65" i="22"/>
  <c r="E53" i="22"/>
  <c r="E54" i="22"/>
  <c r="E46" i="22"/>
  <c r="E51" i="22"/>
  <c r="E41" i="22"/>
  <c r="E33" i="22"/>
  <c r="L45" i="22" l="1"/>
  <c r="L44" i="22"/>
  <c r="L50" i="22"/>
  <c r="I34" i="22"/>
  <c r="K34" i="22"/>
  <c r="G34" i="22"/>
  <c r="G103" i="22"/>
  <c r="K103" i="22"/>
  <c r="I103" i="22"/>
  <c r="K27" i="22"/>
  <c r="I27" i="22"/>
  <c r="G27" i="22"/>
  <c r="L48" i="22"/>
  <c r="K62" i="22"/>
  <c r="I62" i="22"/>
  <c r="G62" i="22"/>
  <c r="L25" i="22"/>
  <c r="L49" i="22"/>
  <c r="K33" i="22"/>
  <c r="I33" i="22"/>
  <c r="G33" i="22"/>
  <c r="L76" i="22"/>
  <c r="L47" i="22"/>
  <c r="G72" i="22"/>
  <c r="I72" i="22"/>
  <c r="K72" i="22"/>
  <c r="L72" i="22" s="1"/>
  <c r="K101" i="22"/>
  <c r="G101" i="22"/>
  <c r="I101" i="22"/>
  <c r="L93" i="22"/>
  <c r="I51" i="22"/>
  <c r="K51" i="22"/>
  <c r="G51" i="22"/>
  <c r="I84" i="22"/>
  <c r="K84" i="22"/>
  <c r="G84" i="22"/>
  <c r="K64" i="22"/>
  <c r="I64" i="22"/>
  <c r="G64" i="22"/>
  <c r="K41" i="22"/>
  <c r="G41" i="22"/>
  <c r="I41" i="22"/>
  <c r="L77" i="22"/>
  <c r="K46" i="22"/>
  <c r="I46" i="22"/>
  <c r="G46" i="22"/>
  <c r="K96" i="22"/>
  <c r="I96" i="22"/>
  <c r="G96" i="22"/>
  <c r="L95" i="22"/>
  <c r="K65" i="22"/>
  <c r="I65" i="22"/>
  <c r="G65" i="22"/>
  <c r="G73" i="22"/>
  <c r="K73" i="22"/>
  <c r="I73" i="22"/>
  <c r="L121" i="22"/>
  <c r="K70" i="22"/>
  <c r="G70" i="22"/>
  <c r="I70" i="22"/>
  <c r="K78" i="22"/>
  <c r="I78" i="22"/>
  <c r="G78" i="22"/>
  <c r="L97" i="22"/>
  <c r="K54" i="22"/>
  <c r="G54" i="22"/>
  <c r="I54" i="22"/>
  <c r="K53" i="22"/>
  <c r="G53" i="22"/>
  <c r="I53" i="22"/>
  <c r="G89" i="22"/>
  <c r="I89" i="22"/>
  <c r="K89" i="22"/>
  <c r="L89" i="22" s="1"/>
  <c r="L80" i="22"/>
  <c r="K94" i="22"/>
  <c r="I94" i="22"/>
  <c r="G94" i="22"/>
  <c r="I60" i="22"/>
  <c r="G60" i="22"/>
  <c r="K60" i="22"/>
  <c r="L100" i="22"/>
  <c r="L52" i="22"/>
  <c r="G55" i="22"/>
  <c r="K55" i="22"/>
  <c r="I55" i="22"/>
  <c r="L24" i="22"/>
  <c r="E17" i="22"/>
  <c r="E15" i="22"/>
  <c r="E13" i="22"/>
  <c r="L60" i="22" l="1"/>
  <c r="L101" i="22"/>
  <c r="L51" i="22"/>
  <c r="L54" i="22"/>
  <c r="L78" i="22"/>
  <c r="L46" i="22"/>
  <c r="L94" i="22"/>
  <c r="L70" i="22"/>
  <c r="L27" i="22"/>
  <c r="K13" i="22"/>
  <c r="I13" i="22"/>
  <c r="G13" i="22"/>
  <c r="K15" i="22"/>
  <c r="I15" i="22"/>
  <c r="G15" i="22"/>
  <c r="L41" i="22"/>
  <c r="K17" i="22"/>
  <c r="I17" i="22"/>
  <c r="G17" i="22"/>
  <c r="L53" i="22"/>
  <c r="L96" i="22"/>
  <c r="L62" i="22"/>
  <c r="L103" i="22"/>
  <c r="L73" i="22"/>
  <c r="L64" i="22"/>
  <c r="L34" i="22"/>
  <c r="L55" i="22"/>
  <c r="L65" i="22"/>
  <c r="L84" i="22"/>
  <c r="L33" i="22"/>
  <c r="K8" i="23"/>
  <c r="G8" i="23"/>
  <c r="L9" i="23" s="1"/>
  <c r="I8" i="23"/>
  <c r="E11" i="22"/>
  <c r="K11" i="22" l="1"/>
  <c r="I11" i="22"/>
  <c r="G11" i="22"/>
  <c r="L17" i="22"/>
  <c r="L15" i="22"/>
  <c r="L13" i="22"/>
  <c r="L8" i="23"/>
  <c r="L10" i="23" s="1"/>
  <c r="E9" i="22"/>
  <c r="E109" i="22"/>
  <c r="E114" i="22"/>
  <c r="E113" i="22"/>
  <c r="G112" i="22"/>
  <c r="L112" i="22" s="1"/>
  <c r="E111" i="22"/>
  <c r="E110" i="22"/>
  <c r="E108" i="22"/>
  <c r="E107" i="22"/>
  <c r="E106" i="22"/>
  <c r="I107" i="22" l="1"/>
  <c r="G107" i="22"/>
  <c r="K107" i="22"/>
  <c r="L107" i="22" s="1"/>
  <c r="K109" i="22"/>
  <c r="I109" i="22"/>
  <c r="G109" i="22"/>
  <c r="I108" i="22"/>
  <c r="G108" i="22"/>
  <c r="K108" i="22"/>
  <c r="K110" i="22"/>
  <c r="I110" i="22"/>
  <c r="G110" i="22"/>
  <c r="K111" i="22"/>
  <c r="I111" i="22"/>
  <c r="G111" i="22"/>
  <c r="K113" i="22"/>
  <c r="I113" i="22"/>
  <c r="G113" i="22"/>
  <c r="K114" i="22"/>
  <c r="I114" i="22"/>
  <c r="G114" i="22"/>
  <c r="K9" i="22"/>
  <c r="G9" i="22"/>
  <c r="I9" i="22"/>
  <c r="I106" i="22"/>
  <c r="G106" i="22"/>
  <c r="K106" i="22"/>
  <c r="L106" i="22" s="1"/>
  <c r="L11" i="22"/>
  <c r="L11" i="23"/>
  <c r="E7" i="22"/>
  <c r="K6" i="22"/>
  <c r="I6" i="22"/>
  <c r="G6" i="22"/>
  <c r="L108" i="22" l="1"/>
  <c r="L113" i="22"/>
  <c r="L110" i="22"/>
  <c r="L9" i="22"/>
  <c r="L109" i="22"/>
  <c r="L111" i="22"/>
  <c r="L114" i="22"/>
  <c r="L12" i="23"/>
  <c r="L13" i="23" s="1"/>
  <c r="L14" i="23" s="1"/>
  <c r="L15" i="23" s="1"/>
  <c r="L16" i="23" s="1"/>
  <c r="I7" i="22"/>
  <c r="I123" i="22" s="1"/>
  <c r="K7" i="22"/>
  <c r="K123" i="22" s="1"/>
  <c r="G7" i="22"/>
  <c r="G123" i="22" s="1"/>
  <c r="L124" i="22" s="1"/>
  <c r="L6" i="22"/>
  <c r="L17" i="23" l="1"/>
  <c r="L7" i="22"/>
  <c r="L18" i="23" l="1"/>
  <c r="J2" i="23" s="1"/>
  <c r="L123" i="22"/>
  <c r="L125" i="22" s="1"/>
  <c r="L126" i="22" l="1"/>
  <c r="L127" i="22" s="1"/>
  <c r="L128" i="22" s="1"/>
  <c r="L129" i="22" s="1"/>
  <c r="L130" i="22" l="1"/>
  <c r="L131" i="22" s="1"/>
  <c r="L132" i="22" l="1"/>
  <c r="L133" i="22" s="1"/>
  <c r="J2" i="22" s="1"/>
</calcChain>
</file>

<file path=xl/sharedStrings.xml><?xml version="1.0" encoding="utf-8"?>
<sst xmlns="http://schemas.openxmlformats.org/spreadsheetml/2006/main" count="296" uniqueCount="106">
  <si>
    <t>სამუშაოების დასახელება</t>
  </si>
  <si>
    <t>განზ</t>
  </si>
  <si>
    <t>რაოდენობა</t>
  </si>
  <si>
    <t>მასალა</t>
  </si>
  <si>
    <t>ხელფასი</t>
  </si>
  <si>
    <t>მანქანა-მექანიზმები</t>
  </si>
  <si>
    <t>ჯამი</t>
  </si>
  <si>
    <t>ერთ ფასი</t>
  </si>
  <si>
    <t>მ²</t>
  </si>
  <si>
    <t>ლარი</t>
  </si>
  <si>
    <t>N</t>
  </si>
  <si>
    <t>შრომის დანახარჯები</t>
  </si>
  <si>
    <t>ნორმატიული რესურსი</t>
  </si>
  <si>
    <t>ერთ. ფასი</t>
  </si>
  <si>
    <t>კგ</t>
  </si>
  <si>
    <t>გეგმიური დაგროვება</t>
  </si>
  <si>
    <t xml:space="preserve">სხვა მასალები   </t>
  </si>
  <si>
    <t>სატრანსპორტო ხარჯები მასალის ღირებულებიდან</t>
  </si>
  <si>
    <t>ზედნადები ხარჯები</t>
  </si>
  <si>
    <t xml:space="preserve"> ჯამი</t>
  </si>
  <si>
    <t>დღგ</t>
  </si>
  <si>
    <t xml:space="preserve">ჯამი </t>
  </si>
  <si>
    <t>მ</t>
  </si>
  <si>
    <r>
      <t>მ</t>
    </r>
    <r>
      <rPr>
        <b/>
        <sz val="9"/>
        <color theme="1"/>
        <rFont val="Calibri"/>
        <family val="2"/>
      </rPr>
      <t>²</t>
    </r>
  </si>
  <si>
    <t>კომპ</t>
  </si>
  <si>
    <t>სამშენებლო ნარჩენების შეგროვება, ავტო/მ-ზე დატვირთვა და გატანა 20 კმ მანძილზე</t>
  </si>
  <si>
    <t>ელექტროდი</t>
  </si>
  <si>
    <t>ლიტ</t>
  </si>
  <si>
    <t>რეისი</t>
  </si>
  <si>
    <t xml:space="preserve">ფითხი   </t>
  </si>
  <si>
    <t xml:space="preserve">ზუმფარა     </t>
  </si>
  <si>
    <t xml:space="preserve">საღებავი </t>
  </si>
  <si>
    <t>საღებავის გრუნტი</t>
  </si>
  <si>
    <t xml:space="preserve">სამღებრო ბადე ლენტა  </t>
  </si>
  <si>
    <t>გრძ.მ.</t>
  </si>
  <si>
    <t xml:space="preserve">სამღებრო  წებვადი ლენტი </t>
  </si>
  <si>
    <t>ცალი</t>
  </si>
  <si>
    <t xml:space="preserve">სამღებრო კუთხოვანა  </t>
  </si>
  <si>
    <r>
      <t>მ</t>
    </r>
    <r>
      <rPr>
        <sz val="9"/>
        <color theme="1"/>
        <rFont val="Calibri"/>
        <family val="2"/>
        <charset val="204"/>
      </rPr>
      <t>²</t>
    </r>
  </si>
  <si>
    <t>ბაზალტის იატაკის დემონტაჟი</t>
  </si>
  <si>
    <t>ქვიშაცემენტის მჭიმის დემონტაჟი</t>
  </si>
  <si>
    <t xml:space="preserve">კერამოგრანიტის ფილების დემონტაჟი </t>
  </si>
  <si>
    <t>მინის კარებების დემონტაჟი დაუზიანებლად, დასაწყობება</t>
  </si>
  <si>
    <t xml:space="preserve">ალუმინის ვიტრაჟების დემონტაჟი დაუზიანებლად </t>
  </si>
  <si>
    <t>მბრუნავი კარის დემონტაჟი დაუზიანებლად დასაწყობება</t>
  </si>
  <si>
    <t>ქვიშა</t>
  </si>
  <si>
    <r>
      <t>მ</t>
    </r>
    <r>
      <rPr>
        <sz val="9"/>
        <color theme="1"/>
        <rFont val="Calibri"/>
        <family val="2"/>
      </rPr>
      <t>³</t>
    </r>
  </si>
  <si>
    <t>ცემენტი</t>
  </si>
  <si>
    <t>ტონ</t>
  </si>
  <si>
    <t>მაიაკის პროფილი იატაკის</t>
  </si>
  <si>
    <t xml:space="preserve">ქვიშაცემენტის მჭიმის მოწყობა </t>
  </si>
  <si>
    <t>კერამოგრანიტის ფილა</t>
  </si>
  <si>
    <t>წებოცემენტი</t>
  </si>
  <si>
    <t>სამონტაჟო კომპლექტი პლასტმასის</t>
  </si>
  <si>
    <t>ფუგა</t>
  </si>
  <si>
    <t>პლინტუსების მოწყობა კერამოგრანიტის ფილებით</t>
  </si>
  <si>
    <t>კვადრატული მილი 50x50x3 მმ</t>
  </si>
  <si>
    <t>კვადრატული მილი 30x30x3 მმ</t>
  </si>
  <si>
    <t>ფოლადის ფურცელი 26x15x5 მმ</t>
  </si>
  <si>
    <t>ანკერები</t>
  </si>
  <si>
    <t>ქიმიური ანკერი</t>
  </si>
  <si>
    <t>საღებავი ლითონის</t>
  </si>
  <si>
    <t>საღებავის გამხსნელი</t>
  </si>
  <si>
    <t xml:space="preserve">ლითონის საჭრელი დისკი </t>
  </si>
  <si>
    <t>ლითონის სახვრეტი ბურღი</t>
  </si>
  <si>
    <t>ალუმინის სამონტაჟო კუთხოვანები 20x30x3  მმ</t>
  </si>
  <si>
    <t>იატაკზე კერამოგრანიტის ფილების მოწყობა (მათ შორის დეზობარიერის ჩასამონტაჟებელი 20 მმ სიღრმის ფართით)</t>
  </si>
  <si>
    <t>ბლოკის ტიხრის დემონტაჟი</t>
  </si>
  <si>
    <t>მოპირკეთების პანელების დემონტაჟი ლითონის კონსტრუქციასთან ერთად</t>
  </si>
  <si>
    <t xml:space="preserve">ლითონის კარკასის 10 ფერმა-დგარი H=2.81 მ დამზადება მონტაჟი </t>
  </si>
  <si>
    <t xml:space="preserve">ლითონის კარკასის 2 რიგელი-მილკვადრატის  L=4.12 მ დამზადება მონტაჟი </t>
  </si>
  <si>
    <t>HPL პანელი თეთრი 6მმ</t>
  </si>
  <si>
    <t>HPL პანელის სამონტაჟო პროფილი სამონტაჟო დეტალებით 1 მ²-ზე</t>
  </si>
  <si>
    <t>ჭერისა და კედლების მოპიკეთება თაბ.მუყ. ფილებით</t>
  </si>
  <si>
    <t>თაბ.მუყ. ნესტგამძლე ფილა 12.5 მმ</t>
  </si>
  <si>
    <t>სამონტაჟო კარკასი CD  პროფილი,  UD , საკიდები, დუბელი, ხრახნები/ჭანჭიკები 1 მ² ფართზე</t>
  </si>
  <si>
    <t>ქვაბამბა Stone wool cut (110kg/m3)</t>
  </si>
  <si>
    <t xml:space="preserve">ხმის საიზოლაციო წებვადი ლენტი </t>
  </si>
  <si>
    <t>ქარდამცავი მემბრანა</t>
  </si>
  <si>
    <t>ჭერის და კედლების დამუშავება შეღებვა ფერდილების ჩათვლით</t>
  </si>
  <si>
    <t>ელ.გაყვანილობის მონტაჟი სპილენძის კაბელი 3x2.5 მმ, ორმაგი იზოლაციით გოფრირებულ მილში გატარებით</t>
  </si>
  <si>
    <t>ავტომატური ამომთველის მონტაჟი ელ.გამანაწილებელ კარადაში და კაბელის დაერთება</t>
  </si>
  <si>
    <t xml:space="preserve">სანათები LED ნესტმედეგი  Spot, IP44/IP65 დაცვით მონტაჟი </t>
  </si>
  <si>
    <t>განათების ჩართვა/გამორთვა  ავტომატური ფოტოელემენტის სინათლის სენსორის მონტაჟი</t>
  </si>
  <si>
    <t>ელ.გაყვანილობის მონტაჟი სპილენძის კაბელი 3x1.5 მმ, ორმაგი იზოლაციით გოფრირებულ მილში გატარებით</t>
  </si>
  <si>
    <t>ალუმინის ბარიერული ანტიბაქტერიული ხალიჩის მოწყობა წინასწარ მომზადებულ იატკის სივღცეში</t>
  </si>
  <si>
    <t>გაუთვალისწინებელი ხარჯები</t>
  </si>
  <si>
    <t>ლაითბოქსის მანათობელი ასოების დამზადება მონტაჟი ზომით 30x15x5 სმ სრული კომპლექტაციით</t>
  </si>
  <si>
    <t>კედლების მოპირკეთება-ლითონის კარკასის შემოსვა HPL პანელით</t>
  </si>
  <si>
    <t xml:space="preserve">ლითონის კარკასის 11 ფერმა-რიგელის L=5.60 მ დამზადება მონტაჟი </t>
  </si>
  <si>
    <t>კვადრატული მილი 80x80x3 მმ</t>
  </si>
  <si>
    <t>კვადრატული მილი 80x40x3 მმ</t>
  </si>
  <si>
    <t>სახურავის ლითონის კარკასზე დიბონდის 6 მმ ფენილის მოწყობა</t>
  </si>
  <si>
    <t xml:space="preserve">დიბონდის  6 მმ პანელი </t>
  </si>
  <si>
    <t>დიბონდის პანელის სამონტაჟო პროფილი სამონტაჟო დეტალებით 1 მ²-ზე</t>
  </si>
  <si>
    <t>სახურავზე გასასვლელი ლითონის კარკასზე დიბონდის 6 მმ ფენილის მოწყობა</t>
  </si>
  <si>
    <t>სახურავიზე გასასვლელი ბილიკის მონტაჟი ლითონის კარკასით (ბილიკი 10 x 0.6 მ ) და დეკის ფენილის დაგება</t>
  </si>
  <si>
    <t>კვადრატული მილი 100x40x3 მმ</t>
  </si>
  <si>
    <t>კვადრატული მილი 40x20x3 მმ</t>
  </si>
  <si>
    <t>ფიცარი დამუშავებული ზედაპირით 3.6*14.5 მმ</t>
  </si>
  <si>
    <t>სამონტაჟო დეტალები</t>
  </si>
  <si>
    <t xml:space="preserve">ალუმინის  ვიტრაჟის ენერგოეფექტური მინით მონტაჟი </t>
  </si>
  <si>
    <t xml:space="preserve">სლაიდ კრებების მონტაჟი სენსორული, სრული კომპლექტაციით 2.2x1.1 მ </t>
  </si>
  <si>
    <t>ხარჯთაღრიცხვა შეასასვლელის შლუზი</t>
  </si>
  <si>
    <t>2026 წლის   10 ივნისი</t>
  </si>
  <si>
    <t>ხარჯთაღრიცხვა - შეასასვლელის სალაიდკარი და ვიტრაჟი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</si>
</sst>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Arial"/>
      <family val="2"/>
    </font>
    <font>
      <sz val="10"/>
      <name val="Arial Cyr"/>
      <charset val="204"/>
    </font>
    <font>
      <sz val="12"/>
      <name val="Sylfae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8"/>
      <name val="Calibri"/>
      <family val="2"/>
      <scheme val="minor"/>
    </font>
    <font>
      <sz val="10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b/>
      <sz val="10"/>
      <name val="Sylfaen"/>
      <family val="1"/>
    </font>
    <font>
      <b/>
      <sz val="12"/>
      <color theme="1"/>
      <name val="Sylfaen"/>
      <family val="1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</font>
    <font>
      <sz val="9"/>
      <color theme="1"/>
      <name val="Sylfaen"/>
      <family val="1"/>
      <charset val="204"/>
    </font>
    <font>
      <sz val="10"/>
      <name val="Sylfaen"/>
      <family val="1"/>
      <charset val="204"/>
    </font>
    <font>
      <sz val="9"/>
      <color theme="1"/>
      <name val="Calibri"/>
      <family val="2"/>
      <charset val="204"/>
    </font>
    <font>
      <sz val="11"/>
      <color theme="1"/>
      <name val="Sylfaen"/>
      <family val="1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</cellStyleXfs>
  <cellXfs count="89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9" fontId="12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8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wrapText="1"/>
    </xf>
    <xf numFmtId="2" fontId="1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</cellXfs>
  <cellStyles count="5">
    <cellStyle name="Comma 2" xfId="4" xr:uid="{00000000-0005-0000-0000-000000000000}"/>
    <cellStyle name="Normal" xfId="0" builtinId="0"/>
    <cellStyle name="Normal 3 2" xfId="1" xr:uid="{00000000-0005-0000-0000-000002000000}"/>
    <cellStyle name="silfain" xfId="3" xr:uid="{00000000-0005-0000-0000-000003000000}"/>
    <cellStyle name="Обычный_Лист1" xfId="2" xr:uid="{00000000-0005-0000-0000-000004000000}"/>
  </cellStyles>
  <dxfs count="1"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106B-D4F2-450E-BA18-90DEA9869E56}">
  <dimension ref="A1:L133"/>
  <sheetViews>
    <sheetView tabSelected="1" topLeftCell="B4" workbookViewId="0">
      <selection activeCell="J6" sqref="J6:J122"/>
    </sheetView>
  </sheetViews>
  <sheetFormatPr defaultRowHeight="14.5" x14ac:dyDescent="0.35"/>
  <cols>
    <col min="1" max="1" width="5.453125" customWidth="1"/>
    <col min="2" max="2" width="64.81640625" customWidth="1"/>
    <col min="7" max="7" width="11.81640625" customWidth="1"/>
    <col min="9" max="9" width="13.1796875" customWidth="1"/>
    <col min="11" max="11" width="11.1796875" customWidth="1"/>
    <col min="12" max="12" width="13.08984375" customWidth="1"/>
  </cols>
  <sheetData>
    <row r="1" spans="1:12" x14ac:dyDescent="0.35">
      <c r="B1" s="85" t="s">
        <v>103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6" x14ac:dyDescent="0.35">
      <c r="A2" s="39"/>
      <c r="B2" s="40" t="s">
        <v>104</v>
      </c>
      <c r="C2" s="41"/>
      <c r="D2" s="39"/>
      <c r="E2" s="39"/>
      <c r="F2" s="39"/>
      <c r="G2" s="86"/>
      <c r="H2" s="86"/>
      <c r="I2" s="86"/>
      <c r="J2" s="87">
        <f>L133</f>
        <v>0</v>
      </c>
      <c r="K2" s="88"/>
      <c r="L2" s="42" t="s">
        <v>9</v>
      </c>
    </row>
    <row r="3" spans="1:12" x14ac:dyDescent="0.35">
      <c r="A3" s="83" t="s">
        <v>10</v>
      </c>
      <c r="B3" s="83" t="s">
        <v>0</v>
      </c>
      <c r="C3" s="83" t="s">
        <v>1</v>
      </c>
      <c r="D3" s="84" t="s">
        <v>12</v>
      </c>
      <c r="E3" s="84" t="s">
        <v>2</v>
      </c>
      <c r="F3" s="83" t="s">
        <v>3</v>
      </c>
      <c r="G3" s="83"/>
      <c r="H3" s="83" t="s">
        <v>4</v>
      </c>
      <c r="I3" s="83"/>
      <c r="J3" s="84" t="s">
        <v>5</v>
      </c>
      <c r="K3" s="84"/>
      <c r="L3" s="83" t="s">
        <v>6</v>
      </c>
    </row>
    <row r="4" spans="1:12" ht="19.75" customHeight="1" x14ac:dyDescent="0.35">
      <c r="A4" s="83"/>
      <c r="B4" s="83"/>
      <c r="C4" s="83"/>
      <c r="D4" s="84"/>
      <c r="E4" s="84"/>
      <c r="F4" s="46" t="s">
        <v>13</v>
      </c>
      <c r="G4" s="45" t="s">
        <v>6</v>
      </c>
      <c r="H4" s="47" t="s">
        <v>13</v>
      </c>
      <c r="I4" s="45" t="s">
        <v>6</v>
      </c>
      <c r="J4" s="45" t="s">
        <v>7</v>
      </c>
      <c r="K4" s="45" t="s">
        <v>6</v>
      </c>
      <c r="L4" s="83"/>
    </row>
    <row r="5" spans="1:12" x14ac:dyDescent="0.3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48">
        <v>8</v>
      </c>
      <c r="I5" s="9">
        <v>9</v>
      </c>
      <c r="J5" s="9">
        <v>10</v>
      </c>
      <c r="K5" s="9">
        <v>11</v>
      </c>
      <c r="L5" s="9">
        <v>12</v>
      </c>
    </row>
    <row r="6" spans="1:12" ht="23.4" customHeight="1" x14ac:dyDescent="0.35">
      <c r="A6" s="10">
        <v>1</v>
      </c>
      <c r="B6" s="6" t="s">
        <v>39</v>
      </c>
      <c r="C6" s="49" t="s">
        <v>23</v>
      </c>
      <c r="D6" s="11"/>
      <c r="E6" s="73">
        <v>25</v>
      </c>
      <c r="F6" s="2"/>
      <c r="G6" s="12">
        <f t="shared" ref="G6:G122" si="0">F6*E6</f>
        <v>0</v>
      </c>
      <c r="H6" s="2"/>
      <c r="I6" s="12">
        <f t="shared" ref="I6:I122" si="1">H6*E6</f>
        <v>0</v>
      </c>
      <c r="J6" s="2"/>
      <c r="K6" s="12">
        <f t="shared" ref="K6:K122" si="2">J6*E6</f>
        <v>0</v>
      </c>
      <c r="L6" s="12">
        <f t="shared" ref="L6:L69" si="3">K6+I6+G6</f>
        <v>0</v>
      </c>
    </row>
    <row r="7" spans="1:12" x14ac:dyDescent="0.35">
      <c r="A7" s="10"/>
      <c r="B7" s="13" t="s">
        <v>11</v>
      </c>
      <c r="C7" s="14" t="s">
        <v>8</v>
      </c>
      <c r="D7" s="1">
        <v>1</v>
      </c>
      <c r="E7" s="1">
        <f>E6*D7</f>
        <v>25</v>
      </c>
      <c r="F7" s="7"/>
      <c r="G7" s="12">
        <f t="shared" si="0"/>
        <v>0</v>
      </c>
      <c r="H7" s="1"/>
      <c r="I7" s="12">
        <f t="shared" si="1"/>
        <v>0</v>
      </c>
      <c r="J7" s="1"/>
      <c r="K7" s="12">
        <f t="shared" si="2"/>
        <v>0</v>
      </c>
      <c r="L7" s="12">
        <f t="shared" si="3"/>
        <v>0</v>
      </c>
    </row>
    <row r="8" spans="1:12" ht="19.25" customHeight="1" x14ac:dyDescent="0.35">
      <c r="A8" s="10">
        <v>2</v>
      </c>
      <c r="B8" s="6" t="s">
        <v>40</v>
      </c>
      <c r="C8" s="49" t="s">
        <v>23</v>
      </c>
      <c r="D8" s="11"/>
      <c r="E8" s="73">
        <v>30</v>
      </c>
      <c r="F8" s="2"/>
      <c r="G8" s="12">
        <f t="shared" si="0"/>
        <v>0</v>
      </c>
      <c r="H8" s="2"/>
      <c r="I8" s="12">
        <f t="shared" si="1"/>
        <v>0</v>
      </c>
      <c r="J8" s="2"/>
      <c r="K8" s="12">
        <f t="shared" si="2"/>
        <v>0</v>
      </c>
      <c r="L8" s="12">
        <f t="shared" si="3"/>
        <v>0</v>
      </c>
    </row>
    <row r="9" spans="1:12" ht="18" customHeight="1" x14ac:dyDescent="0.35">
      <c r="A9" s="10"/>
      <c r="B9" s="13" t="s">
        <v>11</v>
      </c>
      <c r="C9" s="14" t="s">
        <v>8</v>
      </c>
      <c r="D9" s="1">
        <v>1</v>
      </c>
      <c r="E9" s="1">
        <f>E8*D9</f>
        <v>30</v>
      </c>
      <c r="F9" s="7"/>
      <c r="G9" s="12">
        <f t="shared" si="0"/>
        <v>0</v>
      </c>
      <c r="H9" s="1"/>
      <c r="I9" s="12">
        <f t="shared" si="1"/>
        <v>0</v>
      </c>
      <c r="J9" s="1"/>
      <c r="K9" s="12">
        <f t="shared" si="2"/>
        <v>0</v>
      </c>
      <c r="L9" s="12">
        <f t="shared" si="3"/>
        <v>0</v>
      </c>
    </row>
    <row r="10" spans="1:12" x14ac:dyDescent="0.35">
      <c r="A10" s="10">
        <v>3</v>
      </c>
      <c r="B10" s="6" t="s">
        <v>41</v>
      </c>
      <c r="C10" s="49" t="s">
        <v>23</v>
      </c>
      <c r="D10" s="11"/>
      <c r="E10" s="76">
        <v>5</v>
      </c>
      <c r="F10" s="2"/>
      <c r="G10" s="12">
        <f t="shared" si="0"/>
        <v>0</v>
      </c>
      <c r="H10" s="2"/>
      <c r="I10" s="12">
        <f t="shared" si="1"/>
        <v>0</v>
      </c>
      <c r="J10" s="2"/>
      <c r="K10" s="12">
        <f t="shared" si="2"/>
        <v>0</v>
      </c>
      <c r="L10" s="12">
        <f t="shared" si="3"/>
        <v>0</v>
      </c>
    </row>
    <row r="11" spans="1:12" x14ac:dyDescent="0.35">
      <c r="A11" s="10"/>
      <c r="B11" s="13" t="s">
        <v>11</v>
      </c>
      <c r="C11" s="14" t="s">
        <v>8</v>
      </c>
      <c r="D11" s="1">
        <v>1</v>
      </c>
      <c r="E11" s="1">
        <f>E10*D11</f>
        <v>5</v>
      </c>
      <c r="F11" s="7"/>
      <c r="G11" s="12">
        <f t="shared" si="0"/>
        <v>0</v>
      </c>
      <c r="H11" s="1"/>
      <c r="I11" s="12">
        <f t="shared" si="1"/>
        <v>0</v>
      </c>
      <c r="J11" s="1"/>
      <c r="K11" s="12">
        <f t="shared" si="2"/>
        <v>0</v>
      </c>
      <c r="L11" s="12">
        <f t="shared" si="3"/>
        <v>0</v>
      </c>
    </row>
    <row r="12" spans="1:12" x14ac:dyDescent="0.35">
      <c r="A12" s="10">
        <v>4</v>
      </c>
      <c r="B12" s="6" t="s">
        <v>44</v>
      </c>
      <c r="C12" s="49" t="s">
        <v>24</v>
      </c>
      <c r="D12" s="77"/>
      <c r="E12" s="76">
        <v>1</v>
      </c>
      <c r="F12" s="78"/>
      <c r="G12" s="12">
        <f t="shared" si="0"/>
        <v>0</v>
      </c>
      <c r="H12" s="78"/>
      <c r="I12" s="12">
        <f t="shared" si="1"/>
        <v>0</v>
      </c>
      <c r="J12" s="78"/>
      <c r="K12" s="12">
        <f t="shared" si="2"/>
        <v>0</v>
      </c>
      <c r="L12" s="12">
        <f t="shared" si="3"/>
        <v>0</v>
      </c>
    </row>
    <row r="13" spans="1:12" x14ac:dyDescent="0.35">
      <c r="A13" s="10"/>
      <c r="B13" s="13" t="s">
        <v>11</v>
      </c>
      <c r="C13" s="14" t="s">
        <v>24</v>
      </c>
      <c r="D13" s="1">
        <v>1</v>
      </c>
      <c r="E13" s="1">
        <f>E12*D13</f>
        <v>1</v>
      </c>
      <c r="F13" s="7"/>
      <c r="G13" s="12">
        <f t="shared" si="0"/>
        <v>0</v>
      </c>
      <c r="H13" s="1"/>
      <c r="I13" s="12">
        <f t="shared" si="1"/>
        <v>0</v>
      </c>
      <c r="J13" s="1"/>
      <c r="K13" s="12">
        <f t="shared" si="2"/>
        <v>0</v>
      </c>
      <c r="L13" s="12">
        <f t="shared" si="3"/>
        <v>0</v>
      </c>
    </row>
    <row r="14" spans="1:12" x14ac:dyDescent="0.35">
      <c r="A14" s="10">
        <v>5</v>
      </c>
      <c r="B14" s="6" t="s">
        <v>43</v>
      </c>
      <c r="C14" s="49" t="s">
        <v>23</v>
      </c>
      <c r="D14" s="77"/>
      <c r="E14" s="76">
        <v>16</v>
      </c>
      <c r="F14" s="78"/>
      <c r="G14" s="12">
        <f t="shared" si="0"/>
        <v>0</v>
      </c>
      <c r="H14" s="78"/>
      <c r="I14" s="12">
        <f t="shared" si="1"/>
        <v>0</v>
      </c>
      <c r="J14" s="78"/>
      <c r="K14" s="12">
        <f t="shared" si="2"/>
        <v>0</v>
      </c>
      <c r="L14" s="12">
        <f t="shared" si="3"/>
        <v>0</v>
      </c>
    </row>
    <row r="15" spans="1:12" x14ac:dyDescent="0.35">
      <c r="A15" s="10"/>
      <c r="B15" s="13" t="s">
        <v>11</v>
      </c>
      <c r="C15" s="14" t="s">
        <v>8</v>
      </c>
      <c r="D15" s="1">
        <v>1</v>
      </c>
      <c r="E15" s="1">
        <f>E14*D15</f>
        <v>16</v>
      </c>
      <c r="F15" s="7"/>
      <c r="G15" s="12">
        <f t="shared" si="0"/>
        <v>0</v>
      </c>
      <c r="H15" s="1"/>
      <c r="I15" s="12">
        <f t="shared" si="1"/>
        <v>0</v>
      </c>
      <c r="J15" s="1"/>
      <c r="K15" s="12">
        <f t="shared" si="2"/>
        <v>0</v>
      </c>
      <c r="L15" s="12">
        <f t="shared" si="3"/>
        <v>0</v>
      </c>
    </row>
    <row r="16" spans="1:12" x14ac:dyDescent="0.35">
      <c r="A16" s="10">
        <v>6</v>
      </c>
      <c r="B16" s="6" t="s">
        <v>42</v>
      </c>
      <c r="C16" s="49" t="s">
        <v>24</v>
      </c>
      <c r="D16" s="77"/>
      <c r="E16" s="76">
        <v>2</v>
      </c>
      <c r="F16" s="78"/>
      <c r="G16" s="12">
        <f t="shared" si="0"/>
        <v>0</v>
      </c>
      <c r="H16" s="78"/>
      <c r="I16" s="12">
        <f t="shared" si="1"/>
        <v>0</v>
      </c>
      <c r="J16" s="78"/>
      <c r="K16" s="12">
        <f t="shared" si="2"/>
        <v>0</v>
      </c>
      <c r="L16" s="12">
        <f t="shared" si="3"/>
        <v>0</v>
      </c>
    </row>
    <row r="17" spans="1:12" x14ac:dyDescent="0.35">
      <c r="A17" s="10"/>
      <c r="B17" s="13" t="s">
        <v>11</v>
      </c>
      <c r="C17" s="14" t="s">
        <v>24</v>
      </c>
      <c r="D17" s="1">
        <v>1</v>
      </c>
      <c r="E17" s="1">
        <f>E16*D17</f>
        <v>2</v>
      </c>
      <c r="F17" s="7"/>
      <c r="G17" s="12">
        <f t="shared" si="0"/>
        <v>0</v>
      </c>
      <c r="H17" s="1"/>
      <c r="I17" s="12">
        <f t="shared" si="1"/>
        <v>0</v>
      </c>
      <c r="J17" s="1"/>
      <c r="K17" s="12">
        <f t="shared" si="2"/>
        <v>0</v>
      </c>
      <c r="L17" s="12">
        <f t="shared" si="3"/>
        <v>0</v>
      </c>
    </row>
    <row r="18" spans="1:12" x14ac:dyDescent="0.35">
      <c r="A18" s="10">
        <v>7</v>
      </c>
      <c r="B18" s="6" t="s">
        <v>67</v>
      </c>
      <c r="C18" s="49" t="s">
        <v>23</v>
      </c>
      <c r="D18" s="77"/>
      <c r="E18" s="76">
        <v>1.8</v>
      </c>
      <c r="F18" s="78"/>
      <c r="G18" s="12">
        <f t="shared" si="0"/>
        <v>0</v>
      </c>
      <c r="H18" s="78"/>
      <c r="I18" s="12">
        <f t="shared" si="1"/>
        <v>0</v>
      </c>
      <c r="J18" s="78"/>
      <c r="K18" s="12">
        <f t="shared" si="2"/>
        <v>0</v>
      </c>
      <c r="L18" s="12">
        <f t="shared" si="3"/>
        <v>0</v>
      </c>
    </row>
    <row r="19" spans="1:12" x14ac:dyDescent="0.35">
      <c r="A19" s="10"/>
      <c r="B19" s="13" t="s">
        <v>11</v>
      </c>
      <c r="C19" s="14" t="s">
        <v>8</v>
      </c>
      <c r="D19" s="1">
        <v>1</v>
      </c>
      <c r="E19" s="1">
        <f>E18*D19</f>
        <v>1.8</v>
      </c>
      <c r="F19" s="7"/>
      <c r="G19" s="12">
        <f t="shared" si="0"/>
        <v>0</v>
      </c>
      <c r="H19" s="1"/>
      <c r="I19" s="12">
        <f t="shared" si="1"/>
        <v>0</v>
      </c>
      <c r="J19" s="1"/>
      <c r="K19" s="12">
        <f t="shared" si="2"/>
        <v>0</v>
      </c>
      <c r="L19" s="12">
        <f t="shared" si="3"/>
        <v>0</v>
      </c>
    </row>
    <row r="20" spans="1:12" ht="27" x14ac:dyDescent="0.35">
      <c r="A20" s="10">
        <v>8</v>
      </c>
      <c r="B20" s="6" t="s">
        <v>68</v>
      </c>
      <c r="C20" s="49" t="s">
        <v>23</v>
      </c>
      <c r="D20" s="77"/>
      <c r="E20" s="76">
        <v>28</v>
      </c>
      <c r="F20" s="78"/>
      <c r="G20" s="12">
        <f t="shared" si="0"/>
        <v>0</v>
      </c>
      <c r="H20" s="78"/>
      <c r="I20" s="12">
        <f t="shared" si="1"/>
        <v>0</v>
      </c>
      <c r="J20" s="78"/>
      <c r="K20" s="12">
        <f t="shared" si="2"/>
        <v>0</v>
      </c>
      <c r="L20" s="12">
        <f t="shared" si="3"/>
        <v>0</v>
      </c>
    </row>
    <row r="21" spans="1:12" x14ac:dyDescent="0.35">
      <c r="A21" s="10"/>
      <c r="B21" s="13" t="s">
        <v>11</v>
      </c>
      <c r="C21" s="14" t="s">
        <v>8</v>
      </c>
      <c r="D21" s="1">
        <v>1</v>
      </c>
      <c r="E21" s="1">
        <f>E20*D21</f>
        <v>28</v>
      </c>
      <c r="F21" s="7"/>
      <c r="G21" s="12">
        <f t="shared" si="0"/>
        <v>0</v>
      </c>
      <c r="H21" s="1"/>
      <c r="I21" s="12">
        <f t="shared" si="1"/>
        <v>0</v>
      </c>
      <c r="J21" s="1"/>
      <c r="K21" s="12">
        <f t="shared" si="2"/>
        <v>0</v>
      </c>
      <c r="L21" s="12">
        <f t="shared" si="3"/>
        <v>0</v>
      </c>
    </row>
    <row r="22" spans="1:12" ht="27" x14ac:dyDescent="0.35">
      <c r="A22" s="35">
        <v>9</v>
      </c>
      <c r="B22" s="36" t="s">
        <v>25</v>
      </c>
      <c r="C22" s="49" t="s">
        <v>28</v>
      </c>
      <c r="D22" s="37"/>
      <c r="E22" s="43">
        <v>3</v>
      </c>
      <c r="F22" s="34"/>
      <c r="G22" s="12">
        <f t="shared" si="0"/>
        <v>0</v>
      </c>
      <c r="H22" s="38"/>
      <c r="I22" s="12">
        <f t="shared" si="1"/>
        <v>0</v>
      </c>
      <c r="J22" s="38"/>
      <c r="K22" s="12">
        <f t="shared" si="2"/>
        <v>0</v>
      </c>
      <c r="L22" s="12">
        <f t="shared" si="3"/>
        <v>0</v>
      </c>
    </row>
    <row r="23" spans="1:12" x14ac:dyDescent="0.35">
      <c r="A23" s="8">
        <v>10</v>
      </c>
      <c r="B23" s="5" t="s">
        <v>50</v>
      </c>
      <c r="C23" s="49" t="s">
        <v>23</v>
      </c>
      <c r="D23" s="59"/>
      <c r="E23" s="75">
        <v>30</v>
      </c>
      <c r="F23" s="1"/>
      <c r="G23" s="12">
        <f t="shared" si="0"/>
        <v>0</v>
      </c>
      <c r="H23" s="1"/>
      <c r="I23" s="12">
        <f t="shared" si="1"/>
        <v>0</v>
      </c>
      <c r="J23" s="1"/>
      <c r="K23" s="12">
        <f t="shared" si="2"/>
        <v>0</v>
      </c>
      <c r="L23" s="12">
        <f t="shared" si="3"/>
        <v>0</v>
      </c>
    </row>
    <row r="24" spans="1:12" x14ac:dyDescent="0.35">
      <c r="A24" s="60"/>
      <c r="B24" s="61" t="s">
        <v>11</v>
      </c>
      <c r="C24" s="63" t="s">
        <v>38</v>
      </c>
      <c r="D24" s="1">
        <v>1</v>
      </c>
      <c r="E24" s="1">
        <f>E23*D24</f>
        <v>30</v>
      </c>
      <c r="F24" s="2"/>
      <c r="G24" s="12">
        <f t="shared" si="0"/>
        <v>0</v>
      </c>
      <c r="H24" s="1"/>
      <c r="I24" s="12">
        <f t="shared" si="1"/>
        <v>0</v>
      </c>
      <c r="J24" s="1"/>
      <c r="K24" s="12">
        <f t="shared" si="2"/>
        <v>0</v>
      </c>
      <c r="L24" s="12">
        <f t="shared" si="3"/>
        <v>0</v>
      </c>
    </row>
    <row r="25" spans="1:12" x14ac:dyDescent="0.35">
      <c r="A25" s="60"/>
      <c r="B25" s="62" t="s">
        <v>45</v>
      </c>
      <c r="C25" s="63" t="s">
        <v>46</v>
      </c>
      <c r="D25" s="3">
        <v>0.1</v>
      </c>
      <c r="E25" s="64">
        <f>E23*D25</f>
        <v>3</v>
      </c>
      <c r="F25" s="64"/>
      <c r="G25" s="12">
        <f t="shared" si="0"/>
        <v>0</v>
      </c>
      <c r="H25" s="64"/>
      <c r="I25" s="12">
        <f t="shared" si="1"/>
        <v>0</v>
      </c>
      <c r="J25" s="64"/>
      <c r="K25" s="12">
        <f t="shared" si="2"/>
        <v>0</v>
      </c>
      <c r="L25" s="12">
        <f t="shared" si="3"/>
        <v>0</v>
      </c>
    </row>
    <row r="26" spans="1:12" x14ac:dyDescent="0.35">
      <c r="A26" s="60"/>
      <c r="B26" s="65" t="s">
        <v>47</v>
      </c>
      <c r="C26" s="63" t="s">
        <v>48</v>
      </c>
      <c r="D26" s="1">
        <v>3.5000000000000003E-2</v>
      </c>
      <c r="E26" s="64">
        <f>E23*D26</f>
        <v>1.05</v>
      </c>
      <c r="F26" s="64"/>
      <c r="G26" s="12">
        <f t="shared" si="0"/>
        <v>0</v>
      </c>
      <c r="H26" s="64"/>
      <c r="I26" s="12">
        <f t="shared" si="1"/>
        <v>0</v>
      </c>
      <c r="J26" s="64"/>
      <c r="K26" s="12">
        <f t="shared" si="2"/>
        <v>0</v>
      </c>
      <c r="L26" s="12">
        <f t="shared" si="3"/>
        <v>0</v>
      </c>
    </row>
    <row r="27" spans="1:12" x14ac:dyDescent="0.35">
      <c r="A27" s="60"/>
      <c r="B27" s="65" t="s">
        <v>49</v>
      </c>
      <c r="C27" s="63" t="s">
        <v>22</v>
      </c>
      <c r="D27" s="1">
        <v>1</v>
      </c>
      <c r="E27" s="64">
        <f t="shared" ref="E27" si="4">E24*D27</f>
        <v>30</v>
      </c>
      <c r="F27" s="64"/>
      <c r="G27" s="12">
        <f t="shared" si="0"/>
        <v>0</v>
      </c>
      <c r="H27" s="64"/>
      <c r="I27" s="12">
        <f t="shared" si="1"/>
        <v>0</v>
      </c>
      <c r="J27" s="64"/>
      <c r="K27" s="12">
        <f t="shared" si="2"/>
        <v>0</v>
      </c>
      <c r="L27" s="12">
        <f t="shared" si="3"/>
        <v>0</v>
      </c>
    </row>
    <row r="28" spans="1:12" x14ac:dyDescent="0.35">
      <c r="A28" s="60"/>
      <c r="B28" s="66" t="s">
        <v>16</v>
      </c>
      <c r="C28" s="63" t="s">
        <v>9</v>
      </c>
      <c r="D28" s="3">
        <v>0.5</v>
      </c>
      <c r="E28" s="64">
        <f>E23*D28</f>
        <v>15</v>
      </c>
      <c r="F28" s="64"/>
      <c r="G28" s="12">
        <f t="shared" si="0"/>
        <v>0</v>
      </c>
      <c r="H28" s="64"/>
      <c r="I28" s="12">
        <f t="shared" si="1"/>
        <v>0</v>
      </c>
      <c r="J28" s="64"/>
      <c r="K28" s="12">
        <f t="shared" si="2"/>
        <v>0</v>
      </c>
      <c r="L28" s="12">
        <f t="shared" si="3"/>
        <v>0</v>
      </c>
    </row>
    <row r="29" spans="1:12" ht="27" x14ac:dyDescent="0.35">
      <c r="A29" s="60">
        <v>11</v>
      </c>
      <c r="B29" s="5" t="s">
        <v>66</v>
      </c>
      <c r="C29" s="49" t="s">
        <v>23</v>
      </c>
      <c r="D29" s="59"/>
      <c r="E29" s="75">
        <v>30</v>
      </c>
      <c r="F29" s="1"/>
      <c r="G29" s="12">
        <f t="shared" si="0"/>
        <v>0</v>
      </c>
      <c r="H29" s="1"/>
      <c r="I29" s="12">
        <f t="shared" si="1"/>
        <v>0</v>
      </c>
      <c r="J29" s="1"/>
      <c r="K29" s="12">
        <f t="shared" si="2"/>
        <v>0</v>
      </c>
      <c r="L29" s="12">
        <f t="shared" si="3"/>
        <v>0</v>
      </c>
    </row>
    <row r="30" spans="1:12" x14ac:dyDescent="0.35">
      <c r="A30" s="60"/>
      <c r="B30" s="61" t="s">
        <v>11</v>
      </c>
      <c r="C30" s="63" t="s">
        <v>38</v>
      </c>
      <c r="D30" s="1">
        <v>1</v>
      </c>
      <c r="E30" s="1">
        <f>E29*D30</f>
        <v>30</v>
      </c>
      <c r="F30" s="2"/>
      <c r="G30" s="12">
        <f t="shared" si="0"/>
        <v>0</v>
      </c>
      <c r="H30" s="1"/>
      <c r="I30" s="12">
        <f t="shared" si="1"/>
        <v>0</v>
      </c>
      <c r="J30" s="1"/>
      <c r="K30" s="12">
        <f t="shared" si="2"/>
        <v>0</v>
      </c>
      <c r="L30" s="12">
        <f t="shared" si="3"/>
        <v>0</v>
      </c>
    </row>
    <row r="31" spans="1:12" x14ac:dyDescent="0.35">
      <c r="A31" s="60"/>
      <c r="B31" s="62" t="s">
        <v>51</v>
      </c>
      <c r="C31" s="63" t="s">
        <v>38</v>
      </c>
      <c r="D31" s="3">
        <v>1.1000000000000001</v>
      </c>
      <c r="E31" s="64">
        <f>E29*D31</f>
        <v>33</v>
      </c>
      <c r="F31" s="64"/>
      <c r="G31" s="12">
        <f t="shared" si="0"/>
        <v>0</v>
      </c>
      <c r="H31" s="64"/>
      <c r="I31" s="12">
        <f t="shared" si="1"/>
        <v>0</v>
      </c>
      <c r="J31" s="64"/>
      <c r="K31" s="12">
        <f t="shared" si="2"/>
        <v>0</v>
      </c>
      <c r="L31" s="12">
        <f t="shared" si="3"/>
        <v>0</v>
      </c>
    </row>
    <row r="32" spans="1:12" x14ac:dyDescent="0.35">
      <c r="A32" s="60"/>
      <c r="B32" s="65" t="s">
        <v>52</v>
      </c>
      <c r="C32" s="63" t="s">
        <v>14</v>
      </c>
      <c r="D32" s="1">
        <v>6</v>
      </c>
      <c r="E32" s="64">
        <f>E29*D32</f>
        <v>180</v>
      </c>
      <c r="F32" s="64"/>
      <c r="G32" s="12">
        <f t="shared" si="0"/>
        <v>0</v>
      </c>
      <c r="H32" s="64"/>
      <c r="I32" s="12">
        <f t="shared" si="1"/>
        <v>0</v>
      </c>
      <c r="J32" s="64"/>
      <c r="K32" s="12">
        <f t="shared" si="2"/>
        <v>0</v>
      </c>
      <c r="L32" s="12">
        <f t="shared" si="3"/>
        <v>0</v>
      </c>
    </row>
    <row r="33" spans="1:12" x14ac:dyDescent="0.35">
      <c r="A33" s="60"/>
      <c r="B33" s="65" t="s">
        <v>53</v>
      </c>
      <c r="C33" s="63" t="s">
        <v>24</v>
      </c>
      <c r="D33" s="1">
        <v>0.3</v>
      </c>
      <c r="E33" s="64">
        <f t="shared" ref="E33:E34" si="5">E30*D33</f>
        <v>9</v>
      </c>
      <c r="F33" s="64"/>
      <c r="G33" s="12">
        <f t="shared" si="0"/>
        <v>0</v>
      </c>
      <c r="H33" s="64"/>
      <c r="I33" s="12">
        <f t="shared" si="1"/>
        <v>0</v>
      </c>
      <c r="J33" s="64"/>
      <c r="K33" s="12">
        <f t="shared" si="2"/>
        <v>0</v>
      </c>
      <c r="L33" s="12">
        <f t="shared" si="3"/>
        <v>0</v>
      </c>
    </row>
    <row r="34" spans="1:12" x14ac:dyDescent="0.35">
      <c r="A34" s="60"/>
      <c r="B34" s="65" t="s">
        <v>54</v>
      </c>
      <c r="C34" s="63" t="s">
        <v>14</v>
      </c>
      <c r="D34" s="1">
        <v>0.08</v>
      </c>
      <c r="E34" s="64">
        <f t="shared" si="5"/>
        <v>2.64</v>
      </c>
      <c r="F34" s="64"/>
      <c r="G34" s="12">
        <f t="shared" si="0"/>
        <v>0</v>
      </c>
      <c r="H34" s="64"/>
      <c r="I34" s="12">
        <f t="shared" si="1"/>
        <v>0</v>
      </c>
      <c r="J34" s="64"/>
      <c r="K34" s="12">
        <f t="shared" si="2"/>
        <v>0</v>
      </c>
      <c r="L34" s="12">
        <f t="shared" si="3"/>
        <v>0</v>
      </c>
    </row>
    <row r="35" spans="1:12" x14ac:dyDescent="0.35">
      <c r="A35" s="60"/>
      <c r="B35" s="65" t="s">
        <v>65</v>
      </c>
      <c r="C35" s="63" t="s">
        <v>22</v>
      </c>
      <c r="D35" s="1"/>
      <c r="E35" s="64">
        <v>22</v>
      </c>
      <c r="F35" s="64"/>
      <c r="G35" s="12">
        <f t="shared" si="0"/>
        <v>0</v>
      </c>
      <c r="H35" s="64"/>
      <c r="I35" s="12">
        <f t="shared" si="1"/>
        <v>0</v>
      </c>
      <c r="J35" s="64"/>
      <c r="K35" s="12">
        <f t="shared" si="2"/>
        <v>0</v>
      </c>
      <c r="L35" s="12">
        <f t="shared" si="3"/>
        <v>0</v>
      </c>
    </row>
    <row r="36" spans="1:12" x14ac:dyDescent="0.35">
      <c r="A36" s="60"/>
      <c r="B36" s="66" t="s">
        <v>16</v>
      </c>
      <c r="C36" s="63" t="s">
        <v>9</v>
      </c>
      <c r="D36" s="3">
        <v>0.2</v>
      </c>
      <c r="E36" s="64">
        <f>E29*D36</f>
        <v>6</v>
      </c>
      <c r="F36" s="64"/>
      <c r="G36" s="12">
        <f t="shared" si="0"/>
        <v>0</v>
      </c>
      <c r="H36" s="64"/>
      <c r="I36" s="12">
        <f t="shared" si="1"/>
        <v>0</v>
      </c>
      <c r="J36" s="64"/>
      <c r="K36" s="12">
        <f t="shared" si="2"/>
        <v>0</v>
      </c>
      <c r="L36" s="12">
        <f t="shared" si="3"/>
        <v>0</v>
      </c>
    </row>
    <row r="37" spans="1:12" x14ac:dyDescent="0.35">
      <c r="A37" s="60">
        <v>12</v>
      </c>
      <c r="B37" s="5" t="s">
        <v>55</v>
      </c>
      <c r="C37" s="49" t="s">
        <v>22</v>
      </c>
      <c r="D37" s="59"/>
      <c r="E37" s="75">
        <v>10</v>
      </c>
      <c r="F37" s="1"/>
      <c r="G37" s="12">
        <f t="shared" si="0"/>
        <v>0</v>
      </c>
      <c r="H37" s="1"/>
      <c r="I37" s="12">
        <f t="shared" si="1"/>
        <v>0</v>
      </c>
      <c r="J37" s="1"/>
      <c r="K37" s="12">
        <f t="shared" si="2"/>
        <v>0</v>
      </c>
      <c r="L37" s="12">
        <f t="shared" si="3"/>
        <v>0</v>
      </c>
    </row>
    <row r="38" spans="1:12" x14ac:dyDescent="0.35">
      <c r="A38" s="60"/>
      <c r="B38" s="61" t="s">
        <v>11</v>
      </c>
      <c r="C38" s="63" t="s">
        <v>22</v>
      </c>
      <c r="D38" s="1">
        <v>1</v>
      </c>
      <c r="E38" s="1">
        <f>E37*D38</f>
        <v>10</v>
      </c>
      <c r="F38" s="2"/>
      <c r="G38" s="12">
        <f t="shared" si="0"/>
        <v>0</v>
      </c>
      <c r="H38" s="1"/>
      <c r="I38" s="12">
        <f t="shared" si="1"/>
        <v>0</v>
      </c>
      <c r="J38" s="1"/>
      <c r="K38" s="12">
        <f t="shared" si="2"/>
        <v>0</v>
      </c>
      <c r="L38" s="12">
        <f t="shared" si="3"/>
        <v>0</v>
      </c>
    </row>
    <row r="39" spans="1:12" x14ac:dyDescent="0.35">
      <c r="A39" s="60"/>
      <c r="B39" s="62" t="s">
        <v>51</v>
      </c>
      <c r="C39" s="63" t="s">
        <v>38</v>
      </c>
      <c r="D39" s="3">
        <v>0.1</v>
      </c>
      <c r="E39" s="64">
        <f>E37*D39</f>
        <v>1</v>
      </c>
      <c r="F39" s="64"/>
      <c r="G39" s="12">
        <f t="shared" si="0"/>
        <v>0</v>
      </c>
      <c r="H39" s="64"/>
      <c r="I39" s="12">
        <f t="shared" si="1"/>
        <v>0</v>
      </c>
      <c r="J39" s="64"/>
      <c r="K39" s="12">
        <f t="shared" si="2"/>
        <v>0</v>
      </c>
      <c r="L39" s="12">
        <f t="shared" si="3"/>
        <v>0</v>
      </c>
    </row>
    <row r="40" spans="1:12" ht="16.25" customHeight="1" x14ac:dyDescent="0.35">
      <c r="A40" s="60"/>
      <c r="B40" s="65" t="s">
        <v>52</v>
      </c>
      <c r="C40" s="63" t="s">
        <v>14</v>
      </c>
      <c r="D40" s="1">
        <v>1</v>
      </c>
      <c r="E40" s="64">
        <f>E37*D40</f>
        <v>10</v>
      </c>
      <c r="F40" s="64"/>
      <c r="G40" s="12">
        <f t="shared" si="0"/>
        <v>0</v>
      </c>
      <c r="H40" s="64"/>
      <c r="I40" s="12">
        <f t="shared" si="1"/>
        <v>0</v>
      </c>
      <c r="J40" s="64"/>
      <c r="K40" s="12">
        <f t="shared" si="2"/>
        <v>0</v>
      </c>
      <c r="L40" s="12">
        <f t="shared" si="3"/>
        <v>0</v>
      </c>
    </row>
    <row r="41" spans="1:12" x14ac:dyDescent="0.35">
      <c r="A41" s="60"/>
      <c r="B41" s="65" t="s">
        <v>54</v>
      </c>
      <c r="C41" s="63" t="s">
        <v>14</v>
      </c>
      <c r="D41" s="1">
        <v>0.03</v>
      </c>
      <c r="E41" s="64">
        <f>E39*D41</f>
        <v>0.03</v>
      </c>
      <c r="F41" s="64"/>
      <c r="G41" s="12">
        <f t="shared" si="0"/>
        <v>0</v>
      </c>
      <c r="H41" s="64"/>
      <c r="I41" s="12">
        <f t="shared" si="1"/>
        <v>0</v>
      </c>
      <c r="J41" s="64"/>
      <c r="K41" s="12">
        <f t="shared" si="2"/>
        <v>0</v>
      </c>
      <c r="L41" s="12">
        <f t="shared" si="3"/>
        <v>0</v>
      </c>
    </row>
    <row r="42" spans="1:12" x14ac:dyDescent="0.35">
      <c r="A42" s="60"/>
      <c r="B42" s="66" t="s">
        <v>16</v>
      </c>
      <c r="C42" s="63" t="s">
        <v>9</v>
      </c>
      <c r="D42" s="3">
        <v>0.2</v>
      </c>
      <c r="E42" s="64">
        <f>E37*D42</f>
        <v>2</v>
      </c>
      <c r="F42" s="64"/>
      <c r="G42" s="12">
        <f t="shared" si="0"/>
        <v>0</v>
      </c>
      <c r="H42" s="64"/>
      <c r="I42" s="12">
        <f t="shared" si="1"/>
        <v>0</v>
      </c>
      <c r="J42" s="64"/>
      <c r="K42" s="12">
        <f t="shared" si="2"/>
        <v>0</v>
      </c>
      <c r="L42" s="12">
        <f t="shared" si="3"/>
        <v>0</v>
      </c>
    </row>
    <row r="43" spans="1:12" x14ac:dyDescent="0.35">
      <c r="A43" s="8">
        <v>13</v>
      </c>
      <c r="B43" s="67" t="s">
        <v>69</v>
      </c>
      <c r="C43" s="68" t="s">
        <v>36</v>
      </c>
      <c r="D43" s="68"/>
      <c r="E43" s="75">
        <v>10</v>
      </c>
      <c r="F43" s="1"/>
      <c r="G43" s="12">
        <f t="shared" si="0"/>
        <v>0</v>
      </c>
      <c r="H43" s="1"/>
      <c r="I43" s="12">
        <f t="shared" si="1"/>
        <v>0</v>
      </c>
      <c r="J43" s="1"/>
      <c r="K43" s="12">
        <f t="shared" si="2"/>
        <v>0</v>
      </c>
      <c r="L43" s="12">
        <f t="shared" si="3"/>
        <v>0</v>
      </c>
    </row>
    <row r="44" spans="1:12" x14ac:dyDescent="0.35">
      <c r="A44" s="8"/>
      <c r="B44" s="13" t="s">
        <v>11</v>
      </c>
      <c r="C44" s="63" t="s">
        <v>36</v>
      </c>
      <c r="D44" s="1">
        <v>1</v>
      </c>
      <c r="E44" s="1">
        <f>E43*D44</f>
        <v>10</v>
      </c>
      <c r="F44" s="2"/>
      <c r="G44" s="12">
        <f t="shared" si="0"/>
        <v>0</v>
      </c>
      <c r="H44" s="1"/>
      <c r="I44" s="12">
        <f t="shared" si="1"/>
        <v>0</v>
      </c>
      <c r="J44" s="1"/>
      <c r="K44" s="12">
        <f t="shared" si="2"/>
        <v>0</v>
      </c>
      <c r="L44" s="12">
        <f t="shared" si="3"/>
        <v>0</v>
      </c>
    </row>
    <row r="45" spans="1:12" x14ac:dyDescent="0.35">
      <c r="A45" s="8"/>
      <c r="B45" s="70" t="s">
        <v>90</v>
      </c>
      <c r="C45" s="63" t="s">
        <v>22</v>
      </c>
      <c r="D45" s="3">
        <v>3.6</v>
      </c>
      <c r="E45" s="64">
        <f>D45*E43</f>
        <v>36</v>
      </c>
      <c r="F45" s="64"/>
      <c r="G45" s="12">
        <f t="shared" si="0"/>
        <v>0</v>
      </c>
      <c r="H45" s="64"/>
      <c r="I45" s="12">
        <f t="shared" si="1"/>
        <v>0</v>
      </c>
      <c r="J45" s="64"/>
      <c r="K45" s="12">
        <f t="shared" si="2"/>
        <v>0</v>
      </c>
      <c r="L45" s="12">
        <f t="shared" si="3"/>
        <v>0</v>
      </c>
    </row>
    <row r="46" spans="1:12" x14ac:dyDescent="0.35">
      <c r="A46" s="8"/>
      <c r="B46" s="70" t="s">
        <v>56</v>
      </c>
      <c r="C46" s="63" t="s">
        <v>22</v>
      </c>
      <c r="D46" s="3">
        <v>6</v>
      </c>
      <c r="E46" s="64">
        <f>D46*E44</f>
        <v>60</v>
      </c>
      <c r="F46" s="64"/>
      <c r="G46" s="12">
        <f t="shared" si="0"/>
        <v>0</v>
      </c>
      <c r="H46" s="64"/>
      <c r="I46" s="12">
        <f t="shared" si="1"/>
        <v>0</v>
      </c>
      <c r="J46" s="64"/>
      <c r="K46" s="12">
        <f t="shared" si="2"/>
        <v>0</v>
      </c>
      <c r="L46" s="12">
        <f t="shared" si="3"/>
        <v>0</v>
      </c>
    </row>
    <row r="47" spans="1:12" x14ac:dyDescent="0.35">
      <c r="A47" s="8"/>
      <c r="B47" s="70" t="s">
        <v>57</v>
      </c>
      <c r="C47" s="63" t="s">
        <v>22</v>
      </c>
      <c r="D47" s="3">
        <v>4</v>
      </c>
      <c r="E47" s="71">
        <f>E43*D47</f>
        <v>40</v>
      </c>
      <c r="F47" s="64"/>
      <c r="G47" s="12">
        <f t="shared" si="0"/>
        <v>0</v>
      </c>
      <c r="H47" s="64"/>
      <c r="I47" s="12">
        <f t="shared" si="1"/>
        <v>0</v>
      </c>
      <c r="J47" s="64"/>
      <c r="K47" s="12">
        <f t="shared" si="2"/>
        <v>0</v>
      </c>
      <c r="L47" s="12">
        <f t="shared" si="3"/>
        <v>0</v>
      </c>
    </row>
    <row r="48" spans="1:12" x14ac:dyDescent="0.35">
      <c r="A48" s="8"/>
      <c r="B48" s="16" t="s">
        <v>58</v>
      </c>
      <c r="C48" s="63" t="s">
        <v>14</v>
      </c>
      <c r="D48" s="1">
        <v>1</v>
      </c>
      <c r="E48" s="64">
        <f>E43*D48</f>
        <v>10</v>
      </c>
      <c r="F48" s="64"/>
      <c r="G48" s="12">
        <f t="shared" si="0"/>
        <v>0</v>
      </c>
      <c r="H48" s="64"/>
      <c r="I48" s="12">
        <f t="shared" si="1"/>
        <v>0</v>
      </c>
      <c r="J48" s="64"/>
      <c r="K48" s="12">
        <f t="shared" si="2"/>
        <v>0</v>
      </c>
      <c r="L48" s="12">
        <f t="shared" si="3"/>
        <v>0</v>
      </c>
    </row>
    <row r="49" spans="1:12" x14ac:dyDescent="0.35">
      <c r="A49" s="8"/>
      <c r="B49" s="16" t="s">
        <v>59</v>
      </c>
      <c r="C49" s="63" t="s">
        <v>24</v>
      </c>
      <c r="D49" s="3">
        <v>4</v>
      </c>
      <c r="E49" s="64">
        <f>E43*D49</f>
        <v>40</v>
      </c>
      <c r="F49" s="64"/>
      <c r="G49" s="12">
        <f t="shared" si="0"/>
        <v>0</v>
      </c>
      <c r="H49" s="64"/>
      <c r="I49" s="12">
        <f t="shared" si="1"/>
        <v>0</v>
      </c>
      <c r="J49" s="64"/>
      <c r="K49" s="12">
        <f t="shared" si="2"/>
        <v>0</v>
      </c>
      <c r="L49" s="12">
        <f t="shared" si="3"/>
        <v>0</v>
      </c>
    </row>
    <row r="50" spans="1:12" x14ac:dyDescent="0.35">
      <c r="A50" s="8"/>
      <c r="B50" s="72" t="s">
        <v>60</v>
      </c>
      <c r="C50" s="63" t="s">
        <v>36</v>
      </c>
      <c r="D50" s="1">
        <v>1</v>
      </c>
      <c r="E50" s="64">
        <f>E43*D50</f>
        <v>10</v>
      </c>
      <c r="F50" s="64"/>
      <c r="G50" s="12">
        <f t="shared" si="0"/>
        <v>0</v>
      </c>
      <c r="H50" s="64"/>
      <c r="I50" s="12">
        <f t="shared" si="1"/>
        <v>0</v>
      </c>
      <c r="J50" s="64"/>
      <c r="K50" s="12">
        <f t="shared" si="2"/>
        <v>0</v>
      </c>
      <c r="L50" s="12">
        <f t="shared" si="3"/>
        <v>0</v>
      </c>
    </row>
    <row r="51" spans="1:12" x14ac:dyDescent="0.35">
      <c r="A51" s="8"/>
      <c r="B51" s="69" t="s">
        <v>61</v>
      </c>
      <c r="C51" s="74" t="s">
        <v>14</v>
      </c>
      <c r="D51" s="4">
        <v>1.2</v>
      </c>
      <c r="E51" s="64">
        <f>E44*D51</f>
        <v>12</v>
      </c>
      <c r="F51" s="2"/>
      <c r="G51" s="12">
        <f t="shared" si="0"/>
        <v>0</v>
      </c>
      <c r="H51" s="2"/>
      <c r="I51" s="12">
        <f t="shared" si="1"/>
        <v>0</v>
      </c>
      <c r="J51" s="2"/>
      <c r="K51" s="12">
        <f t="shared" si="2"/>
        <v>0</v>
      </c>
      <c r="L51" s="12">
        <f t="shared" si="3"/>
        <v>0</v>
      </c>
    </row>
    <row r="52" spans="1:12" x14ac:dyDescent="0.35">
      <c r="A52" s="8"/>
      <c r="B52" s="72" t="s">
        <v>62</v>
      </c>
      <c r="C52" s="63" t="s">
        <v>27</v>
      </c>
      <c r="D52" s="3">
        <v>0.4</v>
      </c>
      <c r="E52" s="64">
        <f>E43*D52</f>
        <v>4</v>
      </c>
      <c r="F52" s="64"/>
      <c r="G52" s="12">
        <f t="shared" si="0"/>
        <v>0</v>
      </c>
      <c r="H52" s="64"/>
      <c r="I52" s="12">
        <f t="shared" si="1"/>
        <v>0</v>
      </c>
      <c r="J52" s="64"/>
      <c r="K52" s="12">
        <f t="shared" si="2"/>
        <v>0</v>
      </c>
      <c r="L52" s="12">
        <f t="shared" si="3"/>
        <v>0</v>
      </c>
    </row>
    <row r="53" spans="1:12" x14ac:dyDescent="0.35">
      <c r="A53" s="8"/>
      <c r="B53" s="72" t="s">
        <v>26</v>
      </c>
      <c r="C53" s="63" t="s">
        <v>14</v>
      </c>
      <c r="D53" s="3">
        <v>0.8</v>
      </c>
      <c r="E53" s="64">
        <f t="shared" ref="E53" si="6">E44*D53</f>
        <v>8</v>
      </c>
      <c r="F53" s="64"/>
      <c r="G53" s="12">
        <f t="shared" si="0"/>
        <v>0</v>
      </c>
      <c r="H53" s="64"/>
      <c r="I53" s="12">
        <f t="shared" si="1"/>
        <v>0</v>
      </c>
      <c r="J53" s="64"/>
      <c r="K53" s="12">
        <f t="shared" si="2"/>
        <v>0</v>
      </c>
      <c r="L53" s="12">
        <f t="shared" si="3"/>
        <v>0</v>
      </c>
    </row>
    <row r="54" spans="1:12" x14ac:dyDescent="0.35">
      <c r="A54" s="8"/>
      <c r="B54" s="72" t="s">
        <v>63</v>
      </c>
      <c r="C54" s="63" t="s">
        <v>36</v>
      </c>
      <c r="D54" s="3">
        <v>1</v>
      </c>
      <c r="E54" s="64">
        <f>E44*D54</f>
        <v>10</v>
      </c>
      <c r="F54" s="64"/>
      <c r="G54" s="12">
        <f t="shared" si="0"/>
        <v>0</v>
      </c>
      <c r="H54" s="64"/>
      <c r="I54" s="12">
        <f t="shared" si="1"/>
        <v>0</v>
      </c>
      <c r="J54" s="64"/>
      <c r="K54" s="12">
        <f t="shared" si="2"/>
        <v>0</v>
      </c>
      <c r="L54" s="12">
        <f t="shared" si="3"/>
        <v>0</v>
      </c>
    </row>
    <row r="55" spans="1:12" x14ac:dyDescent="0.35">
      <c r="A55" s="8"/>
      <c r="B55" s="72" t="s">
        <v>64</v>
      </c>
      <c r="C55" s="63" t="s">
        <v>36</v>
      </c>
      <c r="D55" s="3">
        <v>0.4</v>
      </c>
      <c r="E55" s="64">
        <f>E44*D55</f>
        <v>4</v>
      </c>
      <c r="F55" s="64"/>
      <c r="G55" s="12">
        <f t="shared" si="0"/>
        <v>0</v>
      </c>
      <c r="H55" s="64"/>
      <c r="I55" s="12">
        <f t="shared" si="1"/>
        <v>0</v>
      </c>
      <c r="J55" s="64"/>
      <c r="K55" s="12">
        <f t="shared" si="2"/>
        <v>0</v>
      </c>
      <c r="L55" s="12">
        <f t="shared" si="3"/>
        <v>0</v>
      </c>
    </row>
    <row r="56" spans="1:12" x14ac:dyDescent="0.35">
      <c r="A56" s="8"/>
      <c r="B56" s="72" t="s">
        <v>16</v>
      </c>
      <c r="C56" s="63" t="s">
        <v>9</v>
      </c>
      <c r="D56" s="3">
        <v>0.7</v>
      </c>
      <c r="E56" s="64">
        <f>E43*D56</f>
        <v>7</v>
      </c>
      <c r="F56" s="64"/>
      <c r="G56" s="12">
        <f t="shared" si="0"/>
        <v>0</v>
      </c>
      <c r="H56" s="64"/>
      <c r="I56" s="12">
        <f t="shared" si="1"/>
        <v>0</v>
      </c>
      <c r="J56" s="64"/>
      <c r="K56" s="12">
        <f t="shared" si="2"/>
        <v>0</v>
      </c>
      <c r="L56" s="12">
        <f t="shared" si="3"/>
        <v>0</v>
      </c>
    </row>
    <row r="57" spans="1:12" x14ac:dyDescent="0.35">
      <c r="A57" s="8">
        <v>14</v>
      </c>
      <c r="B57" s="67" t="s">
        <v>89</v>
      </c>
      <c r="C57" s="68" t="s">
        <v>36</v>
      </c>
      <c r="D57" s="68"/>
      <c r="E57" s="75">
        <v>11</v>
      </c>
      <c r="F57" s="1"/>
      <c r="G57" s="12">
        <f t="shared" si="0"/>
        <v>0</v>
      </c>
      <c r="H57" s="1"/>
      <c r="I57" s="12">
        <f t="shared" si="1"/>
        <v>0</v>
      </c>
      <c r="J57" s="1"/>
      <c r="K57" s="12">
        <f t="shared" si="2"/>
        <v>0</v>
      </c>
      <c r="L57" s="12">
        <f t="shared" si="3"/>
        <v>0</v>
      </c>
    </row>
    <row r="58" spans="1:12" x14ac:dyDescent="0.35">
      <c r="A58" s="8"/>
      <c r="B58" s="13" t="s">
        <v>11</v>
      </c>
      <c r="C58" s="63" t="s">
        <v>36</v>
      </c>
      <c r="D58" s="1">
        <v>1</v>
      </c>
      <c r="E58" s="1">
        <f>E57*D58</f>
        <v>11</v>
      </c>
      <c r="F58" s="2"/>
      <c r="G58" s="12">
        <f t="shared" si="0"/>
        <v>0</v>
      </c>
      <c r="H58" s="1"/>
      <c r="I58" s="12">
        <f t="shared" si="1"/>
        <v>0</v>
      </c>
      <c r="J58" s="1"/>
      <c r="K58" s="12">
        <f t="shared" si="2"/>
        <v>0</v>
      </c>
      <c r="L58" s="12">
        <f t="shared" si="3"/>
        <v>0</v>
      </c>
    </row>
    <row r="59" spans="1:12" x14ac:dyDescent="0.35">
      <c r="A59" s="8"/>
      <c r="B59" s="70" t="s">
        <v>91</v>
      </c>
      <c r="C59" s="63" t="s">
        <v>22</v>
      </c>
      <c r="D59" s="3">
        <v>12.4</v>
      </c>
      <c r="E59" s="64">
        <f>D59*E57</f>
        <v>136.4</v>
      </c>
      <c r="F59" s="64"/>
      <c r="G59" s="12">
        <f t="shared" si="0"/>
        <v>0</v>
      </c>
      <c r="H59" s="64"/>
      <c r="I59" s="12">
        <f t="shared" si="1"/>
        <v>0</v>
      </c>
      <c r="J59" s="64"/>
      <c r="K59" s="12">
        <f t="shared" si="2"/>
        <v>0</v>
      </c>
      <c r="L59" s="12">
        <f t="shared" si="3"/>
        <v>0</v>
      </c>
    </row>
    <row r="60" spans="1:12" x14ac:dyDescent="0.35">
      <c r="A60" s="8"/>
      <c r="B60" s="70" t="s">
        <v>56</v>
      </c>
      <c r="C60" s="63" t="s">
        <v>22</v>
      </c>
      <c r="D60" s="3">
        <v>12.4</v>
      </c>
      <c r="E60" s="64">
        <f>D60*E58</f>
        <v>136.4</v>
      </c>
      <c r="F60" s="64"/>
      <c r="G60" s="12">
        <f t="shared" si="0"/>
        <v>0</v>
      </c>
      <c r="H60" s="64"/>
      <c r="I60" s="12">
        <f t="shared" si="1"/>
        <v>0</v>
      </c>
      <c r="J60" s="64"/>
      <c r="K60" s="12">
        <f t="shared" si="2"/>
        <v>0</v>
      </c>
      <c r="L60" s="12">
        <f t="shared" si="3"/>
        <v>0</v>
      </c>
    </row>
    <row r="61" spans="1:12" x14ac:dyDescent="0.35">
      <c r="A61" s="8"/>
      <c r="B61" s="70" t="s">
        <v>57</v>
      </c>
      <c r="C61" s="63" t="s">
        <v>22</v>
      </c>
      <c r="D61" s="3">
        <v>5.4</v>
      </c>
      <c r="E61" s="71">
        <f>E57*D61</f>
        <v>59.400000000000006</v>
      </c>
      <c r="F61" s="64"/>
      <c r="G61" s="12">
        <f t="shared" si="0"/>
        <v>0</v>
      </c>
      <c r="H61" s="64"/>
      <c r="I61" s="12">
        <f t="shared" si="1"/>
        <v>0</v>
      </c>
      <c r="J61" s="64"/>
      <c r="K61" s="12">
        <f t="shared" si="2"/>
        <v>0</v>
      </c>
      <c r="L61" s="12">
        <f t="shared" si="3"/>
        <v>0</v>
      </c>
    </row>
    <row r="62" spans="1:12" x14ac:dyDescent="0.35">
      <c r="A62" s="8"/>
      <c r="B62" s="69" t="s">
        <v>61</v>
      </c>
      <c r="C62" s="74" t="s">
        <v>14</v>
      </c>
      <c r="D62" s="4">
        <v>1.5</v>
      </c>
      <c r="E62" s="64">
        <f>E58*D62</f>
        <v>16.5</v>
      </c>
      <c r="F62" s="2"/>
      <c r="G62" s="12">
        <f t="shared" si="0"/>
        <v>0</v>
      </c>
      <c r="H62" s="2"/>
      <c r="I62" s="12">
        <f t="shared" si="1"/>
        <v>0</v>
      </c>
      <c r="J62" s="2"/>
      <c r="K62" s="12">
        <f t="shared" si="2"/>
        <v>0</v>
      </c>
      <c r="L62" s="12">
        <f t="shared" si="3"/>
        <v>0</v>
      </c>
    </row>
    <row r="63" spans="1:12" x14ac:dyDescent="0.35">
      <c r="A63" s="8"/>
      <c r="B63" s="72" t="s">
        <v>62</v>
      </c>
      <c r="C63" s="63" t="s">
        <v>27</v>
      </c>
      <c r="D63" s="3">
        <v>0.4</v>
      </c>
      <c r="E63" s="64">
        <f>E57*D63</f>
        <v>4.4000000000000004</v>
      </c>
      <c r="F63" s="64"/>
      <c r="G63" s="12">
        <f t="shared" si="0"/>
        <v>0</v>
      </c>
      <c r="H63" s="64"/>
      <c r="I63" s="12">
        <f t="shared" si="1"/>
        <v>0</v>
      </c>
      <c r="J63" s="64"/>
      <c r="K63" s="12">
        <f t="shared" si="2"/>
        <v>0</v>
      </c>
      <c r="L63" s="12">
        <f t="shared" si="3"/>
        <v>0</v>
      </c>
    </row>
    <row r="64" spans="1:12" x14ac:dyDescent="0.35">
      <c r="A64" s="8"/>
      <c r="B64" s="72" t="s">
        <v>26</v>
      </c>
      <c r="C64" s="63" t="s">
        <v>14</v>
      </c>
      <c r="D64" s="3">
        <v>0.8</v>
      </c>
      <c r="E64" s="64">
        <f>E58*D64</f>
        <v>8.8000000000000007</v>
      </c>
      <c r="F64" s="64"/>
      <c r="G64" s="12">
        <f t="shared" si="0"/>
        <v>0</v>
      </c>
      <c r="H64" s="64"/>
      <c r="I64" s="12">
        <f t="shared" si="1"/>
        <v>0</v>
      </c>
      <c r="J64" s="64"/>
      <c r="K64" s="12">
        <f t="shared" si="2"/>
        <v>0</v>
      </c>
      <c r="L64" s="12">
        <f t="shared" si="3"/>
        <v>0</v>
      </c>
    </row>
    <row r="65" spans="1:12" x14ac:dyDescent="0.35">
      <c r="A65" s="8"/>
      <c r="B65" s="72" t="s">
        <v>63</v>
      </c>
      <c r="C65" s="63" t="s">
        <v>36</v>
      </c>
      <c r="D65" s="3">
        <v>1</v>
      </c>
      <c r="E65" s="64">
        <f>E58*D65</f>
        <v>11</v>
      </c>
      <c r="F65" s="64"/>
      <c r="G65" s="12">
        <f t="shared" si="0"/>
        <v>0</v>
      </c>
      <c r="H65" s="64"/>
      <c r="I65" s="12">
        <f t="shared" si="1"/>
        <v>0</v>
      </c>
      <c r="J65" s="64"/>
      <c r="K65" s="12">
        <f t="shared" si="2"/>
        <v>0</v>
      </c>
      <c r="L65" s="12">
        <f t="shared" si="3"/>
        <v>0</v>
      </c>
    </row>
    <row r="66" spans="1:12" x14ac:dyDescent="0.35">
      <c r="A66" s="8"/>
      <c r="B66" s="72" t="s">
        <v>16</v>
      </c>
      <c r="C66" s="63" t="s">
        <v>9</v>
      </c>
      <c r="D66" s="3">
        <v>0.7</v>
      </c>
      <c r="E66" s="64">
        <f>E57*D66</f>
        <v>7.6999999999999993</v>
      </c>
      <c r="F66" s="64"/>
      <c r="G66" s="12">
        <f t="shared" si="0"/>
        <v>0</v>
      </c>
      <c r="H66" s="64"/>
      <c r="I66" s="12">
        <f t="shared" si="1"/>
        <v>0</v>
      </c>
      <c r="J66" s="64"/>
      <c r="K66" s="12">
        <f t="shared" si="2"/>
        <v>0</v>
      </c>
      <c r="L66" s="12">
        <f t="shared" si="3"/>
        <v>0</v>
      </c>
    </row>
    <row r="67" spans="1:12" ht="27" x14ac:dyDescent="0.35">
      <c r="A67" s="8">
        <v>15</v>
      </c>
      <c r="B67" s="67" t="s">
        <v>70</v>
      </c>
      <c r="C67" s="68" t="s">
        <v>36</v>
      </c>
      <c r="D67" s="68"/>
      <c r="E67" s="75">
        <v>2</v>
      </c>
      <c r="F67" s="1"/>
      <c r="G67" s="12">
        <f t="shared" si="0"/>
        <v>0</v>
      </c>
      <c r="H67" s="1"/>
      <c r="I67" s="12">
        <f t="shared" si="1"/>
        <v>0</v>
      </c>
      <c r="J67" s="1"/>
      <c r="K67" s="12">
        <f t="shared" si="2"/>
        <v>0</v>
      </c>
      <c r="L67" s="12">
        <f t="shared" si="3"/>
        <v>0</v>
      </c>
    </row>
    <row r="68" spans="1:12" x14ac:dyDescent="0.35">
      <c r="A68" s="8"/>
      <c r="B68" s="13" t="s">
        <v>11</v>
      </c>
      <c r="C68" s="63" t="s">
        <v>36</v>
      </c>
      <c r="D68" s="1">
        <v>1</v>
      </c>
      <c r="E68" s="1">
        <f>E67*D68</f>
        <v>2</v>
      </c>
      <c r="F68" s="2"/>
      <c r="G68" s="12">
        <f t="shared" si="0"/>
        <v>0</v>
      </c>
      <c r="H68" s="1"/>
      <c r="I68" s="12">
        <f t="shared" si="1"/>
        <v>0</v>
      </c>
      <c r="J68" s="1"/>
      <c r="K68" s="12">
        <f t="shared" si="2"/>
        <v>0</v>
      </c>
      <c r="L68" s="12">
        <f t="shared" si="3"/>
        <v>0</v>
      </c>
    </row>
    <row r="69" spans="1:12" x14ac:dyDescent="0.35">
      <c r="A69" s="8"/>
      <c r="B69" s="70" t="s">
        <v>57</v>
      </c>
      <c r="C69" s="63" t="s">
        <v>22</v>
      </c>
      <c r="D69" s="3">
        <v>16.5</v>
      </c>
      <c r="E69" s="71">
        <f>E67*D69</f>
        <v>33</v>
      </c>
      <c r="F69" s="64"/>
      <c r="G69" s="12">
        <f t="shared" si="0"/>
        <v>0</v>
      </c>
      <c r="H69" s="64"/>
      <c r="I69" s="12">
        <f t="shared" si="1"/>
        <v>0</v>
      </c>
      <c r="J69" s="64"/>
      <c r="K69" s="12">
        <f t="shared" si="2"/>
        <v>0</v>
      </c>
      <c r="L69" s="12">
        <f t="shared" si="3"/>
        <v>0</v>
      </c>
    </row>
    <row r="70" spans="1:12" x14ac:dyDescent="0.35">
      <c r="A70" s="8"/>
      <c r="B70" s="69" t="s">
        <v>61</v>
      </c>
      <c r="C70" s="74" t="s">
        <v>14</v>
      </c>
      <c r="D70" s="4">
        <v>1.3</v>
      </c>
      <c r="E70" s="64">
        <f>E68*D70</f>
        <v>2.6</v>
      </c>
      <c r="F70" s="2"/>
      <c r="G70" s="12">
        <f t="shared" si="0"/>
        <v>0</v>
      </c>
      <c r="H70" s="2"/>
      <c r="I70" s="12">
        <f t="shared" si="1"/>
        <v>0</v>
      </c>
      <c r="J70" s="2"/>
      <c r="K70" s="12">
        <f t="shared" si="2"/>
        <v>0</v>
      </c>
      <c r="L70" s="12">
        <f t="shared" ref="L70:L122" si="7">K70+I70+G70</f>
        <v>0</v>
      </c>
    </row>
    <row r="71" spans="1:12" x14ac:dyDescent="0.35">
      <c r="A71" s="8"/>
      <c r="B71" s="72" t="s">
        <v>62</v>
      </c>
      <c r="C71" s="63" t="s">
        <v>27</v>
      </c>
      <c r="D71" s="3">
        <v>0.4</v>
      </c>
      <c r="E71" s="64">
        <f>E67*D71</f>
        <v>0.8</v>
      </c>
      <c r="F71" s="64"/>
      <c r="G71" s="12">
        <f t="shared" si="0"/>
        <v>0</v>
      </c>
      <c r="H71" s="64"/>
      <c r="I71" s="12">
        <f t="shared" si="1"/>
        <v>0</v>
      </c>
      <c r="J71" s="64"/>
      <c r="K71" s="12">
        <f t="shared" si="2"/>
        <v>0</v>
      </c>
      <c r="L71" s="12">
        <f t="shared" si="7"/>
        <v>0</v>
      </c>
    </row>
    <row r="72" spans="1:12" x14ac:dyDescent="0.35">
      <c r="A72" s="8"/>
      <c r="B72" s="72" t="s">
        <v>26</v>
      </c>
      <c r="C72" s="63" t="s">
        <v>14</v>
      </c>
      <c r="D72" s="3">
        <v>0.8</v>
      </c>
      <c r="E72" s="64">
        <f>E68*D72</f>
        <v>1.6</v>
      </c>
      <c r="F72" s="64"/>
      <c r="G72" s="12">
        <f t="shared" si="0"/>
        <v>0</v>
      </c>
      <c r="H72" s="64"/>
      <c r="I72" s="12">
        <f t="shared" si="1"/>
        <v>0</v>
      </c>
      <c r="J72" s="64"/>
      <c r="K72" s="12">
        <f t="shared" si="2"/>
        <v>0</v>
      </c>
      <c r="L72" s="12">
        <f t="shared" si="7"/>
        <v>0</v>
      </c>
    </row>
    <row r="73" spans="1:12" x14ac:dyDescent="0.35">
      <c r="A73" s="8"/>
      <c r="B73" s="72" t="s">
        <v>63</v>
      </c>
      <c r="C73" s="63" t="s">
        <v>36</v>
      </c>
      <c r="D73" s="3">
        <v>1</v>
      </c>
      <c r="E73" s="64">
        <f>E68*D73</f>
        <v>2</v>
      </c>
      <c r="F73" s="64"/>
      <c r="G73" s="12">
        <f t="shared" si="0"/>
        <v>0</v>
      </c>
      <c r="H73" s="64"/>
      <c r="I73" s="12">
        <f t="shared" si="1"/>
        <v>0</v>
      </c>
      <c r="J73" s="64"/>
      <c r="K73" s="12">
        <f t="shared" si="2"/>
        <v>0</v>
      </c>
      <c r="L73" s="12">
        <f t="shared" si="7"/>
        <v>0</v>
      </c>
    </row>
    <row r="74" spans="1:12" x14ac:dyDescent="0.35">
      <c r="A74" s="8"/>
      <c r="B74" s="72" t="s">
        <v>16</v>
      </c>
      <c r="C74" s="63" t="s">
        <v>9</v>
      </c>
      <c r="D74" s="3">
        <v>0.7</v>
      </c>
      <c r="E74" s="64">
        <f>E67*D74</f>
        <v>1.4</v>
      </c>
      <c r="F74" s="64"/>
      <c r="G74" s="12">
        <f t="shared" si="0"/>
        <v>0</v>
      </c>
      <c r="H74" s="64"/>
      <c r="I74" s="12">
        <f t="shared" si="1"/>
        <v>0</v>
      </c>
      <c r="J74" s="64"/>
      <c r="K74" s="12">
        <f t="shared" si="2"/>
        <v>0</v>
      </c>
      <c r="L74" s="12">
        <f t="shared" si="7"/>
        <v>0</v>
      </c>
    </row>
    <row r="75" spans="1:12" x14ac:dyDescent="0.35">
      <c r="A75" s="8">
        <v>16</v>
      </c>
      <c r="B75" s="67" t="s">
        <v>88</v>
      </c>
      <c r="C75" s="49" t="s">
        <v>23</v>
      </c>
      <c r="D75" s="68"/>
      <c r="E75" s="75">
        <v>25</v>
      </c>
      <c r="F75" s="1"/>
      <c r="G75" s="12">
        <f t="shared" si="0"/>
        <v>0</v>
      </c>
      <c r="H75" s="1"/>
      <c r="I75" s="12">
        <f t="shared" si="1"/>
        <v>0</v>
      </c>
      <c r="J75" s="1"/>
      <c r="K75" s="12">
        <f t="shared" si="2"/>
        <v>0</v>
      </c>
      <c r="L75" s="12">
        <f t="shared" si="7"/>
        <v>0</v>
      </c>
    </row>
    <row r="76" spans="1:12" x14ac:dyDescent="0.35">
      <c r="A76" s="8"/>
      <c r="B76" s="13" t="s">
        <v>11</v>
      </c>
      <c r="C76" s="63" t="s">
        <v>38</v>
      </c>
      <c r="D76" s="1">
        <v>1</v>
      </c>
      <c r="E76" s="1">
        <f>E75*D76</f>
        <v>25</v>
      </c>
      <c r="F76" s="2"/>
      <c r="G76" s="12">
        <f t="shared" si="0"/>
        <v>0</v>
      </c>
      <c r="H76" s="1"/>
      <c r="I76" s="12">
        <f t="shared" si="1"/>
        <v>0</v>
      </c>
      <c r="J76" s="1"/>
      <c r="K76" s="12">
        <f t="shared" si="2"/>
        <v>0</v>
      </c>
      <c r="L76" s="12">
        <f t="shared" si="7"/>
        <v>0</v>
      </c>
    </row>
    <row r="77" spans="1:12" x14ac:dyDescent="0.35">
      <c r="A77" s="8"/>
      <c r="B77" s="70" t="s">
        <v>71</v>
      </c>
      <c r="C77" s="63" t="s">
        <v>38</v>
      </c>
      <c r="D77" s="3">
        <v>1.2</v>
      </c>
      <c r="E77" s="71">
        <f>E75*D77</f>
        <v>30</v>
      </c>
      <c r="F77" s="64"/>
      <c r="G77" s="12">
        <f t="shared" si="0"/>
        <v>0</v>
      </c>
      <c r="H77" s="64"/>
      <c r="I77" s="12">
        <f t="shared" si="1"/>
        <v>0</v>
      </c>
      <c r="J77" s="64"/>
      <c r="K77" s="12">
        <f t="shared" si="2"/>
        <v>0</v>
      </c>
      <c r="L77" s="12">
        <f t="shared" si="7"/>
        <v>0</v>
      </c>
    </row>
    <row r="78" spans="1:12" x14ac:dyDescent="0.35">
      <c r="A78" s="8"/>
      <c r="B78" s="70" t="s">
        <v>72</v>
      </c>
      <c r="C78" s="63" t="s">
        <v>8</v>
      </c>
      <c r="D78" s="4">
        <v>1</v>
      </c>
      <c r="E78" s="64">
        <f>E76*D78</f>
        <v>25</v>
      </c>
      <c r="F78" s="2"/>
      <c r="G78" s="12">
        <f t="shared" si="0"/>
        <v>0</v>
      </c>
      <c r="H78" s="2"/>
      <c r="I78" s="12">
        <f t="shared" si="1"/>
        <v>0</v>
      </c>
      <c r="J78" s="2"/>
      <c r="K78" s="12">
        <f t="shared" si="2"/>
        <v>0</v>
      </c>
      <c r="L78" s="12">
        <f t="shared" si="7"/>
        <v>0</v>
      </c>
    </row>
    <row r="79" spans="1:12" x14ac:dyDescent="0.35">
      <c r="A79" s="8"/>
      <c r="B79" s="72" t="s">
        <v>78</v>
      </c>
      <c r="C79" s="63" t="s">
        <v>8</v>
      </c>
      <c r="D79" s="4">
        <v>1</v>
      </c>
      <c r="E79" s="64">
        <v>45</v>
      </c>
      <c r="F79" s="2"/>
      <c r="G79" s="12">
        <f t="shared" si="0"/>
        <v>0</v>
      </c>
      <c r="H79" s="2"/>
      <c r="I79" s="12">
        <f t="shared" si="1"/>
        <v>0</v>
      </c>
      <c r="J79" s="2"/>
      <c r="K79" s="12">
        <f t="shared" si="2"/>
        <v>0</v>
      </c>
      <c r="L79" s="12">
        <f t="shared" si="7"/>
        <v>0</v>
      </c>
    </row>
    <row r="80" spans="1:12" x14ac:dyDescent="0.35">
      <c r="A80" s="8"/>
      <c r="B80" s="72" t="s">
        <v>16</v>
      </c>
      <c r="C80" s="63" t="s">
        <v>9</v>
      </c>
      <c r="D80" s="3">
        <v>0.7</v>
      </c>
      <c r="E80" s="64">
        <f>E75*D80</f>
        <v>17.5</v>
      </c>
      <c r="F80" s="64"/>
      <c r="G80" s="12">
        <f t="shared" si="0"/>
        <v>0</v>
      </c>
      <c r="H80" s="64"/>
      <c r="I80" s="12">
        <f t="shared" si="1"/>
        <v>0</v>
      </c>
      <c r="J80" s="64"/>
      <c r="K80" s="12">
        <f t="shared" si="2"/>
        <v>0</v>
      </c>
      <c r="L80" s="12">
        <f t="shared" si="7"/>
        <v>0</v>
      </c>
    </row>
    <row r="81" spans="1:12" ht="22.25" customHeight="1" x14ac:dyDescent="0.35">
      <c r="A81" s="8">
        <v>17</v>
      </c>
      <c r="B81" s="67" t="s">
        <v>92</v>
      </c>
      <c r="C81" s="49" t="s">
        <v>23</v>
      </c>
      <c r="D81" s="68"/>
      <c r="E81" s="75">
        <v>25</v>
      </c>
      <c r="F81" s="1"/>
      <c r="G81" s="12">
        <f t="shared" si="0"/>
        <v>0</v>
      </c>
      <c r="H81" s="1"/>
      <c r="I81" s="12">
        <f t="shared" si="1"/>
        <v>0</v>
      </c>
      <c r="J81" s="1"/>
      <c r="K81" s="12">
        <f t="shared" si="2"/>
        <v>0</v>
      </c>
      <c r="L81" s="12">
        <f t="shared" si="7"/>
        <v>0</v>
      </c>
    </row>
    <row r="82" spans="1:12" x14ac:dyDescent="0.35">
      <c r="A82" s="8"/>
      <c r="B82" s="13" t="s">
        <v>11</v>
      </c>
      <c r="C82" s="63" t="s">
        <v>38</v>
      </c>
      <c r="D82" s="1">
        <v>1</v>
      </c>
      <c r="E82" s="1">
        <f>E81*D82</f>
        <v>25</v>
      </c>
      <c r="F82" s="2"/>
      <c r="G82" s="12">
        <f t="shared" si="0"/>
        <v>0</v>
      </c>
      <c r="H82" s="1"/>
      <c r="I82" s="12">
        <f t="shared" si="1"/>
        <v>0</v>
      </c>
      <c r="J82" s="1"/>
      <c r="K82" s="12">
        <f t="shared" si="2"/>
        <v>0</v>
      </c>
      <c r="L82" s="12">
        <f t="shared" si="7"/>
        <v>0</v>
      </c>
    </row>
    <row r="83" spans="1:12" x14ac:dyDescent="0.35">
      <c r="A83" s="8"/>
      <c r="B83" s="70" t="s">
        <v>93</v>
      </c>
      <c r="C83" s="63" t="s">
        <v>38</v>
      </c>
      <c r="D83" s="3">
        <v>1.2</v>
      </c>
      <c r="E83" s="71">
        <f>E81*D83</f>
        <v>30</v>
      </c>
      <c r="F83" s="64"/>
      <c r="G83" s="12">
        <f t="shared" si="0"/>
        <v>0</v>
      </c>
      <c r="H83" s="64"/>
      <c r="I83" s="12">
        <f t="shared" si="1"/>
        <v>0</v>
      </c>
      <c r="J83" s="64"/>
      <c r="K83" s="12">
        <f t="shared" si="2"/>
        <v>0</v>
      </c>
      <c r="L83" s="12">
        <f t="shared" si="7"/>
        <v>0</v>
      </c>
    </row>
    <row r="84" spans="1:12" ht="15.65" customHeight="1" x14ac:dyDescent="0.35">
      <c r="A84" s="8"/>
      <c r="B84" s="82" t="s">
        <v>94</v>
      </c>
      <c r="C84" s="63" t="s">
        <v>8</v>
      </c>
      <c r="D84" s="4">
        <v>1</v>
      </c>
      <c r="E84" s="64">
        <f>E82*D84</f>
        <v>25</v>
      </c>
      <c r="F84" s="2"/>
      <c r="G84" s="12">
        <f t="shared" si="0"/>
        <v>0</v>
      </c>
      <c r="H84" s="2"/>
      <c r="I84" s="12">
        <f t="shared" si="1"/>
        <v>0</v>
      </c>
      <c r="J84" s="2"/>
      <c r="K84" s="12">
        <f t="shared" si="2"/>
        <v>0</v>
      </c>
      <c r="L84" s="12">
        <f t="shared" si="7"/>
        <v>0</v>
      </c>
    </row>
    <row r="85" spans="1:12" x14ac:dyDescent="0.35">
      <c r="A85" s="8"/>
      <c r="B85" s="72" t="s">
        <v>16</v>
      </c>
      <c r="C85" s="63" t="s">
        <v>9</v>
      </c>
      <c r="D85" s="3">
        <v>0.7</v>
      </c>
      <c r="E85" s="64">
        <f>E81*D85</f>
        <v>17.5</v>
      </c>
      <c r="F85" s="64"/>
      <c r="G85" s="12">
        <f t="shared" si="0"/>
        <v>0</v>
      </c>
      <c r="H85" s="64"/>
      <c r="I85" s="12">
        <f t="shared" si="1"/>
        <v>0</v>
      </c>
      <c r="J85" s="64"/>
      <c r="K85" s="12">
        <f t="shared" si="2"/>
        <v>0</v>
      </c>
      <c r="L85" s="12">
        <f t="shared" si="7"/>
        <v>0</v>
      </c>
    </row>
    <row r="86" spans="1:12" ht="27" x14ac:dyDescent="0.35">
      <c r="A86" s="8">
        <v>18</v>
      </c>
      <c r="B86" s="67" t="s">
        <v>95</v>
      </c>
      <c r="C86" s="49" t="s">
        <v>23</v>
      </c>
      <c r="D86" s="68"/>
      <c r="E86" s="75">
        <v>25</v>
      </c>
      <c r="F86" s="1"/>
      <c r="G86" s="12">
        <f t="shared" si="0"/>
        <v>0</v>
      </c>
      <c r="H86" s="1"/>
      <c r="I86" s="12">
        <f t="shared" si="1"/>
        <v>0</v>
      </c>
      <c r="J86" s="1"/>
      <c r="K86" s="12">
        <f t="shared" si="2"/>
        <v>0</v>
      </c>
      <c r="L86" s="12">
        <f t="shared" si="7"/>
        <v>0</v>
      </c>
    </row>
    <row r="87" spans="1:12" x14ac:dyDescent="0.35">
      <c r="A87" s="8"/>
      <c r="B87" s="13" t="s">
        <v>11</v>
      </c>
      <c r="C87" s="63" t="s">
        <v>38</v>
      </c>
      <c r="D87" s="1">
        <v>1</v>
      </c>
      <c r="E87" s="1">
        <f>E86*D87</f>
        <v>25</v>
      </c>
      <c r="F87" s="2"/>
      <c r="G87" s="12">
        <f t="shared" si="0"/>
        <v>0</v>
      </c>
      <c r="H87" s="1"/>
      <c r="I87" s="12">
        <f t="shared" si="1"/>
        <v>0</v>
      </c>
      <c r="J87" s="1"/>
      <c r="K87" s="12">
        <f t="shared" si="2"/>
        <v>0</v>
      </c>
      <c r="L87" s="12">
        <f t="shared" si="7"/>
        <v>0</v>
      </c>
    </row>
    <row r="88" spans="1:12" x14ac:dyDescent="0.35">
      <c r="A88" s="8"/>
      <c r="B88" s="70" t="s">
        <v>93</v>
      </c>
      <c r="C88" s="63" t="s">
        <v>38</v>
      </c>
      <c r="D88" s="3">
        <v>1.2</v>
      </c>
      <c r="E88" s="71">
        <f>E86*D88</f>
        <v>30</v>
      </c>
      <c r="F88" s="64"/>
      <c r="G88" s="12">
        <f t="shared" si="0"/>
        <v>0</v>
      </c>
      <c r="H88" s="64"/>
      <c r="I88" s="12">
        <f t="shared" si="1"/>
        <v>0</v>
      </c>
      <c r="J88" s="64"/>
      <c r="K88" s="12">
        <f t="shared" si="2"/>
        <v>0</v>
      </c>
      <c r="L88" s="12">
        <f t="shared" si="7"/>
        <v>0</v>
      </c>
    </row>
    <row r="89" spans="1:12" ht="18" customHeight="1" x14ac:dyDescent="0.35">
      <c r="A89" s="8"/>
      <c r="B89" s="82" t="s">
        <v>94</v>
      </c>
      <c r="C89" s="63" t="s">
        <v>8</v>
      </c>
      <c r="D89" s="4">
        <v>1</v>
      </c>
      <c r="E89" s="64">
        <f>E87*D89</f>
        <v>25</v>
      </c>
      <c r="F89" s="2"/>
      <c r="G89" s="12">
        <f t="shared" si="0"/>
        <v>0</v>
      </c>
      <c r="H89" s="2"/>
      <c r="I89" s="12">
        <f t="shared" si="1"/>
        <v>0</v>
      </c>
      <c r="J89" s="2"/>
      <c r="K89" s="12">
        <f t="shared" si="2"/>
        <v>0</v>
      </c>
      <c r="L89" s="12">
        <f t="shared" si="7"/>
        <v>0</v>
      </c>
    </row>
    <row r="90" spans="1:12" x14ac:dyDescent="0.35">
      <c r="A90" s="8"/>
      <c r="B90" s="72" t="s">
        <v>16</v>
      </c>
      <c r="C90" s="63" t="s">
        <v>9</v>
      </c>
      <c r="D90" s="3">
        <v>0.7</v>
      </c>
      <c r="E90" s="64">
        <f>E86*D90</f>
        <v>17.5</v>
      </c>
      <c r="F90" s="64"/>
      <c r="G90" s="12">
        <f t="shared" si="0"/>
        <v>0</v>
      </c>
      <c r="H90" s="64"/>
      <c r="I90" s="12">
        <f t="shared" si="1"/>
        <v>0</v>
      </c>
      <c r="J90" s="64"/>
      <c r="K90" s="12">
        <f t="shared" si="2"/>
        <v>0</v>
      </c>
      <c r="L90" s="12">
        <f t="shared" si="7"/>
        <v>0</v>
      </c>
    </row>
    <row r="91" spans="1:12" ht="27" x14ac:dyDescent="0.35">
      <c r="A91" s="8">
        <v>19</v>
      </c>
      <c r="B91" s="67" t="s">
        <v>96</v>
      </c>
      <c r="C91" s="49" t="s">
        <v>22</v>
      </c>
      <c r="D91" s="68"/>
      <c r="E91" s="75">
        <v>10</v>
      </c>
      <c r="F91" s="1"/>
      <c r="G91" s="12">
        <f t="shared" si="0"/>
        <v>0</v>
      </c>
      <c r="H91" s="1"/>
      <c r="I91" s="12">
        <f t="shared" si="1"/>
        <v>0</v>
      </c>
      <c r="J91" s="1"/>
      <c r="K91" s="12">
        <f t="shared" si="2"/>
        <v>0</v>
      </c>
      <c r="L91" s="12">
        <f t="shared" si="7"/>
        <v>0</v>
      </c>
    </row>
    <row r="92" spans="1:12" x14ac:dyDescent="0.35">
      <c r="A92" s="8"/>
      <c r="B92" s="13" t="s">
        <v>11</v>
      </c>
      <c r="C92" s="63" t="s">
        <v>38</v>
      </c>
      <c r="D92" s="1">
        <v>1</v>
      </c>
      <c r="E92" s="1">
        <f>E91*D92</f>
        <v>10</v>
      </c>
      <c r="F92" s="2"/>
      <c r="G92" s="12">
        <f t="shared" si="0"/>
        <v>0</v>
      </c>
      <c r="H92" s="1"/>
      <c r="I92" s="12">
        <f t="shared" si="1"/>
        <v>0</v>
      </c>
      <c r="J92" s="1"/>
      <c r="K92" s="12">
        <f t="shared" si="2"/>
        <v>0</v>
      </c>
      <c r="L92" s="12">
        <f t="shared" si="7"/>
        <v>0</v>
      </c>
    </row>
    <row r="93" spans="1:12" x14ac:dyDescent="0.35">
      <c r="A93" s="8"/>
      <c r="B93" s="70" t="s">
        <v>97</v>
      </c>
      <c r="C93" s="63" t="s">
        <v>22</v>
      </c>
      <c r="D93" s="3">
        <v>4.2</v>
      </c>
      <c r="E93" s="64">
        <f>D93*E91</f>
        <v>42</v>
      </c>
      <c r="F93" s="64"/>
      <c r="G93" s="12">
        <f t="shared" si="0"/>
        <v>0</v>
      </c>
      <c r="H93" s="64"/>
      <c r="I93" s="12">
        <f t="shared" si="1"/>
        <v>0</v>
      </c>
      <c r="J93" s="64"/>
      <c r="K93" s="12">
        <f t="shared" si="2"/>
        <v>0</v>
      </c>
      <c r="L93" s="12">
        <f t="shared" si="7"/>
        <v>0</v>
      </c>
    </row>
    <row r="94" spans="1:12" x14ac:dyDescent="0.35">
      <c r="A94" s="8"/>
      <c r="B94" s="70" t="s">
        <v>98</v>
      </c>
      <c r="C94" s="63" t="s">
        <v>22</v>
      </c>
      <c r="D94" s="3">
        <v>1.8</v>
      </c>
      <c r="E94" s="64">
        <f>D94*E92</f>
        <v>18</v>
      </c>
      <c r="F94" s="64"/>
      <c r="G94" s="12">
        <f t="shared" si="0"/>
        <v>0</v>
      </c>
      <c r="H94" s="64"/>
      <c r="I94" s="12">
        <f t="shared" si="1"/>
        <v>0</v>
      </c>
      <c r="J94" s="64"/>
      <c r="K94" s="12">
        <f t="shared" si="2"/>
        <v>0</v>
      </c>
      <c r="L94" s="12">
        <f t="shared" si="7"/>
        <v>0</v>
      </c>
    </row>
    <row r="95" spans="1:12" x14ac:dyDescent="0.35">
      <c r="A95" s="8"/>
      <c r="B95" s="70" t="s">
        <v>99</v>
      </c>
      <c r="C95" s="63" t="s">
        <v>38</v>
      </c>
      <c r="D95" s="3">
        <v>0.95</v>
      </c>
      <c r="E95" s="71">
        <f>E91*D95</f>
        <v>9.5</v>
      </c>
      <c r="F95" s="64"/>
      <c r="G95" s="12">
        <f t="shared" si="0"/>
        <v>0</v>
      </c>
      <c r="H95" s="64"/>
      <c r="I95" s="12">
        <f t="shared" si="1"/>
        <v>0</v>
      </c>
      <c r="J95" s="64"/>
      <c r="K95" s="12">
        <f t="shared" si="2"/>
        <v>0</v>
      </c>
      <c r="L95" s="12">
        <f t="shared" si="7"/>
        <v>0</v>
      </c>
    </row>
    <row r="96" spans="1:12" x14ac:dyDescent="0.35">
      <c r="A96" s="8"/>
      <c r="B96" s="82" t="s">
        <v>100</v>
      </c>
      <c r="C96" s="63" t="s">
        <v>8</v>
      </c>
      <c r="D96" s="4">
        <v>1</v>
      </c>
      <c r="E96" s="64">
        <f>E92*D96</f>
        <v>10</v>
      </c>
      <c r="F96" s="2"/>
      <c r="G96" s="12">
        <f t="shared" si="0"/>
        <v>0</v>
      </c>
      <c r="H96" s="2"/>
      <c r="I96" s="12">
        <f t="shared" si="1"/>
        <v>0</v>
      </c>
      <c r="J96" s="2"/>
      <c r="K96" s="12">
        <f t="shared" si="2"/>
        <v>0</v>
      </c>
      <c r="L96" s="12">
        <f t="shared" si="7"/>
        <v>0</v>
      </c>
    </row>
    <row r="97" spans="1:12" x14ac:dyDescent="0.35">
      <c r="A97" s="8"/>
      <c r="B97" s="72" t="s">
        <v>16</v>
      </c>
      <c r="C97" s="63" t="s">
        <v>9</v>
      </c>
      <c r="D97" s="3">
        <v>0.7</v>
      </c>
      <c r="E97" s="64">
        <f>E91*D97</f>
        <v>7</v>
      </c>
      <c r="F97" s="64"/>
      <c r="G97" s="12">
        <f t="shared" si="0"/>
        <v>0</v>
      </c>
      <c r="H97" s="64"/>
      <c r="I97" s="12">
        <f t="shared" si="1"/>
        <v>0</v>
      </c>
      <c r="J97" s="64"/>
      <c r="K97" s="12">
        <f t="shared" si="2"/>
        <v>0</v>
      </c>
      <c r="L97" s="12">
        <f t="shared" si="7"/>
        <v>0</v>
      </c>
    </row>
    <row r="98" spans="1:12" ht="20.399999999999999" customHeight="1" x14ac:dyDescent="0.35">
      <c r="A98" s="8">
        <v>20</v>
      </c>
      <c r="B98" s="67" t="s">
        <v>73</v>
      </c>
      <c r="C98" s="68" t="s">
        <v>8</v>
      </c>
      <c r="D98" s="68"/>
      <c r="E98" s="75">
        <v>45</v>
      </c>
      <c r="F98" s="1"/>
      <c r="G98" s="12">
        <f t="shared" si="0"/>
        <v>0</v>
      </c>
      <c r="H98" s="1"/>
      <c r="I98" s="12">
        <f t="shared" si="1"/>
        <v>0</v>
      </c>
      <c r="J98" s="1"/>
      <c r="K98" s="12">
        <f t="shared" si="2"/>
        <v>0</v>
      </c>
      <c r="L98" s="12">
        <f t="shared" si="7"/>
        <v>0</v>
      </c>
    </row>
    <row r="99" spans="1:12" x14ac:dyDescent="0.35">
      <c r="A99" s="8"/>
      <c r="B99" s="13" t="s">
        <v>11</v>
      </c>
      <c r="C99" s="63" t="s">
        <v>38</v>
      </c>
      <c r="D99" s="1">
        <v>1</v>
      </c>
      <c r="E99" s="1">
        <f>E98*D99</f>
        <v>45</v>
      </c>
      <c r="F99" s="2"/>
      <c r="G99" s="12">
        <f t="shared" si="0"/>
        <v>0</v>
      </c>
      <c r="H99" s="1"/>
      <c r="I99" s="12">
        <f t="shared" si="1"/>
        <v>0</v>
      </c>
      <c r="J99" s="1"/>
      <c r="K99" s="12">
        <f t="shared" si="2"/>
        <v>0</v>
      </c>
      <c r="L99" s="12">
        <f t="shared" si="7"/>
        <v>0</v>
      </c>
    </row>
    <row r="100" spans="1:12" x14ac:dyDescent="0.35">
      <c r="A100" s="8"/>
      <c r="B100" s="70" t="s">
        <v>74</v>
      </c>
      <c r="C100" s="63" t="s">
        <v>38</v>
      </c>
      <c r="D100" s="3">
        <v>1.1200000000000001</v>
      </c>
      <c r="E100" s="71">
        <f>E98*D100</f>
        <v>50.400000000000006</v>
      </c>
      <c r="F100" s="64"/>
      <c r="G100" s="12">
        <f t="shared" si="0"/>
        <v>0</v>
      </c>
      <c r="H100" s="64"/>
      <c r="I100" s="12">
        <f t="shared" si="1"/>
        <v>0</v>
      </c>
      <c r="J100" s="64"/>
      <c r="K100" s="12">
        <f t="shared" si="2"/>
        <v>0</v>
      </c>
      <c r="L100" s="12">
        <f t="shared" si="7"/>
        <v>0</v>
      </c>
    </row>
    <row r="101" spans="1:12" ht="27" x14ac:dyDescent="0.35">
      <c r="A101" s="8"/>
      <c r="B101" s="69" t="s">
        <v>75</v>
      </c>
      <c r="C101" s="63" t="s">
        <v>38</v>
      </c>
      <c r="D101" s="4">
        <v>1</v>
      </c>
      <c r="E101" s="64">
        <f>E99*D101</f>
        <v>45</v>
      </c>
      <c r="F101" s="2"/>
      <c r="G101" s="12">
        <f t="shared" si="0"/>
        <v>0</v>
      </c>
      <c r="H101" s="2"/>
      <c r="I101" s="12">
        <f t="shared" si="1"/>
        <v>0</v>
      </c>
      <c r="J101" s="2"/>
      <c r="K101" s="12">
        <f t="shared" si="2"/>
        <v>0</v>
      </c>
      <c r="L101" s="12">
        <f t="shared" si="7"/>
        <v>0</v>
      </c>
    </row>
    <row r="102" spans="1:12" x14ac:dyDescent="0.35">
      <c r="A102" s="8"/>
      <c r="B102" s="13" t="s">
        <v>76</v>
      </c>
      <c r="C102" s="63" t="s">
        <v>38</v>
      </c>
      <c r="D102" s="3">
        <v>1</v>
      </c>
      <c r="E102" s="64">
        <f>E98*D102</f>
        <v>45</v>
      </c>
      <c r="F102" s="64"/>
      <c r="G102" s="12">
        <f t="shared" si="0"/>
        <v>0</v>
      </c>
      <c r="H102" s="64"/>
      <c r="I102" s="12">
        <f t="shared" si="1"/>
        <v>0</v>
      </c>
      <c r="J102" s="64"/>
      <c r="K102" s="12">
        <f t="shared" si="2"/>
        <v>0</v>
      </c>
      <c r="L102" s="12">
        <f t="shared" si="7"/>
        <v>0</v>
      </c>
    </row>
    <row r="103" spans="1:12" x14ac:dyDescent="0.35">
      <c r="A103" s="8"/>
      <c r="B103" s="72" t="s">
        <v>77</v>
      </c>
      <c r="C103" s="63" t="s">
        <v>22</v>
      </c>
      <c r="D103" s="3">
        <v>0.4</v>
      </c>
      <c r="E103" s="64">
        <f>E99*D103</f>
        <v>18</v>
      </c>
      <c r="F103" s="64"/>
      <c r="G103" s="12">
        <f t="shared" si="0"/>
        <v>0</v>
      </c>
      <c r="H103" s="64"/>
      <c r="I103" s="12">
        <f t="shared" si="1"/>
        <v>0</v>
      </c>
      <c r="J103" s="64"/>
      <c r="K103" s="12">
        <f t="shared" si="2"/>
        <v>0</v>
      </c>
      <c r="L103" s="12">
        <f t="shared" si="7"/>
        <v>0</v>
      </c>
    </row>
    <row r="104" spans="1:12" x14ac:dyDescent="0.35">
      <c r="A104" s="8"/>
      <c r="B104" s="72" t="s">
        <v>16</v>
      </c>
      <c r="C104" s="74" t="s">
        <v>36</v>
      </c>
      <c r="D104" s="3">
        <v>0.7</v>
      </c>
      <c r="E104" s="64">
        <f>E98*D104</f>
        <v>31.499999999999996</v>
      </c>
      <c r="F104" s="64"/>
      <c r="G104" s="12">
        <f t="shared" si="0"/>
        <v>0</v>
      </c>
      <c r="H104" s="64"/>
      <c r="I104" s="12">
        <f t="shared" si="1"/>
        <v>0</v>
      </c>
      <c r="J104" s="64"/>
      <c r="K104" s="12">
        <f t="shared" si="2"/>
        <v>0</v>
      </c>
      <c r="L104" s="12">
        <f t="shared" si="7"/>
        <v>0</v>
      </c>
    </row>
    <row r="105" spans="1:12" x14ac:dyDescent="0.35">
      <c r="A105" s="8">
        <v>21</v>
      </c>
      <c r="B105" s="67" t="s">
        <v>79</v>
      </c>
      <c r="C105" s="68" t="s">
        <v>8</v>
      </c>
      <c r="D105" s="68"/>
      <c r="E105" s="75">
        <v>54</v>
      </c>
      <c r="F105" s="1"/>
      <c r="G105" s="12">
        <f t="shared" si="0"/>
        <v>0</v>
      </c>
      <c r="H105" s="1"/>
      <c r="I105" s="12">
        <f t="shared" si="1"/>
        <v>0</v>
      </c>
      <c r="J105" s="1"/>
      <c r="K105" s="12">
        <f t="shared" si="2"/>
        <v>0</v>
      </c>
      <c r="L105" s="12">
        <f t="shared" si="7"/>
        <v>0</v>
      </c>
    </row>
    <row r="106" spans="1:12" x14ac:dyDescent="0.35">
      <c r="A106" s="8"/>
      <c r="B106" s="13" t="s">
        <v>11</v>
      </c>
      <c r="C106" s="63" t="s">
        <v>38</v>
      </c>
      <c r="D106" s="1">
        <v>1</v>
      </c>
      <c r="E106" s="1">
        <f>E105*D106</f>
        <v>54</v>
      </c>
      <c r="F106" s="2"/>
      <c r="G106" s="12">
        <f t="shared" si="0"/>
        <v>0</v>
      </c>
      <c r="H106" s="1"/>
      <c r="I106" s="12">
        <f t="shared" si="1"/>
        <v>0</v>
      </c>
      <c r="J106" s="1"/>
      <c r="K106" s="12">
        <f t="shared" si="2"/>
        <v>0</v>
      </c>
      <c r="L106" s="12">
        <f t="shared" si="7"/>
        <v>0</v>
      </c>
    </row>
    <row r="107" spans="1:12" x14ac:dyDescent="0.35">
      <c r="A107" s="8"/>
      <c r="B107" s="70" t="s">
        <v>29</v>
      </c>
      <c r="C107" s="63" t="s">
        <v>14</v>
      </c>
      <c r="D107" s="3">
        <v>0.45</v>
      </c>
      <c r="E107" s="64">
        <f>E105*D107</f>
        <v>24.3</v>
      </c>
      <c r="F107" s="64"/>
      <c r="G107" s="12">
        <f t="shared" si="0"/>
        <v>0</v>
      </c>
      <c r="H107" s="64"/>
      <c r="I107" s="12">
        <f t="shared" si="1"/>
        <v>0</v>
      </c>
      <c r="J107" s="64"/>
      <c r="K107" s="12">
        <f t="shared" si="2"/>
        <v>0</v>
      </c>
      <c r="L107" s="12">
        <f t="shared" si="7"/>
        <v>0</v>
      </c>
    </row>
    <row r="108" spans="1:12" x14ac:dyDescent="0.35">
      <c r="A108" s="8"/>
      <c r="B108" s="70" t="s">
        <v>30</v>
      </c>
      <c r="C108" s="63" t="s">
        <v>8</v>
      </c>
      <c r="D108" s="3">
        <v>8.9999999999999993E-3</v>
      </c>
      <c r="E108" s="71">
        <f>E105*D108</f>
        <v>0.48599999999999999</v>
      </c>
      <c r="F108" s="64"/>
      <c r="G108" s="12">
        <f t="shared" si="0"/>
        <v>0</v>
      </c>
      <c r="H108" s="64"/>
      <c r="I108" s="12">
        <f t="shared" si="1"/>
        <v>0</v>
      </c>
      <c r="J108" s="64"/>
      <c r="K108" s="12">
        <f t="shared" si="2"/>
        <v>0</v>
      </c>
      <c r="L108" s="12">
        <f t="shared" si="7"/>
        <v>0</v>
      </c>
    </row>
    <row r="109" spans="1:12" x14ac:dyDescent="0.35">
      <c r="A109" s="8"/>
      <c r="B109" s="16" t="s">
        <v>31</v>
      </c>
      <c r="C109" s="63" t="s">
        <v>14</v>
      </c>
      <c r="D109" s="1">
        <v>0.63</v>
      </c>
      <c r="E109" s="64">
        <f>E105*D109</f>
        <v>34.020000000000003</v>
      </c>
      <c r="F109" s="64"/>
      <c r="G109" s="12">
        <f t="shared" si="0"/>
        <v>0</v>
      </c>
      <c r="H109" s="64"/>
      <c r="I109" s="12">
        <f t="shared" si="1"/>
        <v>0</v>
      </c>
      <c r="J109" s="64"/>
      <c r="K109" s="12">
        <f t="shared" si="2"/>
        <v>0</v>
      </c>
      <c r="L109" s="12">
        <f t="shared" si="7"/>
        <v>0</v>
      </c>
    </row>
    <row r="110" spans="1:12" x14ac:dyDescent="0.35">
      <c r="A110" s="8"/>
      <c r="B110" s="16" t="s">
        <v>32</v>
      </c>
      <c r="C110" s="63" t="s">
        <v>14</v>
      </c>
      <c r="D110" s="3">
        <v>0.12</v>
      </c>
      <c r="E110" s="64">
        <f>E105*D110</f>
        <v>6.4799999999999995</v>
      </c>
      <c r="F110" s="64"/>
      <c r="G110" s="12">
        <f t="shared" si="0"/>
        <v>0</v>
      </c>
      <c r="H110" s="64"/>
      <c r="I110" s="12">
        <f t="shared" si="1"/>
        <v>0</v>
      </c>
      <c r="J110" s="64"/>
      <c r="K110" s="12">
        <f t="shared" si="2"/>
        <v>0</v>
      </c>
      <c r="L110" s="12">
        <f t="shared" si="7"/>
        <v>0</v>
      </c>
    </row>
    <row r="111" spans="1:12" x14ac:dyDescent="0.35">
      <c r="A111" s="8"/>
      <c r="B111" s="72" t="s">
        <v>33</v>
      </c>
      <c r="C111" s="63" t="s">
        <v>34</v>
      </c>
      <c r="D111" s="1">
        <v>1.2</v>
      </c>
      <c r="E111" s="64">
        <f>E105*D111</f>
        <v>64.8</v>
      </c>
      <c r="F111" s="64"/>
      <c r="G111" s="12">
        <f t="shared" si="0"/>
        <v>0</v>
      </c>
      <c r="H111" s="64"/>
      <c r="I111" s="12">
        <f t="shared" si="1"/>
        <v>0</v>
      </c>
      <c r="J111" s="64"/>
      <c r="K111" s="12">
        <f t="shared" si="2"/>
        <v>0</v>
      </c>
      <c r="L111" s="12">
        <f t="shared" si="7"/>
        <v>0</v>
      </c>
    </row>
    <row r="112" spans="1:12" x14ac:dyDescent="0.35">
      <c r="A112" s="8"/>
      <c r="B112" s="69" t="s">
        <v>35</v>
      </c>
      <c r="C112" s="74" t="s">
        <v>36</v>
      </c>
      <c r="D112" s="4"/>
      <c r="E112" s="2">
        <v>6</v>
      </c>
      <c r="F112" s="2"/>
      <c r="G112" s="12">
        <f t="shared" si="0"/>
        <v>0</v>
      </c>
      <c r="H112" s="2"/>
      <c r="I112" s="12">
        <f t="shared" si="1"/>
        <v>0</v>
      </c>
      <c r="J112" s="2"/>
      <c r="K112" s="12">
        <f t="shared" si="2"/>
        <v>0</v>
      </c>
      <c r="L112" s="12">
        <f t="shared" si="7"/>
        <v>0</v>
      </c>
    </row>
    <row r="113" spans="1:12" x14ac:dyDescent="0.35">
      <c r="A113" s="8"/>
      <c r="B113" s="72" t="s">
        <v>37</v>
      </c>
      <c r="C113" s="63" t="s">
        <v>34</v>
      </c>
      <c r="D113" s="3">
        <v>1.5</v>
      </c>
      <c r="E113" s="64">
        <f>E105*D113</f>
        <v>81</v>
      </c>
      <c r="F113" s="64"/>
      <c r="G113" s="12">
        <f t="shared" si="0"/>
        <v>0</v>
      </c>
      <c r="H113" s="64"/>
      <c r="I113" s="12">
        <f t="shared" si="1"/>
        <v>0</v>
      </c>
      <c r="J113" s="64"/>
      <c r="K113" s="12">
        <f t="shared" si="2"/>
        <v>0</v>
      </c>
      <c r="L113" s="12">
        <f t="shared" si="7"/>
        <v>0</v>
      </c>
    </row>
    <row r="114" spans="1:12" x14ac:dyDescent="0.35">
      <c r="A114" s="8"/>
      <c r="B114" s="72" t="s">
        <v>16</v>
      </c>
      <c r="C114" s="63" t="s">
        <v>9</v>
      </c>
      <c r="D114" s="3">
        <v>0.3</v>
      </c>
      <c r="E114" s="64">
        <f>E105*D114</f>
        <v>16.2</v>
      </c>
      <c r="F114" s="64"/>
      <c r="G114" s="12">
        <f t="shared" si="0"/>
        <v>0</v>
      </c>
      <c r="H114" s="64"/>
      <c r="I114" s="12">
        <f t="shared" si="1"/>
        <v>0</v>
      </c>
      <c r="J114" s="64"/>
      <c r="K114" s="12">
        <f t="shared" si="2"/>
        <v>0</v>
      </c>
      <c r="L114" s="12">
        <f t="shared" si="7"/>
        <v>0</v>
      </c>
    </row>
    <row r="115" spans="1:12" ht="27" x14ac:dyDescent="0.35">
      <c r="A115" s="8">
        <v>22</v>
      </c>
      <c r="B115" s="5" t="s">
        <v>80</v>
      </c>
      <c r="C115" s="15" t="s">
        <v>22</v>
      </c>
      <c r="D115" s="15"/>
      <c r="E115" s="73">
        <v>30</v>
      </c>
      <c r="F115" s="1"/>
      <c r="G115" s="12">
        <f t="shared" si="0"/>
        <v>0</v>
      </c>
      <c r="H115" s="1"/>
      <c r="I115" s="12">
        <f t="shared" si="1"/>
        <v>0</v>
      </c>
      <c r="J115" s="1"/>
      <c r="K115" s="12">
        <f t="shared" si="2"/>
        <v>0</v>
      </c>
      <c r="L115" s="12">
        <f t="shared" si="7"/>
        <v>0</v>
      </c>
    </row>
    <row r="116" spans="1:12" ht="27" x14ac:dyDescent="0.35">
      <c r="A116" s="8">
        <v>23</v>
      </c>
      <c r="B116" s="5" t="s">
        <v>84</v>
      </c>
      <c r="C116" s="15" t="s">
        <v>22</v>
      </c>
      <c r="D116" s="15"/>
      <c r="E116" s="73">
        <v>35</v>
      </c>
      <c r="F116" s="1"/>
      <c r="G116" s="12">
        <f t="shared" si="0"/>
        <v>0</v>
      </c>
      <c r="H116" s="1"/>
      <c r="I116" s="12">
        <f t="shared" si="1"/>
        <v>0</v>
      </c>
      <c r="J116" s="1"/>
      <c r="K116" s="12">
        <f t="shared" si="2"/>
        <v>0</v>
      </c>
      <c r="L116" s="12">
        <f t="shared" si="7"/>
        <v>0</v>
      </c>
    </row>
    <row r="117" spans="1:12" ht="27" x14ac:dyDescent="0.35">
      <c r="A117" s="8">
        <v>24</v>
      </c>
      <c r="B117" s="79" t="s">
        <v>81</v>
      </c>
      <c r="C117" s="15" t="s">
        <v>24</v>
      </c>
      <c r="D117" s="80"/>
      <c r="E117" s="81">
        <v>2</v>
      </c>
      <c r="F117" s="34"/>
      <c r="G117" s="12">
        <f t="shared" si="0"/>
        <v>0</v>
      </c>
      <c r="H117" s="34"/>
      <c r="I117" s="12">
        <f t="shared" si="1"/>
        <v>0</v>
      </c>
      <c r="J117" s="34"/>
      <c r="K117" s="12">
        <f t="shared" si="2"/>
        <v>0</v>
      </c>
      <c r="L117" s="12">
        <f t="shared" si="7"/>
        <v>0</v>
      </c>
    </row>
    <row r="118" spans="1:12" x14ac:dyDescent="0.35">
      <c r="A118" s="8">
        <v>25</v>
      </c>
      <c r="B118" s="79" t="s">
        <v>82</v>
      </c>
      <c r="C118" s="15" t="s">
        <v>24</v>
      </c>
      <c r="D118" s="80"/>
      <c r="E118" s="81">
        <v>8</v>
      </c>
      <c r="F118" s="34"/>
      <c r="G118" s="12">
        <f t="shared" si="0"/>
        <v>0</v>
      </c>
      <c r="H118" s="34"/>
      <c r="I118" s="12">
        <f t="shared" si="1"/>
        <v>0</v>
      </c>
      <c r="J118" s="34"/>
      <c r="K118" s="12">
        <f t="shared" si="2"/>
        <v>0</v>
      </c>
      <c r="L118" s="12">
        <f t="shared" si="7"/>
        <v>0</v>
      </c>
    </row>
    <row r="119" spans="1:12" ht="27" x14ac:dyDescent="0.35">
      <c r="A119" s="8">
        <v>26</v>
      </c>
      <c r="B119" s="79" t="s">
        <v>83</v>
      </c>
      <c r="C119" s="15" t="s">
        <v>24</v>
      </c>
      <c r="D119" s="80"/>
      <c r="E119" s="81">
        <v>1</v>
      </c>
      <c r="F119" s="34"/>
      <c r="G119" s="12">
        <f t="shared" si="0"/>
        <v>0</v>
      </c>
      <c r="H119" s="34"/>
      <c r="I119" s="12">
        <f t="shared" si="1"/>
        <v>0</v>
      </c>
      <c r="J119" s="34"/>
      <c r="K119" s="12">
        <f t="shared" si="2"/>
        <v>0</v>
      </c>
      <c r="L119" s="12">
        <f t="shared" si="7"/>
        <v>0</v>
      </c>
    </row>
    <row r="120" spans="1:12" ht="27" x14ac:dyDescent="0.35">
      <c r="A120" s="8">
        <v>27</v>
      </c>
      <c r="B120" s="79" t="s">
        <v>87</v>
      </c>
      <c r="C120" s="15" t="s">
        <v>24</v>
      </c>
      <c r="D120" s="80"/>
      <c r="E120" s="81">
        <v>29</v>
      </c>
      <c r="F120" s="34"/>
      <c r="G120" s="12">
        <f t="shared" si="0"/>
        <v>0</v>
      </c>
      <c r="H120" s="34"/>
      <c r="I120" s="12">
        <f t="shared" si="1"/>
        <v>0</v>
      </c>
      <c r="J120" s="34"/>
      <c r="K120" s="12">
        <f t="shared" si="2"/>
        <v>0</v>
      </c>
      <c r="L120" s="12">
        <f t="shared" si="7"/>
        <v>0</v>
      </c>
    </row>
    <row r="121" spans="1:12" ht="27" x14ac:dyDescent="0.35">
      <c r="A121" s="8">
        <v>28</v>
      </c>
      <c r="B121" s="79" t="s">
        <v>85</v>
      </c>
      <c r="C121" s="68" t="s">
        <v>8</v>
      </c>
      <c r="D121" s="68"/>
      <c r="E121" s="75">
        <f>21-2.2*1.1*4</f>
        <v>11.319999999999999</v>
      </c>
      <c r="F121" s="1"/>
      <c r="G121" s="12">
        <f t="shared" si="0"/>
        <v>0</v>
      </c>
      <c r="H121" s="1"/>
      <c r="I121" s="12">
        <f t="shared" si="1"/>
        <v>0</v>
      </c>
      <c r="J121" s="1"/>
      <c r="K121" s="12">
        <f t="shared" si="2"/>
        <v>0</v>
      </c>
      <c r="L121" s="12">
        <f t="shared" si="7"/>
        <v>0</v>
      </c>
    </row>
    <row r="122" spans="1:12" ht="27" x14ac:dyDescent="0.35">
      <c r="A122" s="8">
        <v>29</v>
      </c>
      <c r="B122" s="36" t="s">
        <v>25</v>
      </c>
      <c r="C122" s="49" t="s">
        <v>28</v>
      </c>
      <c r="D122" s="37"/>
      <c r="E122" s="43">
        <v>2</v>
      </c>
      <c r="F122" s="34"/>
      <c r="G122" s="12">
        <f t="shared" si="0"/>
        <v>0</v>
      </c>
      <c r="H122" s="38"/>
      <c r="I122" s="12">
        <f t="shared" si="1"/>
        <v>0</v>
      </c>
      <c r="J122" s="38"/>
      <c r="K122" s="12">
        <f t="shared" si="2"/>
        <v>0</v>
      </c>
      <c r="L122" s="12">
        <f t="shared" si="7"/>
        <v>0</v>
      </c>
    </row>
    <row r="123" spans="1:12" x14ac:dyDescent="0.35">
      <c r="A123" s="18"/>
      <c r="B123" s="19" t="s">
        <v>6</v>
      </c>
      <c r="C123" s="50"/>
      <c r="D123" s="20"/>
      <c r="E123" s="64"/>
      <c r="F123" s="21"/>
      <c r="G123" s="44">
        <f>SUM(G7:G122)</f>
        <v>0</v>
      </c>
      <c r="H123" s="22"/>
      <c r="I123" s="44">
        <f>SUM(I7:I122)</f>
        <v>0</v>
      </c>
      <c r="J123" s="22"/>
      <c r="K123" s="44">
        <f>SUM(K7:K122)</f>
        <v>0</v>
      </c>
      <c r="L123" s="22">
        <f>SUM(L7:L122)</f>
        <v>0</v>
      </c>
    </row>
    <row r="124" spans="1:12" x14ac:dyDescent="0.35">
      <c r="A124" s="18"/>
      <c r="B124" s="23" t="s">
        <v>17</v>
      </c>
      <c r="C124" s="51">
        <v>0.03</v>
      </c>
      <c r="D124" s="24"/>
      <c r="E124" s="1"/>
      <c r="F124" s="25"/>
      <c r="G124" s="12"/>
      <c r="H124" s="26"/>
      <c r="I124" s="12"/>
      <c r="J124" s="26"/>
      <c r="K124" s="12"/>
      <c r="L124" s="26">
        <f>G123*C124</f>
        <v>0</v>
      </c>
    </row>
    <row r="125" spans="1:12" x14ac:dyDescent="0.35">
      <c r="A125" s="18"/>
      <c r="B125" s="27" t="s">
        <v>6</v>
      </c>
      <c r="C125" s="52"/>
      <c r="D125" s="28"/>
      <c r="E125" s="25"/>
      <c r="F125" s="25"/>
      <c r="G125" s="12"/>
      <c r="H125" s="26"/>
      <c r="I125" s="12"/>
      <c r="J125" s="26"/>
      <c r="K125" s="12"/>
      <c r="L125" s="26">
        <f>L124+L123</f>
        <v>0</v>
      </c>
    </row>
    <row r="126" spans="1:12" x14ac:dyDescent="0.35">
      <c r="A126" s="18"/>
      <c r="B126" s="23" t="s">
        <v>18</v>
      </c>
      <c r="C126" s="53">
        <v>0.08</v>
      </c>
      <c r="D126" s="24"/>
      <c r="E126" s="25"/>
      <c r="F126" s="25"/>
      <c r="G126" s="12"/>
      <c r="H126" s="26"/>
      <c r="I126" s="12"/>
      <c r="J126" s="26"/>
      <c r="K126" s="12"/>
      <c r="L126" s="26">
        <f>L125*C126</f>
        <v>0</v>
      </c>
    </row>
    <row r="127" spans="1:12" x14ac:dyDescent="0.35">
      <c r="A127" s="18"/>
      <c r="B127" s="27" t="s">
        <v>6</v>
      </c>
      <c r="C127" s="54"/>
      <c r="D127" s="29"/>
      <c r="E127" s="25"/>
      <c r="F127" s="25"/>
      <c r="G127" s="12"/>
      <c r="H127" s="26"/>
      <c r="I127" s="12"/>
      <c r="J127" s="26"/>
      <c r="K127" s="12"/>
      <c r="L127" s="26">
        <f>SUM(L125:L126)</f>
        <v>0</v>
      </c>
    </row>
    <row r="128" spans="1:12" x14ac:dyDescent="0.35">
      <c r="A128" s="18"/>
      <c r="B128" s="23" t="s">
        <v>15</v>
      </c>
      <c r="C128" s="53">
        <v>7.0000000000000007E-2</v>
      </c>
      <c r="D128" s="24"/>
      <c r="E128" s="25"/>
      <c r="F128" s="25"/>
      <c r="G128" s="12"/>
      <c r="H128" s="26"/>
      <c r="I128" s="12"/>
      <c r="J128" s="26"/>
      <c r="K128" s="12"/>
      <c r="L128" s="26">
        <f>L127*C128</f>
        <v>0</v>
      </c>
    </row>
    <row r="129" spans="1:12" x14ac:dyDescent="0.35">
      <c r="A129" s="18"/>
      <c r="B129" s="4" t="s">
        <v>19</v>
      </c>
      <c r="C129" s="54"/>
      <c r="D129" s="29"/>
      <c r="E129" s="25"/>
      <c r="F129" s="25"/>
      <c r="G129" s="12"/>
      <c r="H129" s="26"/>
      <c r="I129" s="12"/>
      <c r="J129" s="26"/>
      <c r="K129" s="12"/>
      <c r="L129" s="26">
        <f>L128+L127</f>
        <v>0</v>
      </c>
    </row>
    <row r="130" spans="1:12" x14ac:dyDescent="0.35">
      <c r="A130" s="18"/>
      <c r="B130" s="13" t="s">
        <v>86</v>
      </c>
      <c r="C130" s="51">
        <v>0.03</v>
      </c>
      <c r="D130" s="29"/>
      <c r="E130" s="25"/>
      <c r="F130" s="25"/>
      <c r="G130" s="12"/>
      <c r="H130" s="26"/>
      <c r="I130" s="12"/>
      <c r="J130" s="26"/>
      <c r="K130" s="12"/>
      <c r="L130" s="26">
        <f>L129*C130</f>
        <v>0</v>
      </c>
    </row>
    <row r="131" spans="1:12" x14ac:dyDescent="0.35">
      <c r="A131" s="18"/>
      <c r="B131" s="4" t="s">
        <v>6</v>
      </c>
      <c r="C131" s="54"/>
      <c r="D131" s="29"/>
      <c r="E131" s="25"/>
      <c r="F131" s="25"/>
      <c r="G131" s="12"/>
      <c r="H131" s="26"/>
      <c r="I131" s="12"/>
      <c r="J131" s="26"/>
      <c r="K131" s="12"/>
      <c r="L131" s="26">
        <f>L130+L129</f>
        <v>0</v>
      </c>
    </row>
    <row r="132" spans="1:12" x14ac:dyDescent="0.35">
      <c r="A132" s="8"/>
      <c r="B132" s="17" t="s">
        <v>20</v>
      </c>
      <c r="C132" s="55">
        <v>0.18</v>
      </c>
      <c r="D132" s="17"/>
      <c r="E132" s="30"/>
      <c r="F132" s="30"/>
      <c r="G132" s="12"/>
      <c r="H132" s="30"/>
      <c r="I132" s="12"/>
      <c r="J132" s="30"/>
      <c r="K132" s="12"/>
      <c r="L132" s="31">
        <f>L131*C132</f>
        <v>0</v>
      </c>
    </row>
    <row r="133" spans="1:12" x14ac:dyDescent="0.35">
      <c r="A133" s="32"/>
      <c r="B133" s="32" t="s">
        <v>21</v>
      </c>
      <c r="C133" s="56"/>
      <c r="D133" s="57"/>
      <c r="E133" s="58"/>
      <c r="F133" s="58"/>
      <c r="G133" s="12"/>
      <c r="H133" s="58"/>
      <c r="I133" s="12"/>
      <c r="J133" s="58"/>
      <c r="K133" s="12"/>
      <c r="L133" s="33">
        <f>SUM(L131:L132)</f>
        <v>0</v>
      </c>
    </row>
  </sheetData>
  <mergeCells count="12">
    <mergeCell ref="B1:L1"/>
    <mergeCell ref="H3:I3"/>
    <mergeCell ref="J3:K3"/>
    <mergeCell ref="L3:L4"/>
    <mergeCell ref="G2:I2"/>
    <mergeCell ref="J2:K2"/>
    <mergeCell ref="F3:G3"/>
    <mergeCell ref="A3:A4"/>
    <mergeCell ref="B3:B4"/>
    <mergeCell ref="C3:C4"/>
    <mergeCell ref="D3:D4"/>
    <mergeCell ref="E3:E4"/>
  </mergeCells>
  <phoneticPr fontId="10" type="noConversion"/>
  <conditionalFormatting sqref="B22 B122">
    <cfRule type="cellIs" dxfId="0" priority="2" stopIfTrue="1" operator="equal">
      <formula>8223.307275</formula>
    </cfRule>
  </conditionalFormatting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C3EB-6A0B-4F7B-8B8C-9ED7D5004727}">
  <dimension ref="A1:L18"/>
  <sheetViews>
    <sheetView workbookViewId="0">
      <selection activeCell="J6" sqref="J6:J7"/>
    </sheetView>
  </sheetViews>
  <sheetFormatPr defaultRowHeight="14.5" x14ac:dyDescent="0.35"/>
  <cols>
    <col min="1" max="1" width="3.1796875" customWidth="1"/>
    <col min="2" max="2" width="51.90625" customWidth="1"/>
    <col min="7" max="7" width="12.36328125" customWidth="1"/>
    <col min="9" max="9" width="11" customWidth="1"/>
    <col min="12" max="12" width="12.453125" customWidth="1"/>
  </cols>
  <sheetData>
    <row r="1" spans="1:12" x14ac:dyDescent="0.35">
      <c r="B1" s="85" t="s">
        <v>105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6" x14ac:dyDescent="0.35">
      <c r="A2" s="39"/>
      <c r="B2" s="40" t="s">
        <v>104</v>
      </c>
      <c r="C2" s="41"/>
      <c r="D2" s="39"/>
      <c r="E2" s="39"/>
      <c r="F2" s="39"/>
      <c r="G2" s="86"/>
      <c r="H2" s="86"/>
      <c r="I2" s="86"/>
      <c r="J2" s="87">
        <f>L18</f>
        <v>0</v>
      </c>
      <c r="K2" s="88"/>
      <c r="L2" s="42" t="s">
        <v>9</v>
      </c>
    </row>
    <row r="3" spans="1:12" x14ac:dyDescent="0.35">
      <c r="A3" s="83" t="s">
        <v>10</v>
      </c>
      <c r="B3" s="83" t="s">
        <v>0</v>
      </c>
      <c r="C3" s="83" t="s">
        <v>1</v>
      </c>
      <c r="D3" s="84" t="s">
        <v>12</v>
      </c>
      <c r="E3" s="84" t="s">
        <v>2</v>
      </c>
      <c r="F3" s="83" t="s">
        <v>3</v>
      </c>
      <c r="G3" s="83"/>
      <c r="H3" s="83" t="s">
        <v>4</v>
      </c>
      <c r="I3" s="83"/>
      <c r="J3" s="84" t="s">
        <v>5</v>
      </c>
      <c r="K3" s="84"/>
      <c r="L3" s="83" t="s">
        <v>6</v>
      </c>
    </row>
    <row r="4" spans="1:12" x14ac:dyDescent="0.35">
      <c r="A4" s="83"/>
      <c r="B4" s="83"/>
      <c r="C4" s="83"/>
      <c r="D4" s="84"/>
      <c r="E4" s="84"/>
      <c r="F4" s="46" t="s">
        <v>13</v>
      </c>
      <c r="G4" s="45" t="s">
        <v>6</v>
      </c>
      <c r="H4" s="47" t="s">
        <v>13</v>
      </c>
      <c r="I4" s="45" t="s">
        <v>6</v>
      </c>
      <c r="J4" s="45" t="s">
        <v>7</v>
      </c>
      <c r="K4" s="45" t="s">
        <v>6</v>
      </c>
      <c r="L4" s="83"/>
    </row>
    <row r="5" spans="1:12" x14ac:dyDescent="0.3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48">
        <v>8</v>
      </c>
      <c r="I5" s="9">
        <v>9</v>
      </c>
      <c r="J5" s="9">
        <v>10</v>
      </c>
      <c r="K5" s="9">
        <v>11</v>
      </c>
      <c r="L5" s="9">
        <v>12</v>
      </c>
    </row>
    <row r="6" spans="1:12" ht="27" x14ac:dyDescent="0.35">
      <c r="A6" s="8">
        <v>1</v>
      </c>
      <c r="B6" s="67" t="s">
        <v>102</v>
      </c>
      <c r="C6" s="68" t="s">
        <v>24</v>
      </c>
      <c r="D6" s="68"/>
      <c r="E6" s="75">
        <v>4</v>
      </c>
      <c r="F6" s="1"/>
      <c r="G6" s="12">
        <f t="shared" ref="G6:G7" si="0">F6*E6</f>
        <v>0</v>
      </c>
      <c r="H6" s="1"/>
      <c r="I6" s="12">
        <f t="shared" ref="I6:I7" si="1">H6*E6</f>
        <v>0</v>
      </c>
      <c r="J6" s="1"/>
      <c r="K6" s="12">
        <f t="shared" ref="K6:K7" si="2">J6*E6</f>
        <v>0</v>
      </c>
      <c r="L6" s="12">
        <f t="shared" ref="L6:L7" si="3">K6+I6+G6</f>
        <v>0</v>
      </c>
    </row>
    <row r="7" spans="1:12" ht="27" x14ac:dyDescent="0.35">
      <c r="A7" s="8">
        <v>2</v>
      </c>
      <c r="B7" s="67" t="s">
        <v>101</v>
      </c>
      <c r="C7" s="68" t="s">
        <v>8</v>
      </c>
      <c r="D7" s="68"/>
      <c r="E7" s="75">
        <v>10</v>
      </c>
      <c r="F7" s="1"/>
      <c r="G7" s="12">
        <f t="shared" si="0"/>
        <v>0</v>
      </c>
      <c r="H7" s="1"/>
      <c r="I7" s="12">
        <f t="shared" si="1"/>
        <v>0</v>
      </c>
      <c r="J7" s="1"/>
      <c r="K7" s="12">
        <f t="shared" si="2"/>
        <v>0</v>
      </c>
      <c r="L7" s="12">
        <f t="shared" si="3"/>
        <v>0</v>
      </c>
    </row>
    <row r="8" spans="1:12" x14ac:dyDescent="0.35">
      <c r="A8" s="18"/>
      <c r="B8" s="19" t="s">
        <v>6</v>
      </c>
      <c r="C8" s="50"/>
      <c r="D8" s="20"/>
      <c r="E8" s="64"/>
      <c r="F8" s="21"/>
      <c r="G8" s="44">
        <f>SUM(G6:G7)</f>
        <v>0</v>
      </c>
      <c r="H8" s="22"/>
      <c r="I8" s="44">
        <f>SUM(I6:I7)</f>
        <v>0</v>
      </c>
      <c r="J8" s="22"/>
      <c r="K8" s="44">
        <f>SUM(K6:K7)</f>
        <v>0</v>
      </c>
      <c r="L8" s="22">
        <f>SUM(L6:L7)</f>
        <v>0</v>
      </c>
    </row>
    <row r="9" spans="1:12" x14ac:dyDescent="0.35">
      <c r="A9" s="18"/>
      <c r="B9" s="23" t="s">
        <v>17</v>
      </c>
      <c r="C9" s="51">
        <v>0.05</v>
      </c>
      <c r="D9" s="24"/>
      <c r="E9" s="1"/>
      <c r="F9" s="25"/>
      <c r="G9" s="12"/>
      <c r="H9" s="26"/>
      <c r="I9" s="12"/>
      <c r="J9" s="26"/>
      <c r="K9" s="12"/>
      <c r="L9" s="26">
        <f>G8*C9</f>
        <v>0</v>
      </c>
    </row>
    <row r="10" spans="1:12" x14ac:dyDescent="0.35">
      <c r="A10" s="18"/>
      <c r="B10" s="27" t="s">
        <v>6</v>
      </c>
      <c r="C10" s="52">
        <v>3</v>
      </c>
      <c r="D10" s="28"/>
      <c r="E10" s="25"/>
      <c r="F10" s="25"/>
      <c r="G10" s="12"/>
      <c r="H10" s="26"/>
      <c r="I10" s="12"/>
      <c r="J10" s="26"/>
      <c r="K10" s="12"/>
      <c r="L10" s="26">
        <f>L9+L8</f>
        <v>0</v>
      </c>
    </row>
    <row r="11" spans="1:12" x14ac:dyDescent="0.35">
      <c r="A11" s="18"/>
      <c r="B11" s="23" t="s">
        <v>18</v>
      </c>
      <c r="C11" s="53">
        <v>0.08</v>
      </c>
      <c r="D11" s="24"/>
      <c r="E11" s="25"/>
      <c r="F11" s="25"/>
      <c r="G11" s="12"/>
      <c r="H11" s="26"/>
      <c r="I11" s="12"/>
      <c r="J11" s="26"/>
      <c r="K11" s="12"/>
      <c r="L11" s="26">
        <f>L10*C11</f>
        <v>0</v>
      </c>
    </row>
    <row r="12" spans="1:12" x14ac:dyDescent="0.35">
      <c r="A12" s="18"/>
      <c r="B12" s="27" t="s">
        <v>6</v>
      </c>
      <c r="C12" s="54"/>
      <c r="D12" s="29"/>
      <c r="E12" s="25"/>
      <c r="F12" s="25"/>
      <c r="G12" s="12"/>
      <c r="H12" s="26"/>
      <c r="I12" s="12"/>
      <c r="J12" s="26"/>
      <c r="K12" s="12"/>
      <c r="L12" s="26">
        <f>SUM(L10:L11)</f>
        <v>0</v>
      </c>
    </row>
    <row r="13" spans="1:12" x14ac:dyDescent="0.35">
      <c r="A13" s="18"/>
      <c r="B13" s="23" t="s">
        <v>15</v>
      </c>
      <c r="C13" s="53">
        <v>7.0000000000000007E-2</v>
      </c>
      <c r="D13" s="24"/>
      <c r="E13" s="25"/>
      <c r="F13" s="25"/>
      <c r="G13" s="12"/>
      <c r="H13" s="26"/>
      <c r="I13" s="12"/>
      <c r="J13" s="26"/>
      <c r="K13" s="12"/>
      <c r="L13" s="26">
        <f>L12*C13</f>
        <v>0</v>
      </c>
    </row>
    <row r="14" spans="1:12" x14ac:dyDescent="0.35">
      <c r="A14" s="18"/>
      <c r="B14" s="4" t="s">
        <v>19</v>
      </c>
      <c r="C14" s="54"/>
      <c r="D14" s="29"/>
      <c r="E14" s="25"/>
      <c r="F14" s="25"/>
      <c r="G14" s="12"/>
      <c r="H14" s="26"/>
      <c r="I14" s="12"/>
      <c r="J14" s="26"/>
      <c r="K14" s="12"/>
      <c r="L14" s="26">
        <f>L13+L12</f>
        <v>0</v>
      </c>
    </row>
    <row r="15" spans="1:12" x14ac:dyDescent="0.35">
      <c r="A15" s="18"/>
      <c r="B15" s="13" t="s">
        <v>86</v>
      </c>
      <c r="C15" s="51">
        <v>0.03</v>
      </c>
      <c r="D15" s="29"/>
      <c r="E15" s="25"/>
      <c r="F15" s="25"/>
      <c r="G15" s="12"/>
      <c r="H15" s="26"/>
      <c r="I15" s="12"/>
      <c r="J15" s="26"/>
      <c r="K15" s="12"/>
      <c r="L15" s="26">
        <f>L14*C15</f>
        <v>0</v>
      </c>
    </row>
    <row r="16" spans="1:12" x14ac:dyDescent="0.35">
      <c r="A16" s="18"/>
      <c r="B16" s="4" t="s">
        <v>6</v>
      </c>
      <c r="C16" s="54"/>
      <c r="D16" s="29"/>
      <c r="E16" s="25"/>
      <c r="F16" s="25"/>
      <c r="G16" s="12"/>
      <c r="H16" s="26"/>
      <c r="I16" s="12"/>
      <c r="J16" s="26"/>
      <c r="K16" s="12"/>
      <c r="L16" s="26">
        <f>L15+L14</f>
        <v>0</v>
      </c>
    </row>
    <row r="17" spans="1:12" x14ac:dyDescent="0.35">
      <c r="A17" s="8"/>
      <c r="B17" s="17" t="s">
        <v>20</v>
      </c>
      <c r="C17" s="55">
        <v>0.18</v>
      </c>
      <c r="D17" s="17"/>
      <c r="E17" s="30"/>
      <c r="F17" s="30"/>
      <c r="G17" s="12"/>
      <c r="H17" s="30"/>
      <c r="I17" s="12"/>
      <c r="J17" s="30"/>
      <c r="K17" s="12"/>
      <c r="L17" s="31">
        <f>L16*C17</f>
        <v>0</v>
      </c>
    </row>
    <row r="18" spans="1:12" x14ac:dyDescent="0.35">
      <c r="A18" s="32"/>
      <c r="B18" s="32" t="s">
        <v>21</v>
      </c>
      <c r="C18" s="56"/>
      <c r="D18" s="57"/>
      <c r="E18" s="58"/>
      <c r="F18" s="58"/>
      <c r="G18" s="12"/>
      <c r="H18" s="58"/>
      <c r="I18" s="12"/>
      <c r="J18" s="58"/>
      <c r="K18" s="12"/>
      <c r="L18" s="33">
        <f>SUM(L16:L17)</f>
        <v>0</v>
      </c>
    </row>
  </sheetData>
  <mergeCells count="12">
    <mergeCell ref="J3:K3"/>
    <mergeCell ref="L3:L4"/>
    <mergeCell ref="B1:L1"/>
    <mergeCell ref="G2:I2"/>
    <mergeCell ref="J2:K2"/>
    <mergeCell ref="F3:G3"/>
    <mergeCell ref="H3:I3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შესასვლელის შლუზი</vt:lpstr>
      <vt:lpstr>სლაიდ კარი, ვიტრაჟი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2026-06-11T10:28:06Z</dcterms:modified>
</cp:coreProperties>
</file>