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geogm-my.sharepoint.com/personal/k_simonia_gm_ge/Documents/Desktop/SellBuy/China/000002078/"/>
    </mc:Choice>
  </mc:AlternateContent>
  <xr:revisionPtr revIDLastSave="70" documentId="13_ncr:1_{7D9E51F2-6DCF-42EE-AA55-2DD26A08502D}" xr6:coauthVersionLast="47" xr6:coauthVersionMax="47" xr10:uidLastSave="{0100C559-2494-4167-B5E1-7E2A2210BFC1}"/>
  <bookViews>
    <workbookView xWindow="-110" yWindow="-110" windowWidth="19420" windowHeight="1150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2" l="1"/>
  <c r="L20" i="2"/>
  <c r="K17" i="2"/>
  <c r="K14" i="2"/>
  <c r="K7" i="2"/>
  <c r="K13" i="2"/>
  <c r="K12" i="2"/>
  <c r="K11" i="2"/>
  <c r="K10" i="2"/>
  <c r="K9" i="2"/>
  <c r="K16" i="2" l="1"/>
  <c r="K15" i="2"/>
  <c r="K20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<sst xmlns="http://schemas.openxmlformats.org/spreadsheetml/2006/main" count="89" uniqueCount="53">
  <si>
    <t>Supplier</t>
  </si>
  <si>
    <t xml:space="preserve">Delivery Terms </t>
  </si>
  <si>
    <t xml:space="preserve">Place of Unloading </t>
  </si>
  <si>
    <t>Length (cm.)</t>
  </si>
  <si>
    <t>Width (cm.)</t>
  </si>
  <si>
    <t>Height (cm.)</t>
  </si>
  <si>
    <t>Volume</t>
  </si>
  <si>
    <t>Weight (kg.)</t>
  </si>
  <si>
    <t>Stackable</t>
  </si>
  <si>
    <t>Cargo</t>
  </si>
  <si>
    <t>FCA</t>
  </si>
  <si>
    <t>No</t>
  </si>
  <si>
    <t xml:space="preserve">Place of Loading </t>
  </si>
  <si>
    <t>Packaging Type</t>
  </si>
  <si>
    <t>Order #</t>
  </si>
  <si>
    <t># of Packages</t>
  </si>
  <si>
    <t>QINGDAO</t>
  </si>
  <si>
    <t>SBL00008140</t>
  </si>
  <si>
    <t xml:space="preserve">PRESSURE SPRING </t>
  </si>
  <si>
    <t>SBL00008383</t>
  </si>
  <si>
    <t>ღია ტენდერი ურდულებზე - h1 - 2026</t>
  </si>
  <si>
    <t>TIANJIN</t>
  </si>
  <si>
    <t>SBL00008259</t>
  </si>
  <si>
    <t>Fasteners</t>
  </si>
  <si>
    <t>FOB</t>
  </si>
  <si>
    <t>SBL00008239</t>
  </si>
  <si>
    <t>Rollers for Feeder BW1500X8000</t>
  </si>
  <si>
    <t>SBL00007949</t>
  </si>
  <si>
    <t>SBL00008035</t>
  </si>
  <si>
    <t>Photo</t>
  </si>
  <si>
    <t>Ton Bag</t>
  </si>
  <si>
    <t>Chiatura</t>
  </si>
  <si>
    <t>99% Zestaponi</t>
  </si>
  <si>
    <t>Pallet</t>
  </si>
  <si>
    <t>Zestaponi</t>
  </si>
  <si>
    <t>Yes</t>
  </si>
  <si>
    <t>SBL00008364</t>
  </si>
  <si>
    <t>Zestaponi/Chiatura</t>
  </si>
  <si>
    <t>Mats</t>
  </si>
  <si>
    <t>Bags</t>
  </si>
  <si>
    <t xml:space="preserve"> PUMPS</t>
  </si>
  <si>
    <t>Steel Box</t>
  </si>
  <si>
    <t>Qingdao</t>
  </si>
  <si>
    <t>SBL00008354</t>
  </si>
  <si>
    <t xml:space="preserve">Corrugated endless conveyor belt </t>
  </si>
  <si>
    <t>Iron Frame</t>
  </si>
  <si>
    <t xml:space="preserve">HOWO Spare Parts </t>
  </si>
  <si>
    <t>SBL00008385</t>
  </si>
  <si>
    <t xml:space="preserve">Lifting/Connecting Equipment </t>
  </si>
  <si>
    <t>Supplier N1</t>
  </si>
  <si>
    <t>Supplier N2</t>
  </si>
  <si>
    <t>Supplier N3</t>
  </si>
  <si>
    <t>Supplier N4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</si>
</sst>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3"/>
      <charset val="134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7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1" fontId="2" fillId="0" borderId="1" xfId="2" applyNumberFormat="1" applyFont="1" applyBorder="1" applyAlignment="1">
      <alignment horizontal="center" vertical="center" wrapText="1"/>
    </xf>
    <xf numFmtId="2" fontId="2" fillId="0" borderId="1" xfId="2" applyNumberFormat="1" applyFont="1" applyBorder="1" applyAlignment="1">
      <alignment horizontal="center" vertical="center" wrapText="1"/>
    </xf>
    <xf numFmtId="3" fontId="2" fillId="0" borderId="1" xfId="2" applyNumberFormat="1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164" fontId="2" fillId="0" borderId="1" xfId="2" applyNumberFormat="1" applyFont="1" applyBorder="1" applyAlignment="1">
      <alignment horizontal="center" vertical="center" wrapText="1"/>
    </xf>
    <xf numFmtId="3" fontId="2" fillId="0" borderId="1" xfId="2" applyNumberFormat="1" applyFont="1" applyBorder="1" applyAlignment="1">
      <alignment vertical="center" wrapText="1"/>
    </xf>
    <xf numFmtId="0" fontId="2" fillId="0" borderId="1" xfId="2" applyFont="1" applyBorder="1" applyAlignment="1">
      <alignment vertical="center" wrapText="1"/>
    </xf>
    <xf numFmtId="3" fontId="2" fillId="0" borderId="3" xfId="2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4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2" fontId="4" fillId="2" borderId="3" xfId="0" applyNumberFormat="1" applyFont="1" applyFill="1" applyBorder="1"/>
    <xf numFmtId="3" fontId="4" fillId="2" borderId="3" xfId="0" applyNumberFormat="1" applyFont="1" applyFill="1" applyBorder="1"/>
    <xf numFmtId="0" fontId="2" fillId="0" borderId="0" xfId="2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2" fillId="0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_Sheet2" xfId="2" xr:uid="{E9ADDC51-10C9-4A47-B839-F4A1E0DBDE28}"/>
    <cellStyle name="常规 3" xfId="1" xr:uid="{D7677944-1E43-4DF9-B8FC-8C52599DA0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png"/><Relationship Id="rId7" Type="http://schemas.openxmlformats.org/officeDocument/2006/relationships/image" Target="../media/image8.jpe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57150</xdr:colOff>
      <xdr:row>1</xdr:row>
      <xdr:rowOff>31751</xdr:rowOff>
    </xdr:from>
    <xdr:to>
      <xdr:col>14</xdr:col>
      <xdr:colOff>812714</xdr:colOff>
      <xdr:row>1</xdr:row>
      <xdr:rowOff>847726</xdr:rowOff>
    </xdr:to>
    <xdr:pic>
      <xdr:nvPicPr>
        <xdr:cNvPr id="2" name="图片 3">
          <a:extLst>
            <a:ext uri="{FF2B5EF4-FFF2-40B4-BE49-F238E27FC236}">
              <a16:creationId xmlns:a16="http://schemas.microsoft.com/office/drawing/2014/main" id="{CC5EB6A3-A6B1-4076-A4F3-F5BB01CB7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42500" y="349251"/>
          <a:ext cx="752389" cy="812800"/>
        </a:xfrm>
        <a:prstGeom prst="rect">
          <a:avLst/>
        </a:prstGeom>
      </xdr:spPr>
    </xdr:pic>
    <xdr:clientData/>
  </xdr:twoCellAnchor>
  <xdr:twoCellAnchor editAs="oneCell">
    <xdr:from>
      <xdr:col>14</xdr:col>
      <xdr:colOff>88900</xdr:colOff>
      <xdr:row>2</xdr:row>
      <xdr:rowOff>50800</xdr:rowOff>
    </xdr:from>
    <xdr:to>
      <xdr:col>14</xdr:col>
      <xdr:colOff>895350</xdr:colOff>
      <xdr:row>3</xdr:row>
      <xdr:rowOff>563476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59A222A-5439-4E1B-B1E9-45526C2DC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37750" y="1238250"/>
          <a:ext cx="806450" cy="1150851"/>
        </a:xfrm>
        <a:prstGeom prst="rect">
          <a:avLst/>
        </a:prstGeom>
      </xdr:spPr>
    </xdr:pic>
    <xdr:clientData/>
  </xdr:twoCellAnchor>
  <xdr:twoCellAnchor editAs="oneCell">
    <xdr:from>
      <xdr:col>14</xdr:col>
      <xdr:colOff>50801</xdr:colOff>
      <xdr:row>5</xdr:row>
      <xdr:rowOff>31750</xdr:rowOff>
    </xdr:from>
    <xdr:to>
      <xdr:col>14</xdr:col>
      <xdr:colOff>1057275</xdr:colOff>
      <xdr:row>5</xdr:row>
      <xdr:rowOff>625773</xdr:rowOff>
    </xdr:to>
    <xdr:pic>
      <xdr:nvPicPr>
        <xdr:cNvPr id="10" name="图片 15">
          <a:extLst>
            <a:ext uri="{FF2B5EF4-FFF2-40B4-BE49-F238E27FC236}">
              <a16:creationId xmlns:a16="http://schemas.microsoft.com/office/drawing/2014/main" id="{45C922ED-0777-4181-9A2A-4C2F55216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99651" y="7175500"/>
          <a:ext cx="1009649" cy="594023"/>
        </a:xfrm>
        <a:prstGeom prst="rect">
          <a:avLst/>
        </a:prstGeom>
      </xdr:spPr>
    </xdr:pic>
    <xdr:clientData/>
  </xdr:twoCellAnchor>
  <xdr:twoCellAnchor editAs="oneCell">
    <xdr:from>
      <xdr:col>14</xdr:col>
      <xdr:colOff>57151</xdr:colOff>
      <xdr:row>4</xdr:row>
      <xdr:rowOff>31750</xdr:rowOff>
    </xdr:from>
    <xdr:to>
      <xdr:col>14</xdr:col>
      <xdr:colOff>1143001</xdr:colOff>
      <xdr:row>4</xdr:row>
      <xdr:rowOff>640685</xdr:rowOff>
    </xdr:to>
    <xdr:pic>
      <xdr:nvPicPr>
        <xdr:cNvPr id="11" name="图片 16">
          <a:extLst>
            <a:ext uri="{FF2B5EF4-FFF2-40B4-BE49-F238E27FC236}">
              <a16:creationId xmlns:a16="http://schemas.microsoft.com/office/drawing/2014/main" id="{8A888244-D716-4F4A-A536-A35B9461D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906001" y="6711950"/>
          <a:ext cx="1085850" cy="612110"/>
        </a:xfrm>
        <a:prstGeom prst="rect">
          <a:avLst/>
        </a:prstGeom>
      </xdr:spPr>
    </xdr:pic>
    <xdr:clientData/>
  </xdr:twoCellAnchor>
  <xdr:twoCellAnchor editAs="oneCell">
    <xdr:from>
      <xdr:col>14</xdr:col>
      <xdr:colOff>78848</xdr:colOff>
      <xdr:row>8</xdr:row>
      <xdr:rowOff>46849</xdr:rowOff>
    </xdr:from>
    <xdr:to>
      <xdr:col>14</xdr:col>
      <xdr:colOff>752475</xdr:colOff>
      <xdr:row>8</xdr:row>
      <xdr:rowOff>1226281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520EBF57-227F-BCB6-3A0E-16019A35E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7698" y="9768699"/>
          <a:ext cx="676802" cy="1176257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9</xdr:row>
      <xdr:rowOff>53241</xdr:rowOff>
    </xdr:from>
    <xdr:to>
      <xdr:col>14</xdr:col>
      <xdr:colOff>981075</xdr:colOff>
      <xdr:row>9</xdr:row>
      <xdr:rowOff>572067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915CA46E-369C-B519-FD03-EFEC37792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5050" y="11064141"/>
          <a:ext cx="901700" cy="518826"/>
        </a:xfrm>
        <a:prstGeom prst="rect">
          <a:avLst/>
        </a:prstGeom>
      </xdr:spPr>
    </xdr:pic>
    <xdr:clientData/>
  </xdr:twoCellAnchor>
  <xdr:twoCellAnchor editAs="oneCell">
    <xdr:from>
      <xdr:col>14</xdr:col>
      <xdr:colOff>61347</xdr:colOff>
      <xdr:row>10</xdr:row>
      <xdr:rowOff>16649</xdr:rowOff>
    </xdr:from>
    <xdr:to>
      <xdr:col>14</xdr:col>
      <xdr:colOff>571500</xdr:colOff>
      <xdr:row>11</xdr:row>
      <xdr:rowOff>1576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503B2765-1E94-7626-2A87-D0F6A0DED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197" y="11675249"/>
          <a:ext cx="510153" cy="886627"/>
        </a:xfrm>
        <a:prstGeom prst="rect">
          <a:avLst/>
        </a:prstGeom>
      </xdr:spPr>
    </xdr:pic>
    <xdr:clientData/>
  </xdr:twoCellAnchor>
  <xdr:twoCellAnchor editAs="oneCell">
    <xdr:from>
      <xdr:col>14</xdr:col>
      <xdr:colOff>77998</xdr:colOff>
      <xdr:row>11</xdr:row>
      <xdr:rowOff>26949</xdr:rowOff>
    </xdr:from>
    <xdr:to>
      <xdr:col>14</xdr:col>
      <xdr:colOff>504825</xdr:colOff>
      <xdr:row>11</xdr:row>
      <xdr:rowOff>763240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EE2A28F9-F920-A39A-B07C-DD615289F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6848" y="12587249"/>
          <a:ext cx="423652" cy="736291"/>
        </a:xfrm>
        <a:prstGeom prst="rect">
          <a:avLst/>
        </a:prstGeom>
      </xdr:spPr>
    </xdr:pic>
    <xdr:clientData/>
  </xdr:twoCellAnchor>
  <xdr:twoCellAnchor editAs="oneCell">
    <xdr:from>
      <xdr:col>14</xdr:col>
      <xdr:colOff>50199</xdr:colOff>
      <xdr:row>12</xdr:row>
      <xdr:rowOff>24549</xdr:rowOff>
    </xdr:from>
    <xdr:to>
      <xdr:col>14</xdr:col>
      <xdr:colOff>492787</xdr:colOff>
      <xdr:row>12</xdr:row>
      <xdr:rowOff>790575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5E5C5F43-0DA7-AEF1-3EBA-DFC325AAE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9049" y="13416699"/>
          <a:ext cx="442588" cy="769201"/>
        </a:xfrm>
        <a:prstGeom prst="rect">
          <a:avLst/>
        </a:prstGeom>
      </xdr:spPr>
    </xdr:pic>
    <xdr:clientData/>
  </xdr:twoCellAnchor>
  <xdr:twoCellAnchor editAs="oneCell">
    <xdr:from>
      <xdr:col>14</xdr:col>
      <xdr:colOff>133350</xdr:colOff>
      <xdr:row>14</xdr:row>
      <xdr:rowOff>165100</xdr:rowOff>
    </xdr:from>
    <xdr:to>
      <xdr:col>14</xdr:col>
      <xdr:colOff>2571750</xdr:colOff>
      <xdr:row>15</xdr:row>
      <xdr:rowOff>1076325</xdr:rowOff>
    </xdr:to>
    <xdr:pic>
      <xdr:nvPicPr>
        <xdr:cNvPr id="4" name="图片 2">
          <a:extLst>
            <a:ext uri="{FF2B5EF4-FFF2-40B4-BE49-F238E27FC236}">
              <a16:creationId xmlns:a16="http://schemas.microsoft.com/office/drawing/2014/main" id="{890FA4F2-832F-4A9D-A6C2-D165927D2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0" y="11163300"/>
          <a:ext cx="2438400" cy="2181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466CA-07B2-4657-86BE-4083BE16390A}">
  <dimension ref="A1:O20"/>
  <sheetViews>
    <sheetView tabSelected="1" workbookViewId="0">
      <pane ySplit="1" topLeftCell="A2" activePane="bottomLeft" state="frozen"/>
      <selection pane="bottomLeft" activeCell="A19" sqref="A19"/>
    </sheetView>
  </sheetViews>
  <sheetFormatPr defaultRowHeight="14.5"/>
  <cols>
    <col min="1" max="1" width="13.1796875" customWidth="1"/>
    <col min="3" max="3" width="11.6328125" customWidth="1"/>
    <col min="4" max="4" width="9.6328125" style="10" customWidth="1"/>
    <col min="5" max="5" width="13.6328125" customWidth="1"/>
    <col min="6" max="6" width="14.36328125" style="10" customWidth="1"/>
    <col min="11" max="11" width="9.1796875" bestFit="1" customWidth="1"/>
    <col min="14" max="14" width="8.7265625" style="10"/>
    <col min="15" max="15" width="38.08984375" customWidth="1"/>
  </cols>
  <sheetData>
    <row r="1" spans="1:15" ht="25">
      <c r="A1" s="1" t="s">
        <v>0</v>
      </c>
      <c r="B1" s="1" t="s">
        <v>1</v>
      </c>
      <c r="C1" s="1" t="s">
        <v>12</v>
      </c>
      <c r="D1" s="1" t="s">
        <v>2</v>
      </c>
      <c r="E1" s="1" t="s">
        <v>14</v>
      </c>
      <c r="F1" s="1" t="s">
        <v>9</v>
      </c>
      <c r="G1" s="1" t="s">
        <v>3</v>
      </c>
      <c r="H1" s="1" t="s">
        <v>4</v>
      </c>
      <c r="I1" s="1" t="s">
        <v>5</v>
      </c>
      <c r="J1" s="1" t="s">
        <v>15</v>
      </c>
      <c r="K1" s="1" t="s">
        <v>6</v>
      </c>
      <c r="L1" s="1" t="s">
        <v>7</v>
      </c>
      <c r="M1" s="1" t="s">
        <v>8</v>
      </c>
      <c r="N1" s="1" t="s">
        <v>13</v>
      </c>
      <c r="O1" s="1" t="s">
        <v>29</v>
      </c>
    </row>
    <row r="2" spans="1:15" ht="68.5" customHeight="1">
      <c r="A2" s="11" t="s">
        <v>49</v>
      </c>
      <c r="B2" s="1" t="s">
        <v>10</v>
      </c>
      <c r="C2" s="1" t="s">
        <v>16</v>
      </c>
      <c r="D2" s="1" t="s">
        <v>31</v>
      </c>
      <c r="E2" s="1" t="s">
        <v>17</v>
      </c>
      <c r="F2" s="1" t="s">
        <v>18</v>
      </c>
      <c r="G2" s="2">
        <v>100</v>
      </c>
      <c r="H2" s="2">
        <v>100</v>
      </c>
      <c r="I2" s="2">
        <v>85</v>
      </c>
      <c r="J2" s="2">
        <v>1</v>
      </c>
      <c r="K2" s="3">
        <v>0.85</v>
      </c>
      <c r="L2" s="4">
        <v>1000</v>
      </c>
      <c r="M2" s="1" t="s">
        <v>11</v>
      </c>
      <c r="N2" s="1" t="s">
        <v>30</v>
      </c>
      <c r="O2" s="1"/>
    </row>
    <row r="3" spans="1:15" ht="50.5" customHeight="1">
      <c r="A3" s="13"/>
      <c r="B3" s="14" t="s">
        <v>10</v>
      </c>
      <c r="C3" s="14" t="s">
        <v>16</v>
      </c>
      <c r="D3" s="14" t="s">
        <v>32</v>
      </c>
      <c r="E3" s="14" t="s">
        <v>19</v>
      </c>
      <c r="F3" s="11" t="s">
        <v>20</v>
      </c>
      <c r="G3" s="2">
        <v>50</v>
      </c>
      <c r="H3" s="2">
        <v>50</v>
      </c>
      <c r="I3" s="2">
        <v>50</v>
      </c>
      <c r="J3" s="2">
        <v>1</v>
      </c>
      <c r="K3" s="3">
        <v>0.13</v>
      </c>
      <c r="L3" s="2">
        <v>95</v>
      </c>
      <c r="M3" s="1" t="s">
        <v>11</v>
      </c>
      <c r="N3" s="14" t="s">
        <v>39</v>
      </c>
      <c r="O3" s="11"/>
    </row>
    <row r="4" spans="1:15" ht="50" customHeight="1">
      <c r="A4" s="13"/>
      <c r="B4" s="14"/>
      <c r="C4" s="14"/>
      <c r="D4" s="14"/>
      <c r="E4" s="14"/>
      <c r="F4" s="12"/>
      <c r="G4" s="2">
        <v>100</v>
      </c>
      <c r="H4" s="2">
        <v>100</v>
      </c>
      <c r="I4" s="2">
        <v>100</v>
      </c>
      <c r="J4" s="2">
        <v>2</v>
      </c>
      <c r="K4" s="2">
        <v>2</v>
      </c>
      <c r="L4" s="2">
        <v>700</v>
      </c>
      <c r="M4" s="1" t="s">
        <v>11</v>
      </c>
      <c r="N4" s="14"/>
      <c r="O4" s="12"/>
    </row>
    <row r="5" spans="1:15" ht="52" customHeight="1">
      <c r="A5" s="13"/>
      <c r="B5" s="1" t="s">
        <v>10</v>
      </c>
      <c r="C5" s="1" t="s">
        <v>21</v>
      </c>
      <c r="D5" s="1" t="s">
        <v>34</v>
      </c>
      <c r="E5" s="1" t="s">
        <v>36</v>
      </c>
      <c r="F5" s="1" t="s">
        <v>38</v>
      </c>
      <c r="G5" s="2">
        <v>120</v>
      </c>
      <c r="H5" s="2">
        <v>70</v>
      </c>
      <c r="I5" s="2">
        <v>60</v>
      </c>
      <c r="J5" s="2">
        <v>1</v>
      </c>
      <c r="K5" s="6">
        <v>0.5</v>
      </c>
      <c r="L5" s="2">
        <v>300</v>
      </c>
      <c r="M5" s="1" t="s">
        <v>35</v>
      </c>
      <c r="N5" s="1" t="s">
        <v>33</v>
      </c>
      <c r="O5" s="1"/>
    </row>
    <row r="6" spans="1:15" ht="50.5" customHeight="1">
      <c r="A6" s="13"/>
      <c r="B6" s="1" t="s">
        <v>10</v>
      </c>
      <c r="C6" s="1" t="s">
        <v>21</v>
      </c>
      <c r="D6" s="1" t="s">
        <v>37</v>
      </c>
      <c r="E6" s="1" t="s">
        <v>22</v>
      </c>
      <c r="F6" s="1" t="s">
        <v>23</v>
      </c>
      <c r="G6" s="2">
        <v>80</v>
      </c>
      <c r="H6" s="2">
        <v>80</v>
      </c>
      <c r="I6" s="2">
        <v>60</v>
      </c>
      <c r="J6" s="2">
        <v>1</v>
      </c>
      <c r="K6" s="3">
        <v>0.38</v>
      </c>
      <c r="L6" s="2">
        <v>340</v>
      </c>
      <c r="M6" s="1" t="s">
        <v>35</v>
      </c>
      <c r="N6" s="1" t="s">
        <v>39</v>
      </c>
      <c r="O6" s="1"/>
    </row>
    <row r="7" spans="1:15" ht="62.5" customHeight="1">
      <c r="A7" s="12"/>
      <c r="B7" s="1" t="s">
        <v>10</v>
      </c>
      <c r="C7" s="1" t="s">
        <v>21</v>
      </c>
      <c r="D7" s="1" t="s">
        <v>31</v>
      </c>
      <c r="E7" s="1" t="s">
        <v>28</v>
      </c>
      <c r="F7" s="1" t="s">
        <v>40</v>
      </c>
      <c r="G7" s="1">
        <v>121</v>
      </c>
      <c r="H7" s="1">
        <v>100</v>
      </c>
      <c r="I7" s="1">
        <v>145</v>
      </c>
      <c r="J7" s="1">
        <v>2</v>
      </c>
      <c r="K7" s="1">
        <f>1.21*1*1.45*2</f>
        <v>3.5089999999999999</v>
      </c>
      <c r="L7" s="4">
        <v>2240</v>
      </c>
      <c r="M7" s="1" t="s">
        <v>35</v>
      </c>
      <c r="N7" s="1" t="s">
        <v>33</v>
      </c>
      <c r="O7" s="1"/>
    </row>
    <row r="8" spans="1:15" ht="74.5" customHeight="1">
      <c r="A8" s="1" t="s">
        <v>50</v>
      </c>
      <c r="B8" s="1" t="s">
        <v>24</v>
      </c>
      <c r="C8" s="1" t="s">
        <v>42</v>
      </c>
      <c r="D8" s="1" t="s">
        <v>31</v>
      </c>
      <c r="E8" s="1" t="s">
        <v>25</v>
      </c>
      <c r="F8" s="1" t="s">
        <v>26</v>
      </c>
      <c r="G8" s="2">
        <v>107</v>
      </c>
      <c r="H8" s="2">
        <v>86</v>
      </c>
      <c r="I8" s="2">
        <v>118</v>
      </c>
      <c r="J8" s="2">
        <v>1</v>
      </c>
      <c r="K8" s="3">
        <v>1.0900000000000001</v>
      </c>
      <c r="L8" s="4">
        <v>1242</v>
      </c>
      <c r="M8" s="1" t="s">
        <v>35</v>
      </c>
      <c r="N8" s="1" t="s">
        <v>41</v>
      </c>
      <c r="O8" s="1" t="e" vm="1">
        <v>#VALUE!</v>
      </c>
    </row>
    <row r="9" spans="1:15" ht="101.5" customHeight="1">
      <c r="A9" s="11" t="s">
        <v>51</v>
      </c>
      <c r="B9" s="11" t="s">
        <v>24</v>
      </c>
      <c r="C9" s="11" t="s">
        <v>42</v>
      </c>
      <c r="D9" s="11" t="s">
        <v>31</v>
      </c>
      <c r="E9" s="11" t="s">
        <v>27</v>
      </c>
      <c r="F9" s="11" t="s">
        <v>46</v>
      </c>
      <c r="G9" s="2">
        <v>120</v>
      </c>
      <c r="H9" s="2">
        <v>90</v>
      </c>
      <c r="I9" s="2">
        <v>126</v>
      </c>
      <c r="J9" s="2">
        <v>1</v>
      </c>
      <c r="K9" s="3">
        <f>1.2*0.9*1.26</f>
        <v>1.3608</v>
      </c>
      <c r="L9" s="7">
        <v>783</v>
      </c>
      <c r="M9" s="1" t="s">
        <v>11</v>
      </c>
      <c r="N9" s="8" t="s">
        <v>33</v>
      </c>
      <c r="O9" s="1"/>
    </row>
    <row r="10" spans="1:15" ht="51" customHeight="1">
      <c r="A10" s="13"/>
      <c r="B10" s="13"/>
      <c r="C10" s="13"/>
      <c r="D10" s="13"/>
      <c r="E10" s="13"/>
      <c r="F10" s="13"/>
      <c r="G10" s="2">
        <v>125</v>
      </c>
      <c r="H10" s="2">
        <v>118</v>
      </c>
      <c r="I10" s="2">
        <v>105</v>
      </c>
      <c r="J10" s="2">
        <v>1</v>
      </c>
      <c r="K10" s="3">
        <f>1.25*1.18*1.05</f>
        <v>1.5487499999999998</v>
      </c>
      <c r="L10" s="7">
        <v>1033</v>
      </c>
      <c r="M10" s="1" t="s">
        <v>11</v>
      </c>
      <c r="N10" s="8" t="s">
        <v>33</v>
      </c>
      <c r="O10" s="1"/>
    </row>
    <row r="11" spans="1:15" ht="71" customHeight="1">
      <c r="A11" s="13"/>
      <c r="B11" s="13"/>
      <c r="C11" s="13"/>
      <c r="D11" s="13"/>
      <c r="E11" s="13"/>
      <c r="F11" s="13"/>
      <c r="G11" s="2">
        <v>122</v>
      </c>
      <c r="H11" s="2">
        <v>115</v>
      </c>
      <c r="I11" s="2">
        <v>166</v>
      </c>
      <c r="J11" s="2">
        <v>1</v>
      </c>
      <c r="K11" s="6">
        <f>1.22*1.15*1.66</f>
        <v>2.3289799999999996</v>
      </c>
      <c r="L11" s="7">
        <v>369</v>
      </c>
      <c r="M11" s="1" t="s">
        <v>11</v>
      </c>
      <c r="N11" s="8" t="s">
        <v>33</v>
      </c>
      <c r="O11" s="1"/>
    </row>
    <row r="12" spans="1:15" ht="65.5" customHeight="1">
      <c r="A12" s="13"/>
      <c r="B12" s="13"/>
      <c r="C12" s="13"/>
      <c r="D12" s="13"/>
      <c r="E12" s="13"/>
      <c r="F12" s="13"/>
      <c r="G12" s="2">
        <v>124</v>
      </c>
      <c r="H12" s="2">
        <v>99</v>
      </c>
      <c r="I12" s="2">
        <v>66</v>
      </c>
      <c r="J12" s="2">
        <v>1</v>
      </c>
      <c r="K12" s="6">
        <f>1.24*0.99*0.66</f>
        <v>0.81021600000000005</v>
      </c>
      <c r="L12" s="7">
        <v>775</v>
      </c>
      <c r="M12" s="1" t="s">
        <v>11</v>
      </c>
      <c r="N12" s="8" t="s">
        <v>33</v>
      </c>
      <c r="O12" s="5"/>
    </row>
    <row r="13" spans="1:15" ht="65.5" customHeight="1">
      <c r="A13" s="13"/>
      <c r="B13" s="13"/>
      <c r="C13" s="13"/>
      <c r="D13" s="13"/>
      <c r="E13" s="13"/>
      <c r="F13" s="13"/>
      <c r="G13" s="2">
        <v>185</v>
      </c>
      <c r="H13" s="2">
        <v>65</v>
      </c>
      <c r="I13" s="2">
        <v>63</v>
      </c>
      <c r="J13" s="2">
        <v>1</v>
      </c>
      <c r="K13" s="6">
        <f>1.85*0.65*0.63</f>
        <v>0.75757500000000011</v>
      </c>
      <c r="L13" s="7">
        <v>1544</v>
      </c>
      <c r="M13" s="1" t="s">
        <v>35</v>
      </c>
      <c r="N13" s="8" t="s">
        <v>33</v>
      </c>
      <c r="O13" s="5"/>
    </row>
    <row r="14" spans="1:15" ht="65.5" customHeight="1">
      <c r="A14" s="12"/>
      <c r="B14" s="12"/>
      <c r="C14" s="12"/>
      <c r="D14" s="12"/>
      <c r="E14" s="12"/>
      <c r="F14" s="12"/>
      <c r="G14" s="2">
        <v>120</v>
      </c>
      <c r="H14" s="2">
        <v>90</v>
      </c>
      <c r="I14" s="2">
        <v>160</v>
      </c>
      <c r="J14" s="2">
        <v>1</v>
      </c>
      <c r="K14" s="6">
        <f>1.2*0.9*1.6</f>
        <v>1.7280000000000002</v>
      </c>
      <c r="L14" s="9">
        <v>229</v>
      </c>
      <c r="M14" s="1" t="s">
        <v>11</v>
      </c>
      <c r="N14" s="8"/>
      <c r="O14" s="5"/>
    </row>
    <row r="15" spans="1:15" ht="100" customHeight="1">
      <c r="A15" s="14" t="s">
        <v>52</v>
      </c>
      <c r="B15" s="14" t="s">
        <v>24</v>
      </c>
      <c r="C15" s="14" t="s">
        <v>16</v>
      </c>
      <c r="D15" s="14" t="s">
        <v>34</v>
      </c>
      <c r="E15" s="14" t="s">
        <v>43</v>
      </c>
      <c r="F15" s="14" t="s">
        <v>44</v>
      </c>
      <c r="G15" s="2">
        <v>350</v>
      </c>
      <c r="H15" s="2">
        <v>110</v>
      </c>
      <c r="I15" s="2">
        <v>220</v>
      </c>
      <c r="J15" s="2">
        <v>1</v>
      </c>
      <c r="K15" s="6">
        <f>3.5*1.1*2.2</f>
        <v>8.4700000000000024</v>
      </c>
      <c r="L15" s="4">
        <v>1700</v>
      </c>
      <c r="M15" s="1" t="s">
        <v>11</v>
      </c>
      <c r="N15" s="1" t="s">
        <v>45</v>
      </c>
      <c r="O15" s="16"/>
    </row>
    <row r="16" spans="1:15" ht="100" customHeight="1">
      <c r="A16" s="14"/>
      <c r="B16" s="14"/>
      <c r="C16" s="14"/>
      <c r="D16" s="14"/>
      <c r="E16" s="14"/>
      <c r="F16" s="14"/>
      <c r="G16" s="2">
        <v>350</v>
      </c>
      <c r="H16" s="2">
        <v>110</v>
      </c>
      <c r="I16" s="2">
        <v>220</v>
      </c>
      <c r="J16" s="2">
        <v>1</v>
      </c>
      <c r="K16" s="6">
        <f>3.5*1.1*2.2</f>
        <v>8.4700000000000024</v>
      </c>
      <c r="L16" s="4">
        <v>1750</v>
      </c>
      <c r="M16" s="1" t="s">
        <v>11</v>
      </c>
      <c r="N16" s="1" t="s">
        <v>45</v>
      </c>
      <c r="O16" s="16"/>
    </row>
    <row r="17" spans="1:14" ht="30" customHeight="1">
      <c r="A17" s="14"/>
      <c r="B17" s="14"/>
      <c r="C17" s="14"/>
      <c r="D17" s="14"/>
      <c r="E17" s="23" t="s">
        <v>47</v>
      </c>
      <c r="F17" s="24" t="s">
        <v>48</v>
      </c>
      <c r="G17" s="25">
        <v>107</v>
      </c>
      <c r="H17" s="25">
        <v>70</v>
      </c>
      <c r="I17" s="25">
        <v>55</v>
      </c>
      <c r="J17" s="25">
        <v>1</v>
      </c>
      <c r="K17" s="26">
        <f>1.07*0.7*0.55</f>
        <v>0.41195000000000004</v>
      </c>
      <c r="L17" s="25">
        <v>395</v>
      </c>
      <c r="M17" s="25"/>
      <c r="N17" s="25"/>
    </row>
    <row r="18" spans="1:14" ht="30" customHeight="1">
      <c r="A18" s="14"/>
      <c r="B18" s="14"/>
      <c r="C18" s="14"/>
      <c r="D18" s="14"/>
      <c r="E18" s="23"/>
      <c r="F18" s="24"/>
      <c r="G18" s="25">
        <v>110</v>
      </c>
      <c r="H18" s="25">
        <v>80</v>
      </c>
      <c r="I18" s="25">
        <v>100</v>
      </c>
      <c r="J18" s="25">
        <v>1</v>
      </c>
      <c r="K18" s="25">
        <f>1.1*0.8*1</f>
        <v>0.88000000000000012</v>
      </c>
      <c r="L18" s="25">
        <v>936</v>
      </c>
      <c r="M18" s="25"/>
      <c r="N18" s="25"/>
    </row>
    <row r="19" spans="1:14" ht="48.5" customHeight="1">
      <c r="A19" s="19"/>
      <c r="B19" s="19"/>
      <c r="C19" s="19"/>
      <c r="D19" s="20"/>
      <c r="E19" s="15"/>
      <c r="F19" s="21"/>
      <c r="G19" s="20"/>
      <c r="H19" s="20"/>
      <c r="I19" s="20"/>
      <c r="J19" s="20"/>
      <c r="K19" s="22"/>
      <c r="L19" s="22"/>
      <c r="M19" s="20"/>
      <c r="N19" s="20"/>
    </row>
    <row r="20" spans="1:14">
      <c r="K20" s="17">
        <f>SUM(K2:K17)</f>
        <v>34.345271000000004</v>
      </c>
      <c r="L20" s="18">
        <f>SUM(L2:L18)</f>
        <v>15431</v>
      </c>
    </row>
  </sheetData>
  <mergeCells count="22">
    <mergeCell ref="F17:F18"/>
    <mergeCell ref="A15:A18"/>
    <mergeCell ref="B15:B18"/>
    <mergeCell ref="C15:C18"/>
    <mergeCell ref="D15:D18"/>
    <mergeCell ref="A2:A7"/>
    <mergeCell ref="E15:E16"/>
    <mergeCell ref="A9:A14"/>
    <mergeCell ref="E17:E18"/>
    <mergeCell ref="F15:F16"/>
    <mergeCell ref="N3:N4"/>
    <mergeCell ref="E3:E4"/>
    <mergeCell ref="B3:B4"/>
    <mergeCell ref="C3:C4"/>
    <mergeCell ref="D3:D4"/>
    <mergeCell ref="F3:F4"/>
    <mergeCell ref="B9:B14"/>
    <mergeCell ref="O3:O4"/>
    <mergeCell ref="F9:F14"/>
    <mergeCell ref="E9:E14"/>
    <mergeCell ref="D9:D14"/>
    <mergeCell ref="C9:C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Simonia</dc:creator>
  <cp:lastModifiedBy>Ketevan Simonia</cp:lastModifiedBy>
  <dcterms:created xsi:type="dcterms:W3CDTF">2015-06-05T18:17:20Z</dcterms:created>
  <dcterms:modified xsi:type="dcterms:W3CDTF">2026-06-30T13:39:49Z</dcterms:modified>
</cp:coreProperties>
</file>