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612AEAB-C303-4816-8DCD-221FEE442AF7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N1_1 კრებსითი სატენდერო" sheetId="13" r:id="rId1"/>
  </sheets>
  <externalReferences>
    <externalReference r:id="rId2"/>
  </externalReferences>
  <definedNames>
    <definedName name="_xlnm._FilterDatabase" localSheetId="0" hidden="1">'N1_1 კრებსითი სატენდერო'!$A$6:$I$334</definedName>
    <definedName name="_xlnm.Print_Area" localSheetId="0">'N1_1 კრებსითი სატენდერო'!$A$1:$F$335</definedName>
    <definedName name="_xlnm.Print_Titles" localSheetId="0">'N1_1 კრებსითი სატენდერო'!$6:$6</definedName>
    <definedName name="Project_Description">'[1]NPV_IRR Calc'!$L$5:$U$10</definedName>
    <definedName name="Project_Title">'[1]NPV_IRR Calc'!$L$3:$U$3</definedName>
    <definedName name="rate">'[1]IDC Calc'!$Q$24</definedName>
    <definedName name="term">'[1]IDC Calc'!$C$16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3" l="1"/>
  <c r="H323" i="13" s="1"/>
  <c r="H324" i="13" s="1"/>
  <c r="H325" i="13" s="1"/>
  <c r="H326" i="13" s="1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52" i="13"/>
  <c r="H153" i="13"/>
  <c r="H154" i="13"/>
  <c r="H155" i="13"/>
  <c r="H156" i="13"/>
  <c r="H157" i="13"/>
  <c r="H158" i="13"/>
  <c r="H159" i="13"/>
  <c r="H160" i="13"/>
  <c r="H161" i="13"/>
  <c r="H162" i="13"/>
  <c r="H163" i="13"/>
  <c r="H164" i="13"/>
  <c r="H165" i="13"/>
  <c r="H166" i="13"/>
  <c r="H167" i="13"/>
  <c r="H168" i="13"/>
  <c r="H169" i="13"/>
  <c r="H170" i="13"/>
  <c r="H171" i="13"/>
  <c r="H172" i="13"/>
  <c r="H173" i="13"/>
  <c r="H174" i="13"/>
  <c r="H175" i="13"/>
  <c r="H176" i="13"/>
  <c r="H177" i="13"/>
  <c r="H178" i="13"/>
  <c r="H179" i="13"/>
  <c r="H180" i="13"/>
  <c r="H181" i="13"/>
  <c r="H182" i="13"/>
  <c r="H183" i="13"/>
  <c r="H184" i="13"/>
  <c r="H185" i="13"/>
  <c r="H186" i="13"/>
  <c r="H187" i="13"/>
  <c r="H188" i="13"/>
  <c r="H189" i="13"/>
  <c r="H190" i="13"/>
  <c r="H191" i="13"/>
  <c r="H192" i="13"/>
  <c r="H193" i="13"/>
  <c r="H194" i="13"/>
  <c r="H195" i="13"/>
  <c r="H196" i="13"/>
  <c r="H197" i="13"/>
  <c r="H198" i="13"/>
  <c r="H199" i="13"/>
  <c r="H200" i="13"/>
  <c r="H201" i="13"/>
  <c r="H202" i="13"/>
  <c r="H203" i="13"/>
  <c r="H204" i="13"/>
  <c r="H205" i="13"/>
  <c r="H206" i="13"/>
  <c r="H207" i="13"/>
  <c r="H208" i="13"/>
  <c r="H209" i="13"/>
  <c r="H210" i="13"/>
  <c r="H211" i="13"/>
  <c r="H212" i="13"/>
  <c r="H213" i="13"/>
  <c r="H214" i="13"/>
  <c r="H215" i="13"/>
  <c r="H216" i="13"/>
  <c r="H217" i="13"/>
  <c r="H218" i="13"/>
  <c r="H219" i="13"/>
  <c r="H220" i="13"/>
  <c r="H221" i="13"/>
  <c r="H222" i="13"/>
  <c r="H223" i="13"/>
  <c r="H224" i="13"/>
  <c r="H225" i="13"/>
  <c r="H226" i="13"/>
  <c r="H227" i="13"/>
  <c r="H228" i="13"/>
  <c r="H229" i="13"/>
  <c r="H230" i="13"/>
  <c r="H231" i="13"/>
  <c r="H232" i="13"/>
  <c r="H233" i="13"/>
  <c r="H234" i="13"/>
  <c r="H235" i="13"/>
  <c r="H236" i="13"/>
  <c r="H237" i="13"/>
  <c r="H238" i="13"/>
  <c r="H239" i="13"/>
  <c r="H240" i="13"/>
  <c r="H241" i="13"/>
  <c r="H242" i="13"/>
  <c r="H243" i="13"/>
  <c r="H244" i="13"/>
  <c r="H245" i="13"/>
  <c r="H246" i="13"/>
  <c r="H247" i="13"/>
  <c r="H248" i="13"/>
  <c r="H249" i="13"/>
  <c r="H250" i="13"/>
  <c r="H251" i="13"/>
  <c r="H252" i="13"/>
  <c r="H253" i="13"/>
  <c r="H254" i="13"/>
  <c r="H255" i="13"/>
  <c r="H256" i="13"/>
  <c r="H257" i="13"/>
  <c r="H258" i="13"/>
  <c r="H259" i="13"/>
  <c r="H260" i="13"/>
  <c r="H261" i="13"/>
  <c r="H262" i="13"/>
  <c r="H263" i="13"/>
  <c r="H264" i="13"/>
  <c r="H265" i="13"/>
  <c r="H266" i="13"/>
  <c r="H267" i="13"/>
  <c r="H268" i="13"/>
  <c r="H269" i="13"/>
  <c r="H270" i="13"/>
  <c r="H271" i="13"/>
  <c r="H272" i="13"/>
  <c r="H273" i="13"/>
  <c r="H274" i="13"/>
  <c r="H275" i="13"/>
  <c r="H276" i="13"/>
  <c r="H277" i="13"/>
  <c r="H278" i="13"/>
  <c r="H279" i="13"/>
  <c r="H280" i="13"/>
  <c r="H281" i="13"/>
  <c r="H282" i="13"/>
  <c r="H283" i="13"/>
  <c r="H284" i="13"/>
  <c r="H285" i="13"/>
  <c r="H286" i="13"/>
  <c r="H287" i="13"/>
  <c r="H288" i="13"/>
  <c r="H289" i="13"/>
  <c r="H290" i="13"/>
  <c r="H291" i="13"/>
  <c r="H292" i="13"/>
  <c r="H293" i="13"/>
  <c r="H294" i="13"/>
  <c r="H295" i="13"/>
  <c r="H296" i="13"/>
  <c r="H297" i="13"/>
  <c r="H298" i="13"/>
  <c r="H299" i="13"/>
  <c r="H300" i="13"/>
  <c r="H301" i="13"/>
  <c r="H302" i="13"/>
  <c r="H303" i="13"/>
  <c r="H304" i="13"/>
  <c r="H305" i="13"/>
  <c r="H306" i="13"/>
  <c r="H307" i="13"/>
  <c r="H308" i="13"/>
  <c r="H309" i="13"/>
  <c r="H310" i="13"/>
  <c r="H311" i="13"/>
  <c r="H312" i="13"/>
  <c r="H313" i="13"/>
  <c r="H314" i="13"/>
  <c r="H315" i="13"/>
  <c r="H316" i="13"/>
  <c r="H317" i="13"/>
  <c r="H318" i="13"/>
  <c r="H319" i="13"/>
  <c r="H320" i="13"/>
  <c r="H321" i="13"/>
  <c r="H322" i="13"/>
  <c r="H7" i="13"/>
  <c r="F320" i="13"/>
  <c r="F318" i="13"/>
  <c r="F317" i="13"/>
  <c r="F316" i="13"/>
  <c r="F315" i="13"/>
  <c r="F314" i="13"/>
  <c r="F313" i="13"/>
  <c r="F312" i="13"/>
  <c r="F311" i="13"/>
  <c r="F310" i="13"/>
  <c r="F309" i="13"/>
  <c r="F308" i="13"/>
  <c r="F307" i="13"/>
  <c r="F306" i="13"/>
  <c r="F305" i="13"/>
  <c r="F304" i="13"/>
  <c r="F303" i="13"/>
  <c r="F301" i="13"/>
  <c r="F299" i="13"/>
  <c r="F296" i="13"/>
  <c r="F293" i="13"/>
  <c r="F290" i="13"/>
  <c r="F287" i="13"/>
  <c r="F286" i="13"/>
  <c r="F284" i="13"/>
  <c r="F283" i="13"/>
  <c r="F282" i="13"/>
  <c r="F281" i="13"/>
  <c r="F280" i="13"/>
  <c r="F278" i="13"/>
  <c r="F277" i="13"/>
  <c r="F276" i="13"/>
  <c r="F275" i="13"/>
  <c r="F274" i="13"/>
  <c r="F273" i="13"/>
  <c r="F271" i="13"/>
  <c r="F270" i="13"/>
  <c r="F269" i="13"/>
  <c r="F268" i="13"/>
  <c r="F267" i="13"/>
  <c r="F265" i="13"/>
  <c r="F264" i="13"/>
  <c r="F263" i="13"/>
  <c r="F262" i="13"/>
  <c r="F261" i="13"/>
  <c r="F259" i="13"/>
  <c r="F258" i="13"/>
  <c r="F257" i="13"/>
  <c r="F256" i="13"/>
  <c r="F255" i="13"/>
  <c r="F253" i="13"/>
  <c r="F252" i="13"/>
  <c r="F251" i="13"/>
  <c r="F250" i="13"/>
  <c r="F249" i="13"/>
  <c r="F248" i="13"/>
  <c r="F246" i="13"/>
  <c r="F245" i="13"/>
  <c r="F244" i="13"/>
  <c r="F243" i="13"/>
  <c r="F242" i="13"/>
  <c r="F241" i="13"/>
  <c r="F239" i="13"/>
  <c r="F238" i="13"/>
  <c r="F237" i="13"/>
  <c r="F236" i="13"/>
  <c r="F235" i="13"/>
  <c r="F234" i="13"/>
  <c r="F232" i="13"/>
  <c r="F231" i="13"/>
  <c r="F230" i="13"/>
  <c r="F229" i="13"/>
  <c r="F228" i="13"/>
  <c r="F226" i="13"/>
  <c r="F225" i="13"/>
  <c r="F224" i="13"/>
  <c r="F223" i="13"/>
  <c r="F222" i="13"/>
  <c r="F220" i="13"/>
  <c r="F219" i="13"/>
  <c r="F218" i="13"/>
  <c r="F217" i="13"/>
  <c r="F216" i="13"/>
  <c r="F214" i="13"/>
  <c r="F213" i="13"/>
  <c r="F212" i="13"/>
  <c r="F211" i="13"/>
  <c r="F210" i="13"/>
  <c r="F208" i="13"/>
  <c r="F207" i="13"/>
  <c r="F206" i="13"/>
  <c r="F205" i="13"/>
  <c r="F204" i="13"/>
  <c r="F203" i="13"/>
  <c r="F201" i="13"/>
  <c r="F200" i="13"/>
  <c r="F199" i="13"/>
  <c r="F198" i="13"/>
  <c r="F197" i="13"/>
  <c r="F196" i="13"/>
  <c r="F194" i="13"/>
  <c r="F193" i="13"/>
  <c r="F192" i="13"/>
  <c r="F191" i="13"/>
  <c r="F190" i="13"/>
  <c r="F189" i="13"/>
  <c r="F187" i="13"/>
  <c r="F186" i="13"/>
  <c r="F185" i="13"/>
  <c r="F184" i="13"/>
  <c r="F183" i="13"/>
  <c r="F181" i="13"/>
  <c r="F180" i="13"/>
  <c r="F179" i="13"/>
  <c r="F178" i="13"/>
  <c r="F177" i="13"/>
  <c r="F175" i="13"/>
  <c r="F174" i="13"/>
  <c r="F173" i="13"/>
  <c r="F172" i="13"/>
  <c r="F171" i="13"/>
  <c r="F170" i="13"/>
  <c r="F168" i="13"/>
  <c r="F167" i="13"/>
  <c r="F166" i="13"/>
  <c r="F165" i="13"/>
  <c r="F164" i="13"/>
  <c r="F163" i="13"/>
  <c r="F161" i="13"/>
  <c r="F160" i="13"/>
  <c r="F159" i="13"/>
  <c r="F158" i="13"/>
  <c r="F157" i="13"/>
  <c r="F156" i="13"/>
  <c r="F154" i="13"/>
  <c r="F153" i="13"/>
  <c r="F152" i="13"/>
  <c r="F151" i="13"/>
  <c r="F150" i="13"/>
  <c r="F149" i="13"/>
  <c r="F147" i="13"/>
  <c r="F146" i="13"/>
  <c r="F145" i="13"/>
  <c r="F144" i="13"/>
  <c r="F143" i="13"/>
  <c r="F142" i="13"/>
  <c r="F140" i="13"/>
  <c r="F139" i="13"/>
  <c r="F138" i="13"/>
  <c r="F137" i="13"/>
  <c r="F136" i="13"/>
  <c r="F135" i="13"/>
  <c r="F133" i="13"/>
  <c r="F132" i="13"/>
  <c r="F131" i="13"/>
  <c r="F130" i="13"/>
  <c r="F129" i="13"/>
  <c r="F127" i="13"/>
  <c r="F126" i="13"/>
  <c r="F125" i="13"/>
  <c r="F124" i="13"/>
  <c r="F123" i="13"/>
  <c r="F121" i="13"/>
  <c r="F120" i="13"/>
  <c r="F119" i="13"/>
  <c r="F118" i="13"/>
  <c r="F117" i="13"/>
  <c r="F115" i="13"/>
  <c r="F114" i="13"/>
  <c r="F113" i="13"/>
  <c r="F112" i="13"/>
  <c r="F111" i="13"/>
  <c r="F109" i="13"/>
  <c r="F108" i="13"/>
  <c r="F107" i="13"/>
  <c r="F106" i="13"/>
  <c r="F105" i="13"/>
  <c r="F103" i="13"/>
  <c r="F102" i="13"/>
  <c r="F101" i="13"/>
  <c r="F100" i="13"/>
  <c r="F99" i="13"/>
  <c r="F98" i="13"/>
  <c r="F96" i="13"/>
  <c r="F95" i="13"/>
  <c r="F94" i="13"/>
  <c r="F93" i="13"/>
  <c r="F92" i="13"/>
  <c r="F91" i="13"/>
  <c r="F89" i="13"/>
  <c r="F88" i="13"/>
  <c r="F87" i="13"/>
  <c r="F86" i="13"/>
  <c r="F85" i="13"/>
  <c r="F84" i="13"/>
  <c r="F82" i="13"/>
  <c r="F81" i="13"/>
  <c r="F80" i="13"/>
  <c r="F79" i="13"/>
  <c r="F78" i="13"/>
  <c r="F77" i="13"/>
  <c r="F75" i="13"/>
  <c r="F74" i="13"/>
  <c r="F73" i="13"/>
  <c r="F72" i="13"/>
  <c r="F71" i="13"/>
  <c r="F69" i="13"/>
  <c r="F68" i="13"/>
  <c r="F67" i="13"/>
  <c r="F66" i="13"/>
  <c r="F65" i="13"/>
  <c r="F63" i="13"/>
  <c r="F62" i="13"/>
  <c r="F61" i="13"/>
  <c r="F60" i="13"/>
  <c r="F59" i="13"/>
  <c r="F57" i="13"/>
  <c r="F56" i="13"/>
  <c r="F55" i="13"/>
  <c r="F54" i="13"/>
  <c r="F53" i="13"/>
  <c r="F52" i="13"/>
  <c r="F51" i="13"/>
  <c r="F48" i="13"/>
  <c r="F47" i="13"/>
  <c r="F44" i="13"/>
  <c r="F43" i="13"/>
  <c r="F40" i="13"/>
  <c r="F39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A8" i="13"/>
  <c r="F7" i="13"/>
  <c r="H327" i="13" l="1"/>
  <c r="F323" i="13"/>
  <c r="F324" i="13" s="1"/>
  <c r="F325" i="13" s="1"/>
  <c r="F326" i="13" s="1"/>
  <c r="F327" i="13" s="1"/>
  <c r="A9" i="13"/>
  <c r="A10" i="13" s="1"/>
  <c r="A11" i="13" s="1"/>
  <c r="A12" i="13" s="1"/>
  <c r="A13" i="13" s="1"/>
  <c r="A14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l="1"/>
  <c r="A29" i="13" s="1"/>
  <c r="A30" i="13" s="1"/>
  <c r="A31" i="13" s="1"/>
  <c r="A32" i="13" s="1"/>
  <c r="A33" i="13" s="1"/>
  <c r="A34" i="13" s="1"/>
  <c r="A35" i="13" s="1"/>
  <c r="A36" i="13" s="1"/>
  <c r="A39" i="13" s="1"/>
  <c r="A40" i="13" s="1"/>
  <c r="A43" i="13" s="1"/>
  <c r="A44" i="13" s="1"/>
  <c r="A47" i="13" s="1"/>
  <c r="A48" i="13" s="1"/>
  <c r="A51" i="13" s="1"/>
  <c r="A52" i="13" s="1"/>
  <c r="A53" i="13" s="1"/>
  <c r="A59" i="13" s="1"/>
  <c r="A65" i="13" s="1"/>
  <c r="A71" i="13" s="1"/>
  <c r="A77" i="13" s="1"/>
  <c r="A84" i="13" s="1"/>
  <c r="A91" i="13" s="1"/>
  <c r="A98" i="13" s="1"/>
  <c r="A105" i="13" s="1"/>
  <c r="A111" i="13" s="1"/>
  <c r="A117" i="13" s="1"/>
  <c r="A123" i="13" s="1"/>
  <c r="A129" i="13" s="1"/>
  <c r="A135" i="13" s="1"/>
  <c r="A142" i="13" s="1"/>
  <c r="A149" i="13" s="1"/>
  <c r="A156" i="13" s="1"/>
  <c r="A163" i="13" s="1"/>
  <c r="A170" i="13" s="1"/>
  <c r="A177" i="13" s="1"/>
  <c r="A183" i="13" s="1"/>
  <c r="A189" i="13" s="1"/>
  <c r="A196" i="13" s="1"/>
  <c r="A203" i="13" s="1"/>
  <c r="A210" i="13" s="1"/>
  <c r="A216" i="13" s="1"/>
  <c r="A222" i="13" s="1"/>
  <c r="A228" i="13" s="1"/>
  <c r="A234" i="13" s="1"/>
  <c r="A241" i="13" s="1"/>
  <c r="A248" i="13" s="1"/>
  <c r="A255" i="13" s="1"/>
  <c r="A261" i="13" s="1"/>
  <c r="A267" i="13" s="1"/>
  <c r="A273" i="13" s="1"/>
  <c r="A280" i="13" s="1"/>
  <c r="A286" i="13" s="1"/>
  <c r="A287" i="13" s="1"/>
  <c r="A290" i="13" s="1"/>
  <c r="A293" i="13" s="1"/>
  <c r="A296" i="13" s="1"/>
  <c r="A299" i="13" s="1"/>
  <c r="A301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20" i="13" s="1"/>
</calcChain>
</file>

<file path=xl/sharedStrings.xml><?xml version="1.0" encoding="utf-8"?>
<sst xmlns="http://schemas.openxmlformats.org/spreadsheetml/2006/main" count="1190" uniqueCount="369">
  <si>
    <t>N</t>
  </si>
  <si>
    <t xml:space="preserve">სამუშაოს დასახელება </t>
  </si>
  <si>
    <t>განზ. ერთ.</t>
  </si>
  <si>
    <t>ერთ.ფასი</t>
  </si>
  <si>
    <t>ტ</t>
  </si>
  <si>
    <t>მ</t>
  </si>
  <si>
    <t>ც</t>
  </si>
  <si>
    <t>სულ პირდაპირი ხარჯები</t>
  </si>
  <si>
    <t>სულ</t>
  </si>
  <si>
    <t>ადგ.</t>
  </si>
  <si>
    <t>გაუთვალისწინებელი ხარჯები</t>
  </si>
  <si>
    <t>რაოდენობა</t>
  </si>
  <si>
    <t xml:space="preserve">  სულ                                 (ლარი)</t>
  </si>
  <si>
    <r>
      <t>მ</t>
    </r>
    <r>
      <rPr>
        <vertAlign val="superscript"/>
        <sz val="10"/>
        <rFont val="Segoe UI"/>
        <family val="2"/>
      </rPr>
      <t>3</t>
    </r>
  </si>
  <si>
    <t>კონტრაქტორი</t>
  </si>
  <si>
    <t>კონტრაქტორის მასალა</t>
  </si>
  <si>
    <t>კონტრაქტორის მომსახურება</t>
  </si>
  <si>
    <t>დ.ღ.გ.</t>
  </si>
  <si>
    <t>gwp</t>
  </si>
  <si>
    <t>IV კატ. გრუნტის დამუშავება (თხრილში) ხელით, გვერდზე დაყრით</t>
  </si>
  <si>
    <t>IV კატ. გვერდზე დაყრილი ხელით დამუშავებული გრუნტის დატვირთვა ხელით ავ/თვითმცლელებზე</t>
  </si>
  <si>
    <t>ჭის ქვაბულის კედლების გამაგრება ფარებით</t>
  </si>
  <si>
    <t>მიწის თხრილის კედლების გამაგრება ფარებით</t>
  </si>
  <si>
    <t>ბეტონის ღარის მოწყობა, ბეტონით მარკა B-20 (M-250)</t>
  </si>
  <si>
    <t>მ²</t>
  </si>
  <si>
    <t>შედგენილია საბაზისო ნორმებით, მიმდინარე ფასებში 2025 წლის IV კვარტლის დონეზე</t>
  </si>
  <si>
    <t>ხეხილსანერგე მეურნებაში, კეხვის ქუჩის დასახლებისათვის წყალარინების ქსელის მოწყობა</t>
  </si>
  <si>
    <t>ტრანშეის კონტურებში არსებული ასფალტობეტონის საფარის ჩახერხვა 4 სმ სიღრმეზე ფრეზით შემდგომ კონტურების შესწორება</t>
  </si>
  <si>
    <t>ავტოთვითმცლელით გატანა 20 კმ</t>
  </si>
  <si>
    <t>8-1</t>
  </si>
  <si>
    <t>ბიტუმის ემულსია</t>
  </si>
  <si>
    <t>29-1</t>
  </si>
  <si>
    <t>29-2</t>
  </si>
  <si>
    <t>31-1</t>
  </si>
  <si>
    <t>31-2</t>
  </si>
  <si>
    <t>33-1</t>
  </si>
  <si>
    <t>33-2</t>
  </si>
  <si>
    <t>35-1</t>
  </si>
  <si>
    <t>35-2</t>
  </si>
  <si>
    <t>კომპ.</t>
  </si>
  <si>
    <t>38.1</t>
  </si>
  <si>
    <t>38.2</t>
  </si>
  <si>
    <t>38.3</t>
  </si>
  <si>
    <t>38.4</t>
  </si>
  <si>
    <t>38-1</t>
  </si>
  <si>
    <t>39.1</t>
  </si>
  <si>
    <t>39.2</t>
  </si>
  <si>
    <t>39.3</t>
  </si>
  <si>
    <t>39.4</t>
  </si>
  <si>
    <t>39-1</t>
  </si>
  <si>
    <t>40.1</t>
  </si>
  <si>
    <t>40.2</t>
  </si>
  <si>
    <t>40.3</t>
  </si>
  <si>
    <t>40.4</t>
  </si>
  <si>
    <t>40-1</t>
  </si>
  <si>
    <t>41.1</t>
  </si>
  <si>
    <t>41.2</t>
  </si>
  <si>
    <t>41.3</t>
  </si>
  <si>
    <t>41.4</t>
  </si>
  <si>
    <t>41-1</t>
  </si>
  <si>
    <t>42.1</t>
  </si>
  <si>
    <t>42.2</t>
  </si>
  <si>
    <t>42.3</t>
  </si>
  <si>
    <t>42.4</t>
  </si>
  <si>
    <t>42.5</t>
  </si>
  <si>
    <t>42-1</t>
  </si>
  <si>
    <t>43.1</t>
  </si>
  <si>
    <t>43.2</t>
  </si>
  <si>
    <t>43.3</t>
  </si>
  <si>
    <t>43.4</t>
  </si>
  <si>
    <t>43.5</t>
  </si>
  <si>
    <t>43-1</t>
  </si>
  <si>
    <t>44.1</t>
  </si>
  <si>
    <t>44.2</t>
  </si>
  <si>
    <t>44.3</t>
  </si>
  <si>
    <t>44.4</t>
  </si>
  <si>
    <t>44.5</t>
  </si>
  <si>
    <t>44-1</t>
  </si>
  <si>
    <t>45.1</t>
  </si>
  <si>
    <t>45.2</t>
  </si>
  <si>
    <t>45.3</t>
  </si>
  <si>
    <t>45.4</t>
  </si>
  <si>
    <t>45.5</t>
  </si>
  <si>
    <t>45-1</t>
  </si>
  <si>
    <t>46.1</t>
  </si>
  <si>
    <t>46.2</t>
  </si>
  <si>
    <t>46.3</t>
  </si>
  <si>
    <t>46.4</t>
  </si>
  <si>
    <t>46-1</t>
  </si>
  <si>
    <t>47.1</t>
  </si>
  <si>
    <t>47.2</t>
  </si>
  <si>
    <t>47.3</t>
  </si>
  <si>
    <t>47.4</t>
  </si>
  <si>
    <t>47-1</t>
  </si>
  <si>
    <t>48.1</t>
  </si>
  <si>
    <t>48.2</t>
  </si>
  <si>
    <t>48.3</t>
  </si>
  <si>
    <t>48.4</t>
  </si>
  <si>
    <t>48-1</t>
  </si>
  <si>
    <t>49.1</t>
  </si>
  <si>
    <t>49.2</t>
  </si>
  <si>
    <t>49.3</t>
  </si>
  <si>
    <t>49.4</t>
  </si>
  <si>
    <t>49-1</t>
  </si>
  <si>
    <t>50.1</t>
  </si>
  <si>
    <t>50.2</t>
  </si>
  <si>
    <t>50.3</t>
  </si>
  <si>
    <t>50.4</t>
  </si>
  <si>
    <t>50-1</t>
  </si>
  <si>
    <t>51.1</t>
  </si>
  <si>
    <t>51.2</t>
  </si>
  <si>
    <t>51.3</t>
  </si>
  <si>
    <t>51.4</t>
  </si>
  <si>
    <t>51.5</t>
  </si>
  <si>
    <t>51-1</t>
  </si>
  <si>
    <t>52.1</t>
  </si>
  <si>
    <t>52.2</t>
  </si>
  <si>
    <t>52.3</t>
  </si>
  <si>
    <t>52.4</t>
  </si>
  <si>
    <t>52.5</t>
  </si>
  <si>
    <t>52-1</t>
  </si>
  <si>
    <t>53.1</t>
  </si>
  <si>
    <t>53.2</t>
  </si>
  <si>
    <t>53.3</t>
  </si>
  <si>
    <t>53.4</t>
  </si>
  <si>
    <t>53.5</t>
  </si>
  <si>
    <t>53-1</t>
  </si>
  <si>
    <t>54.1</t>
  </si>
  <si>
    <t>54.2</t>
  </si>
  <si>
    <t>54.3</t>
  </si>
  <si>
    <t>54.4</t>
  </si>
  <si>
    <t>54.5</t>
  </si>
  <si>
    <t>54-1</t>
  </si>
  <si>
    <t>55.1</t>
  </si>
  <si>
    <t>55.2</t>
  </si>
  <si>
    <t>55.3</t>
  </si>
  <si>
    <t>55.4</t>
  </si>
  <si>
    <t>55.5</t>
  </si>
  <si>
    <t>55-1</t>
  </si>
  <si>
    <t>56.1</t>
  </si>
  <si>
    <t>56.2</t>
  </si>
  <si>
    <t>56.3</t>
  </si>
  <si>
    <t>56.4</t>
  </si>
  <si>
    <t>56.5</t>
  </si>
  <si>
    <t>56-1</t>
  </si>
  <si>
    <t>57.1</t>
  </si>
  <si>
    <t>57.2</t>
  </si>
  <si>
    <t>57.3</t>
  </si>
  <si>
    <t>57.4</t>
  </si>
  <si>
    <t>57-1</t>
  </si>
  <si>
    <t>58.1</t>
  </si>
  <si>
    <t>58.2</t>
  </si>
  <si>
    <t>58.3</t>
  </si>
  <si>
    <t>58.4</t>
  </si>
  <si>
    <t>58-1</t>
  </si>
  <si>
    <t>59.1</t>
  </si>
  <si>
    <t>59.2</t>
  </si>
  <si>
    <t>59.3</t>
  </si>
  <si>
    <t>59.4</t>
  </si>
  <si>
    <t>59.5</t>
  </si>
  <si>
    <t>59-1</t>
  </si>
  <si>
    <t>60.1</t>
  </si>
  <si>
    <t>60.2</t>
  </si>
  <si>
    <t>60.3</t>
  </si>
  <si>
    <t>60.4</t>
  </si>
  <si>
    <t>60.5</t>
  </si>
  <si>
    <t>60-1</t>
  </si>
  <si>
    <t>61.1</t>
  </si>
  <si>
    <t>61.2</t>
  </si>
  <si>
    <t>61.3</t>
  </si>
  <si>
    <t>61.4</t>
  </si>
  <si>
    <t>61.5</t>
  </si>
  <si>
    <t>61-1</t>
  </si>
  <si>
    <t>62.1</t>
  </si>
  <si>
    <t>62.2</t>
  </si>
  <si>
    <t>62.3</t>
  </si>
  <si>
    <t>62.4</t>
  </si>
  <si>
    <t>62-1</t>
  </si>
  <si>
    <t>63.1</t>
  </si>
  <si>
    <t>63.2</t>
  </si>
  <si>
    <t>63.3</t>
  </si>
  <si>
    <t>63.4</t>
  </si>
  <si>
    <t>63-1</t>
  </si>
  <si>
    <t>64.1</t>
  </si>
  <si>
    <t>64.2</t>
  </si>
  <si>
    <t>64.3</t>
  </si>
  <si>
    <t>64.4</t>
  </si>
  <si>
    <t>64-1</t>
  </si>
  <si>
    <t>65.1</t>
  </si>
  <si>
    <t>65.2</t>
  </si>
  <si>
    <t>65.3</t>
  </si>
  <si>
    <t>65.4</t>
  </si>
  <si>
    <t>65-1</t>
  </si>
  <si>
    <t>66.1</t>
  </si>
  <si>
    <t>66.2</t>
  </si>
  <si>
    <t>66.3</t>
  </si>
  <si>
    <t>66.4</t>
  </si>
  <si>
    <t>66.5</t>
  </si>
  <si>
    <t>66-1</t>
  </si>
  <si>
    <t>67.1</t>
  </si>
  <si>
    <t>67.2</t>
  </si>
  <si>
    <t>67.3</t>
  </si>
  <si>
    <t>67.4</t>
  </si>
  <si>
    <t>67.5</t>
  </si>
  <si>
    <t>67-1</t>
  </si>
  <si>
    <t>68.1</t>
  </si>
  <si>
    <t>68.2</t>
  </si>
  <si>
    <t>68.3</t>
  </si>
  <si>
    <t>68.4</t>
  </si>
  <si>
    <t>68.5</t>
  </si>
  <si>
    <t>68-1</t>
  </si>
  <si>
    <t>69.1</t>
  </si>
  <si>
    <t>69.2</t>
  </si>
  <si>
    <t>69.3</t>
  </si>
  <si>
    <t>69.4</t>
  </si>
  <si>
    <t>69-1</t>
  </si>
  <si>
    <t>70.1</t>
  </si>
  <si>
    <t>70.2</t>
  </si>
  <si>
    <t>70.3</t>
  </si>
  <si>
    <t>70.4</t>
  </si>
  <si>
    <t>70-1</t>
  </si>
  <si>
    <t>71.1</t>
  </si>
  <si>
    <t>71.2</t>
  </si>
  <si>
    <t>71.3</t>
  </si>
  <si>
    <t>71.4</t>
  </si>
  <si>
    <t>71-1</t>
  </si>
  <si>
    <t>72.1</t>
  </si>
  <si>
    <t>72.2</t>
  </si>
  <si>
    <t>72.3</t>
  </si>
  <si>
    <t>72.4</t>
  </si>
  <si>
    <t>72.5</t>
  </si>
  <si>
    <t>72-1</t>
  </si>
  <si>
    <t>73.1</t>
  </si>
  <si>
    <t>73.2</t>
  </si>
  <si>
    <t>73.3</t>
  </si>
  <si>
    <t>73.4</t>
  </si>
  <si>
    <t>73-1</t>
  </si>
  <si>
    <t>75-1</t>
  </si>
  <si>
    <t>75-2</t>
  </si>
  <si>
    <t>76-1</t>
  </si>
  <si>
    <t>76-2</t>
  </si>
  <si>
    <t>77-1</t>
  </si>
  <si>
    <t>77-2</t>
  </si>
  <si>
    <t>78-1</t>
  </si>
  <si>
    <t>78-2</t>
  </si>
  <si>
    <t>79-1</t>
  </si>
  <si>
    <t>80-1</t>
  </si>
  <si>
    <t>ტრანშეის მოწყობის დროს არსებული კაბელების დამაგრება საპროექტო თხრილში</t>
  </si>
  <si>
    <t>ტრანშეის მოწყობის დროს არსებული წყალსადენის მილების დამაგრება საპროექტო თხრილში</t>
  </si>
  <si>
    <t>ტრანშეის მოწყობის დროს არსებული გაზსადენის მილის დამაგრება საპროექტო თხრილში</t>
  </si>
  <si>
    <t>ტრანშეის მოწყობის დროს არსებული სანიაღვრე მილების დამაგრება საპროექტო თხრილში</t>
  </si>
  <si>
    <t>მანქ/სთ</t>
  </si>
  <si>
    <t>96-1</t>
  </si>
  <si>
    <t>97-1</t>
  </si>
  <si>
    <t>შემაერთებელი გოფრირებული ქუროს შეძენა d=200 მმ</t>
  </si>
  <si>
    <t>97-2</t>
  </si>
  <si>
    <r>
      <t>მ</t>
    </r>
    <r>
      <rPr>
        <vertAlign val="superscript"/>
        <sz val="10"/>
        <rFont val="Segoe UI"/>
        <family val="2"/>
      </rPr>
      <t>2</t>
    </r>
  </si>
  <si>
    <r>
      <t xml:space="preserve"> მ</t>
    </r>
    <r>
      <rPr>
        <vertAlign val="superscript"/>
        <sz val="10"/>
        <rFont val="Segoe UI"/>
        <family val="2"/>
      </rPr>
      <t>2</t>
    </r>
  </si>
  <si>
    <t>არსებული ასფ/ბეტონის საფარის ფრეზირება სისქით 6 სმ</t>
  </si>
  <si>
    <t>ნაფრეზი გრანულატის ავტოთვითმცლელით გატანა 15 კმ და დასაწყობება შემსყიდველის მიერ მითითებულ ადგილზე</t>
  </si>
  <si>
    <t>ასფალტობეტონის საფარის მოხსნა სისქით 4 სმ ექსკავატორით ჩამჩის მოცულობით 0.5 მ3 ა/მ დატვირთვით (ტრანშეა 1064.0მ²)</t>
  </si>
  <si>
    <t>თხევადი ბიტუმის მოსხმა შემავსებელ ფენაზე 0.35ლ/მ2</t>
  </si>
  <si>
    <t>საფარის შემასწორებელი ფენის მოწყობა წვრილმარცვლოვანი , ასფალტობეტონის ცხელი ნარევით, სისქით 2.0 სმ</t>
  </si>
  <si>
    <t>ასფალტობეტონის საფარის აღდგენა სისქით 4 სმ; მსხვილმარცვლოვანი 4 სმ /მასალის გათვალისწინებით/ (ტრანშეა)</t>
  </si>
  <si>
    <t>თხევადი ბიტუმის მოსხმა საფუძვლის ზედა ფენაზე 0.35ლ/მ2</t>
  </si>
  <si>
    <t>საფარის ზედა ფენის მოწყობა წვრილმარცვლოვანი, ასფალტობეტონის ცხელი ნარევით, სისქით 4 სმ</t>
  </si>
  <si>
    <t>IV კატ. გრუნტის დამუშავება (თხრილში) ექსკავატორით ერთციცხვიანი 0,5 მ3 დატვირთვა ავ/თვითმცლელზე</t>
  </si>
  <si>
    <t>IV კატ. გვერდზე დაყრილი ხელით დამუშავებული გრუნტის დატვირთვა ექსკავატორით ერთციცხვიანი 0,5 მ3 დატვირთვა ავ/თვითმცლელზე</t>
  </si>
  <si>
    <t>V კატ. გრუნტის გრუნტის დამუშავება ექსკავატორით ჩამჩის მოცულობით 0.5 მ3 ა/მ დატვირთვით</t>
  </si>
  <si>
    <t>V კატ. გრუნტის დამუშავება ხელით პნევმო ჩაქუჩით, (თხრილში), გვერდზე დაყრით</t>
  </si>
  <si>
    <t>VI კატ. გრუნტის დამუშავება კოდალით (თხრილში)</t>
  </si>
  <si>
    <t>კოდალით დამუშავებული გრუნ- ტის დამუშავება ერთციცხვიანი ექსკავატორით 0.5 მ3 ავ/თვითმც დატვირთვით</t>
  </si>
  <si>
    <t>ქვიშის (ფრაქცია 0.5-5 მმ) ჩაყრა თხრილში ხელით და მექანიზმის გამოყენებით მილის ქვეშ 15 სმ მილის ზემოდან 30 სმ მსუბუქი დატკეპნით</t>
  </si>
  <si>
    <t>თხრილის შევსება (ბალასტი) ქვიშა-ხრეშოვანი ნარევით (ფრაქცია 0-80 მმ; 0-120 მმ;) მექანიზმით, დატკეპნით</t>
  </si>
  <si>
    <t>თხრილის შევსება ღორღით (ფრაქცია 0-40 მმ) მექანიზმით, სისქით 20 სმ დატკეპნით</t>
  </si>
  <si>
    <t>ჭის ქვეშ ღორღის ბალიშის (ფრაქცია 0-40 მმ) მოწყობა 10 სმ დატკეპვნით</t>
  </si>
  <si>
    <t>წყალარინების პლასტმასის მილის PVC-U d=315 მმ მოწყობა მილძაბრა ბოლოთი, (რეზინის სადებით)</t>
  </si>
  <si>
    <t>წყალარინების პლასტმასის მილის PVC-U d=315 მმ შეძენა</t>
  </si>
  <si>
    <t>რეზინის შუასადები PVC-U d=315 მმ შეძენა</t>
  </si>
  <si>
    <t>წყალარინების პლასტმასის მილის PVC-U d=315 მმ გამოცდა ჰერმეტულობაზე</t>
  </si>
  <si>
    <t>წყალარინების პლასტმასის მილის PVC-U d=250 მმ მოწყობა მილძაბრა ბოლოთი, (რეზინის სადებით)</t>
  </si>
  <si>
    <t>წყალარინების პლასტმასის მილის PVC-U d=250 მმ შეძენა</t>
  </si>
  <si>
    <t>რეზინის შუასადები PVC-U d=250 მმ შეძენა</t>
  </si>
  <si>
    <t>წყალარინების პლასტმასის მილის PVC-U d=250 მმ გამოცდა ჰერმეტულობაზე</t>
  </si>
  <si>
    <t>წყალარინების პლასტმასის მილის PVC-U d=200 მმ მოწყობა მილძაბრა ბოლოთი, (რეზინის სადებით)</t>
  </si>
  <si>
    <t>წყალარინების პლასტმასის მილის PVC-U d=200 მმ შეძენა</t>
  </si>
  <si>
    <t>რეზინის შუასადები PVC-U d=200 მმ შეძენა</t>
  </si>
  <si>
    <t>წყალარინების პლასტმასის მილის PVC-U d=200 მმ გამოცდა ჰერმეტულობაზე</t>
  </si>
  <si>
    <t>წყალარინების პლასტმასის მილის PVC-U d=160 მმ მოწყობა მილძაბრა ბოლოთი, (რეზინის სადებით)</t>
  </si>
  <si>
    <t>წყალარინების პლასტმასის მილის PVC-U d=160 მმ შეძენა</t>
  </si>
  <si>
    <t>რეზინის შუასადები PVC-U d=160 მმ შეძენა</t>
  </si>
  <si>
    <t>წყალარინების პლასტმასის მილის PVC-U d=160 მმ გამოცდა ჰერმეტულობაზე</t>
  </si>
  <si>
    <t>საპროექტო მილის თავზე, სასიგნალო ლენტის შეძენა და მოწყობა თხრილში</t>
  </si>
  <si>
    <t>წყალარინების რ/ბ ანაკრები წრიული ჭის D=1.0 მ. Hსრ=0.9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</si>
  <si>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რკ/ბ რგოლი კბილებით D=1200 მმ / H=900 მმ სულფატომედეგი ბეტონი მარკით B22.5 მ-300 (იხ. პროექტი)</t>
  </si>
  <si>
    <t>რკ/ბ ძირის მრგვალი ფილა D=1200 მმ ბეტონი, B22.5 (M-300) (იხ. პროექტი)</t>
  </si>
  <si>
    <t>რკ/ბ გადახურვის მრგვალი ფილა D=1200 მმ სულფატომედეგი ბეტონი მარკით B22.5 მ-300 (იხ. პროექტი)</t>
  </si>
  <si>
    <t>თუჯის ჩარჩო ხუფი 65 სმ შეძენა</t>
  </si>
  <si>
    <t>წყალარინების რ/ბ ანაკრები წრიული ჭის D=1.0 მ. Hსრ=1.1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</si>
  <si>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Hსრ=1.3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</si>
  <si>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Hსრ=1.35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</si>
  <si>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Hსრ=1.6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</si>
  <si>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რკ/ბ რგოლი კბილებით D=1200 მმ / H=500 მმ სულფატომედეგი ბეტონი მარკით B22.5 მ-300 (იხ. პროექტი)</t>
  </si>
  <si>
    <t>წყალარინების რ/ბ ანაკრები წრიული ჭის D=1.0 მ. Hსრ=1.7 მ (3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</si>
  <si>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Hსრ=1.75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</si>
  <si>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Hსრ=1.8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</si>
  <si>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Hსრ=1.9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</si>
  <si>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Hსრ=1.95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</si>
  <si>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Hსრ=2.0 მ (4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</si>
  <si>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Hსრ=2.1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</si>
  <si>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Hსრ=2.2 მ (3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</si>
  <si>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Hსრ=2.25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</si>
  <si>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Hსრ=2.3 მ (3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</si>
  <si>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Hსრ=2.4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</si>
  <si>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Hსრ=2.5 მ (4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</si>
  <si>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Hსრ=2.55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</si>
  <si>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Hსრ=2.7 მ (3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</si>
  <si>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Hსრ=2.8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</si>
  <si>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Hსრ=3.0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</si>
  <si>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Hსრ=3.25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</si>
  <si>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რკ/ბ რგოლი D=1740 მმ / H=900 მმ სულფატომედეგი ბეტონი B22.5 (M-300) (პროექტით)</t>
  </si>
  <si>
    <t>რკ/ბ რგოლი D=1740 მმ / H=500 მმ სულფატომედეგი ბეტონი B22.5 (M-300) (პროექტით)</t>
  </si>
  <si>
    <t>რკ/ბ ძირის მრგვალი ფილა , D=1740 მმ სულფატომედეგი ბეტონი B22.5 (M-300) (იხ. პროექტი)</t>
  </si>
  <si>
    <t>რკ/ბ გადახურვის ფილა მრგვალი D=1740 მმ ბეტონი B22.5 (M-300) (პროექტით)</t>
  </si>
  <si>
    <t>თუჯის ჩარჩო ხუფი 65 სმ</t>
  </si>
  <si>
    <t>წყალარინების რ/ბ ანაკრები წრიული ჭის D=1.5 მ. Hსრ=3.35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</si>
  <si>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Hსრ=3.55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</si>
  <si>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Hსრ=3.6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</si>
  <si>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Hსრ=3.65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</si>
  <si>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Hსრ=3.95 მ (3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</si>
  <si>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Hსრ=4.0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</si>
  <si>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Hსრ=4.2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</si>
  <si>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Hსრ=4.35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</si>
  <si>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Hსრ=4.45 მ (3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</si>
  <si>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Hსრ=4.65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</si>
  <si>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Hსრ=4.7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</si>
  <si>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Hსრ=4.95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</si>
  <si>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Hსრ=5.05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</si>
  <si>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Hსრ=5.75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</si>
  <si>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ჭის რგოლების გადაბმის ადგილას ჰიდროსაიზოლაციო მასალა "პენებარი" შეძენა</t>
  </si>
  <si>
    <t>პლასტმასის შემაერთებელი PVC-U d=315 მმ ქუროს მონტაჟი (რეზინის შუასადებით)</t>
  </si>
  <si>
    <t>პლასტმასის ქურო PVC-U d=315 მმ შეძენა</t>
  </si>
  <si>
    <t>პლასტმასის შემაერთებელი PVC-U d=250 მმ ქუროს მონტაჟი (რეზინის შუასადებით)</t>
  </si>
  <si>
    <t>პლასტმასის ქურო PVC-U d=250 მმ შეძენა</t>
  </si>
  <si>
    <t>პლასტმასის შემაერთებელი PVC-U d=200 მმ ქუროს მონტაჟი (რეზინის შუასადებით)</t>
  </si>
  <si>
    <t>პლასტმასის ქურო PVC-U d=200 მმ შეძენა</t>
  </si>
  <si>
    <t>პლასტმასის შემაერთებელი PVC-U d=160 მმ ქუროს მონტაჟი (რეზინის შუასადებით)</t>
  </si>
  <si>
    <t>პლასტმასის ქურო PVC-U d=160 მმ შეძენა</t>
  </si>
  <si>
    <t>პლასტმასის გადამყვანი ქურო PVC-U d=150/200 მმ მონტაჟი (რეზინის შუასადებით)</t>
  </si>
  <si>
    <t>პლასტმასის გადამყვანი ქურო PVC-U d=150/200 მმ შეძენა</t>
  </si>
  <si>
    <t>პლასტმასის გადამყვანი ქურო PVC-U d=100/160 მმ მონტაჟი (რეზინის შუასადებით)</t>
  </si>
  <si>
    <t>პლასტმასის გადამყვანი PVC-U d=100/160 მმ შეძენა</t>
  </si>
  <si>
    <t>საპროექტო კანალიზაციის პლასტმასის მილის PVC-U d=315 მმ შეჭრა საპროექტო კანალიზაციის ჭაში</t>
  </si>
  <si>
    <t>საპროექტო კანალიზაციის პლასტმასის მილის PVC-U d=315 მმ შეჭრა არსებულ კანალიზაციის ჭაში</t>
  </si>
  <si>
    <t>საპროექტო კანალიზაციის პლასტმასის მილის PVC-U d=250 მმ შეჭრა არსებულ კანალიზაციის ჭაში</t>
  </si>
  <si>
    <t>საპროექტო კანალიზაციის პლასტმასის მილის PVC-U d=200 მმ შეჭრა არსებულ კანალიზაციის ჭაში</t>
  </si>
  <si>
    <t>საპროექტო კანალიზაციის პლასტმასის მილის PVC-U d=160 მმ შეჭრა საპროექტო კანალიზაციის ჭაში</t>
  </si>
  <si>
    <t>საპროექტო წყალარინების PVC-U d=160 მმ პლასტმასის მილის გადაერთება არსებულ d=100 მმ ქსელზე</t>
  </si>
  <si>
    <t>არსებული წყალარინების მილის d=300 მმ დახშობა მრავალჯერადი გამოყენების პნევმო დამხშობი ბალიშებით მონტაჟი-დემონტაჟი</t>
  </si>
  <si>
    <t>არსებული წყალარინების მილის d=200 მმ დახშობა მრავალჯერადი გამოყენების პნევმო დამხშობი ბალიშებით მონტაჟი-დემონტაჟი</t>
  </si>
  <si>
    <t>არსებული წყალარინების მილის d=150 მმ დახშობა მრავალჯერადი გამოყენების პნევმო დამხშობი ბალიშებით მონტაჟი-დემონტაჟი</t>
  </si>
  <si>
    <t>ტრანშეის მოწყობის დროს არსებული კანალიზაციის მილების დამაგრება საპროექტო თხრილში</t>
  </si>
  <si>
    <t>წყალამოღვრა მიწის თხრილიდან თვითშემწოვი ტიპის ტუმბოთი Q=25 მ³/სთ</t>
  </si>
  <si>
    <t>საპროექტო ტრანშეიდან ჩამდინარე წყლების გაყვანა წყალარინების გოფრირებული SN8 d=200 მმ დროებითი მილით /მილძაბრა ბოლოთი/</t>
  </si>
  <si>
    <t>წყალარინების პოლიეთილენის გოფრირებული მილი შეძენა SN8 d=200 მმ</t>
  </si>
  <si>
    <t>პოლიეთილენის გოფრირებული ქუროს მოწყობა d=200 მმ /რეზინის საფენით/</t>
  </si>
  <si>
    <t>რეზინის საფენის შეძენა d=200 მმ</t>
  </si>
  <si>
    <t/>
  </si>
  <si>
    <t xml:space="preserve">  სულ (ლარი)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</si>
</sst>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₾_-;\-* #,##0.00\ _₾_-;_-* &quot;-&quot;??\ _₾_-;_-@_-"/>
    <numFmt numFmtId="165" formatCode="0.0"/>
    <numFmt numFmtId="166" formatCode="_-* #,##0.00_р_._-;\-* #,##0.00_р_._-;_-* &quot;-&quot;??_р_._-;_-@_-"/>
    <numFmt numFmtId="168" formatCode="_(#,##0_);_(\(#,##0\);_(\ \-\ 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Segoe UI"/>
      <family val="2"/>
    </font>
    <font>
      <b/>
      <sz val="10"/>
      <name val="Segoe UI"/>
      <family val="2"/>
    </font>
    <font>
      <vertAlign val="superscript"/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87">
    <xf numFmtId="0" fontId="0" fillId="0" borderId="0" xfId="0"/>
    <xf numFmtId="0" fontId="5" fillId="2" borderId="0" xfId="1" applyFont="1" applyFill="1" applyAlignment="1">
      <alignment horizontal="center" vertical="center"/>
    </xf>
    <xf numFmtId="0" fontId="4" fillId="2" borderId="13" xfId="1" applyFont="1" applyFill="1" applyBorder="1" applyAlignment="1">
      <alignment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5" fillId="4" borderId="0" xfId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49" fontId="4" fillId="2" borderId="8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1" fontId="4" fillId="2" borderId="9" xfId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2" fontId="4" fillId="2" borderId="13" xfId="1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4" fillId="2" borderId="13" xfId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Alignment="1">
      <alignment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43" fontId="5" fillId="2" borderId="9" xfId="6" applyFont="1" applyFill="1" applyBorder="1" applyAlignment="1" applyProtection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0" fontId="5" fillId="4" borderId="1" xfId="1" applyFont="1" applyFill="1" applyBorder="1" applyAlignment="1">
      <alignment vertical="center"/>
    </xf>
    <xf numFmtId="9" fontId="4" fillId="2" borderId="9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vertical="center"/>
      <protection locked="0"/>
    </xf>
    <xf numFmtId="0" fontId="4" fillId="2" borderId="11" xfId="1" applyFont="1" applyFill="1" applyBorder="1" applyAlignment="1" applyProtection="1">
      <alignment vertical="center"/>
      <protection locked="0"/>
    </xf>
    <xf numFmtId="0" fontId="4" fillId="2" borderId="13" xfId="1" applyFont="1" applyFill="1" applyBorder="1" applyAlignment="1">
      <alignment horizontal="left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5" fillId="2" borderId="9" xfId="1" applyFont="1" applyFill="1" applyBorder="1" applyAlignment="1" applyProtection="1">
      <alignment vertical="center"/>
      <protection locked="0"/>
    </xf>
    <xf numFmtId="0" fontId="5" fillId="2" borderId="9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0" xfId="1" applyFont="1" applyFill="1" applyAlignment="1">
      <alignment vertical="center" wrapText="1"/>
    </xf>
    <xf numFmtId="168" fontId="5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9" fontId="4" fillId="0" borderId="14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43" fontId="4" fillId="2" borderId="9" xfId="6" applyFont="1" applyFill="1" applyBorder="1" applyAlignment="1" applyProtection="1">
      <alignment horizontal="center" vertical="center"/>
      <protection locked="0"/>
    </xf>
    <xf numFmtId="43" fontId="5" fillId="2" borderId="6" xfId="6" applyFont="1" applyFill="1" applyBorder="1" applyAlignment="1">
      <alignment horizontal="center" vertical="center"/>
    </xf>
    <xf numFmtId="43" fontId="5" fillId="2" borderId="9" xfId="6" applyFont="1" applyFill="1" applyBorder="1" applyAlignment="1">
      <alignment horizontal="center" vertical="center"/>
    </xf>
    <xf numFmtId="43" fontId="4" fillId="2" borderId="9" xfId="6" applyFont="1" applyFill="1" applyBorder="1" applyAlignment="1">
      <alignment horizontal="center" vertical="center"/>
    </xf>
    <xf numFmtId="2" fontId="4" fillId="2" borderId="13" xfId="2" applyNumberFormat="1" applyFont="1" applyFill="1" applyBorder="1" applyAlignment="1" applyProtection="1">
      <alignment horizontal="center" vertical="center"/>
    </xf>
    <xf numFmtId="1" fontId="4" fillId="2" borderId="12" xfId="1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 readingOrder="1"/>
    </xf>
    <xf numFmtId="0" fontId="4" fillId="2" borderId="13" xfId="0" applyFont="1" applyFill="1" applyBorder="1" applyAlignment="1">
      <alignment horizontal="left" vertical="center" readingOrder="1"/>
    </xf>
    <xf numFmtId="0" fontId="4" fillId="2" borderId="11" xfId="0" applyFont="1" applyFill="1" applyBorder="1" applyAlignment="1">
      <alignment vertical="center"/>
    </xf>
    <xf numFmtId="43" fontId="4" fillId="2" borderId="0" xfId="1" applyNumberFormat="1" applyFont="1" applyFill="1" applyAlignment="1">
      <alignment vertical="center"/>
    </xf>
    <xf numFmtId="1" fontId="4" fillId="2" borderId="13" xfId="1" applyNumberFormat="1" applyFont="1" applyFill="1" applyBorder="1" applyAlignment="1">
      <alignment horizontal="center" vertical="center"/>
    </xf>
    <xf numFmtId="1" fontId="4" fillId="2" borderId="12" xfId="10" applyNumberFormat="1" applyFont="1" applyFill="1" applyBorder="1" applyAlignment="1">
      <alignment horizontal="center" vertical="center"/>
    </xf>
    <xf numFmtId="2" fontId="4" fillId="2" borderId="13" xfId="4" applyNumberFormat="1" applyFont="1" applyFill="1" applyBorder="1" applyAlignment="1">
      <alignment horizontal="center" vertical="center"/>
    </xf>
    <xf numFmtId="165" fontId="4" fillId="2" borderId="13" xfId="4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2" fontId="4" fillId="2" borderId="11" xfId="1" applyNumberFormat="1" applyFont="1" applyFill="1" applyBorder="1" applyAlignment="1">
      <alignment horizontal="center" vertical="center"/>
    </xf>
    <xf numFmtId="165" fontId="4" fillId="2" borderId="11" xfId="2" applyNumberFormat="1" applyFont="1" applyFill="1" applyBorder="1" applyAlignment="1" applyProtection="1">
      <alignment horizontal="center" vertical="center"/>
    </xf>
    <xf numFmtId="165" fontId="4" fillId="2" borderId="13" xfId="2" applyNumberFormat="1" applyFont="1" applyFill="1" applyBorder="1" applyAlignment="1" applyProtection="1">
      <alignment horizontal="center" vertical="center"/>
    </xf>
    <xf numFmtId="0" fontId="4" fillId="2" borderId="13" xfId="10" applyFont="1" applyFill="1" applyBorder="1" applyAlignment="1">
      <alignment vertical="center"/>
    </xf>
    <xf numFmtId="0" fontId="4" fillId="2" borderId="11" xfId="1" applyFont="1" applyFill="1" applyBorder="1" applyAlignment="1">
      <alignment vertical="center"/>
    </xf>
    <xf numFmtId="0" fontId="4" fillId="2" borderId="0" xfId="1" applyFont="1" applyFill="1"/>
    <xf numFmtId="2" fontId="4" fillId="2" borderId="3" xfId="1" applyNumberFormat="1" applyFont="1" applyFill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1" fontId="4" fillId="2" borderId="16" xfId="1" applyNumberFormat="1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/>
    </xf>
    <xf numFmtId="43" fontId="4" fillId="2" borderId="11" xfId="6" applyFont="1" applyFill="1" applyBorder="1" applyAlignment="1">
      <alignment horizontal="center" vertical="center"/>
    </xf>
  </cellXfs>
  <cellStyles count="11">
    <cellStyle name="Comma" xfId="6" builtinId="3"/>
    <cellStyle name="Comma 2" xfId="2" xr:uid="{00000000-0005-0000-0000-000001000000}"/>
    <cellStyle name="Comma 2 2" xfId="9" xr:uid="{00000000-0005-0000-0000-000002000000}"/>
    <cellStyle name="Comma 3" xfId="7" xr:uid="{00000000-0005-0000-0000-000003000000}"/>
    <cellStyle name="Comma 4" xfId="8" xr:uid="{00000000-0005-0000-0000-000004000000}"/>
    <cellStyle name="Normal" xfId="0" builtinId="0"/>
    <cellStyle name="Normal 2" xfId="1" xr:uid="{00000000-0005-0000-0000-000006000000}"/>
    <cellStyle name="Normal 2 9" xfId="10" xr:uid="{0CC7DEEB-70FE-4951-A392-97A720447E95}"/>
    <cellStyle name="Normal 3 2" xfId="3" xr:uid="{00000000-0005-0000-0000-000007000000}"/>
    <cellStyle name="Обычный 2" xfId="5" xr:uid="{00000000-0005-0000-0000-000009000000}"/>
    <cellStyle name="Обычный_Лист1" xfId="4" xr:uid="{00000000-0005-0000-0000-00000A000000}"/>
  </cellStyles>
  <dxfs count="5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D322-D5A5-48FB-A095-C28BD2352338}">
  <sheetPr>
    <tabColor theme="2"/>
  </sheetPr>
  <dimension ref="A1:HL335"/>
  <sheetViews>
    <sheetView showGridLines="0" tabSelected="1" zoomScale="80" zoomScaleNormal="80" workbookViewId="0">
      <pane xSplit="2" ySplit="6" topLeftCell="C309" activePane="bottomRight" state="frozen"/>
      <selection pane="topRight" activeCell="C1" sqref="C1"/>
      <selection pane="bottomLeft" activeCell="A7" sqref="A7"/>
      <selection pane="bottomRight" activeCell="M318" sqref="M318"/>
    </sheetView>
  </sheetViews>
  <sheetFormatPr defaultColWidth="9.33203125" defaultRowHeight="15" x14ac:dyDescent="0.3"/>
  <cols>
    <col min="1" max="1" width="6.33203125" style="34" customWidth="1"/>
    <col min="2" max="2" width="38.33203125" style="4" customWidth="1"/>
    <col min="3" max="3" width="8.5546875" style="4" customWidth="1"/>
    <col min="4" max="4" width="12.5546875" style="4" bestFit="1" customWidth="1"/>
    <col min="5" max="5" width="11.33203125" style="4" customWidth="1"/>
    <col min="6" max="8" width="14.33203125" style="4" customWidth="1"/>
    <col min="9" max="9" width="31.44140625" style="4" bestFit="1" customWidth="1"/>
    <col min="10" max="16384" width="9.33203125" style="4"/>
  </cols>
  <sheetData>
    <row r="1" spans="1:12" x14ac:dyDescent="0.3">
      <c r="A1" s="5" t="s">
        <v>26</v>
      </c>
      <c r="B1" s="1"/>
      <c r="C1" s="1"/>
      <c r="D1" s="1"/>
      <c r="E1" s="1"/>
      <c r="F1" s="1"/>
      <c r="G1" s="1"/>
      <c r="H1" s="1"/>
    </row>
    <row r="2" spans="1:12" ht="15.6" thickBot="1" x14ac:dyDescent="0.35">
      <c r="A2" s="6" t="s">
        <v>25</v>
      </c>
      <c r="B2" s="35"/>
      <c r="C2" s="35"/>
      <c r="D2" s="35"/>
      <c r="E2" s="35"/>
      <c r="F2" s="35"/>
      <c r="G2" s="35"/>
      <c r="H2" s="35"/>
      <c r="I2" s="47"/>
    </row>
    <row r="3" spans="1:12" ht="21.75" customHeight="1" thickBot="1" x14ac:dyDescent="0.35">
      <c r="A3" s="7"/>
      <c r="C3" s="8"/>
      <c r="D3" s="8"/>
      <c r="E3" s="8"/>
      <c r="F3" s="8"/>
      <c r="G3" s="85" t="s">
        <v>14</v>
      </c>
      <c r="H3" s="85"/>
      <c r="I3" s="48"/>
    </row>
    <row r="4" spans="1:12" ht="18" customHeight="1" thickBot="1" x14ac:dyDescent="0.35">
      <c r="A4" s="80" t="s">
        <v>0</v>
      </c>
      <c r="B4" s="82" t="s">
        <v>1</v>
      </c>
      <c r="C4" s="82" t="s">
        <v>2</v>
      </c>
      <c r="D4" s="82" t="s">
        <v>11</v>
      </c>
      <c r="E4" s="76" t="s">
        <v>3</v>
      </c>
      <c r="F4" s="78" t="s">
        <v>12</v>
      </c>
      <c r="G4" s="76" t="s">
        <v>3</v>
      </c>
      <c r="H4" s="78" t="s">
        <v>368</v>
      </c>
      <c r="I4" s="49"/>
    </row>
    <row r="5" spans="1:12" ht="15.6" thickBot="1" x14ac:dyDescent="0.35">
      <c r="A5" s="81"/>
      <c r="B5" s="83"/>
      <c r="C5" s="83"/>
      <c r="D5" s="83"/>
      <c r="E5" s="77"/>
      <c r="F5" s="79"/>
      <c r="G5" s="77"/>
      <c r="H5" s="79"/>
      <c r="I5" s="50"/>
      <c r="J5" s="46"/>
      <c r="K5" s="46"/>
      <c r="L5" s="46"/>
    </row>
    <row r="6" spans="1:12" ht="15.6" thickBot="1" x14ac:dyDescent="0.35">
      <c r="A6" s="9">
        <v>1</v>
      </c>
      <c r="B6" s="3">
        <v>2</v>
      </c>
      <c r="C6" s="3">
        <v>3</v>
      </c>
      <c r="D6" s="3">
        <v>4</v>
      </c>
      <c r="E6" s="10">
        <v>5</v>
      </c>
      <c r="F6" s="11">
        <v>6</v>
      </c>
      <c r="G6" s="84">
        <v>7</v>
      </c>
      <c r="H6" s="84">
        <v>8</v>
      </c>
      <c r="I6" s="12">
        <v>9</v>
      </c>
    </row>
    <row r="7" spans="1:12" s="14" customFormat="1" ht="15.6" x14ac:dyDescent="0.3">
      <c r="A7" s="63">
        <v>1</v>
      </c>
      <c r="B7" s="37" t="s">
        <v>258</v>
      </c>
      <c r="C7" s="13" t="s">
        <v>256</v>
      </c>
      <c r="D7" s="18">
        <v>1887</v>
      </c>
      <c r="E7" s="18">
        <v>2.4325569333101824</v>
      </c>
      <c r="F7" s="18">
        <f>D7*E7</f>
        <v>4590.2349331563146</v>
      </c>
      <c r="G7" s="86">
        <v>0</v>
      </c>
      <c r="H7" s="86">
        <f>G7*D7</f>
        <v>0</v>
      </c>
      <c r="I7" s="38" t="s">
        <v>16</v>
      </c>
    </row>
    <row r="8" spans="1:12" s="21" customFormat="1" x14ac:dyDescent="0.3">
      <c r="A8" s="63">
        <f t="shared" ref="A8:A14" si="0">A7+1</f>
        <v>2</v>
      </c>
      <c r="B8" s="37" t="s">
        <v>259</v>
      </c>
      <c r="C8" s="13" t="s">
        <v>4</v>
      </c>
      <c r="D8" s="18">
        <v>113.22</v>
      </c>
      <c r="E8" s="18">
        <v>10.474910373311999</v>
      </c>
      <c r="F8" s="18">
        <f>D8*E8</f>
        <v>1185.9693524663846</v>
      </c>
      <c r="G8" s="86">
        <v>0</v>
      </c>
      <c r="H8" s="86">
        <f t="shared" ref="H8:H71" si="1">G8*D8</f>
        <v>0</v>
      </c>
      <c r="I8" s="38" t="s">
        <v>16</v>
      </c>
    </row>
    <row r="9" spans="1:12" s="21" customFormat="1" x14ac:dyDescent="0.3">
      <c r="A9" s="56">
        <f t="shared" si="0"/>
        <v>3</v>
      </c>
      <c r="B9" s="2" t="s">
        <v>27</v>
      </c>
      <c r="C9" s="22" t="s">
        <v>5</v>
      </c>
      <c r="D9" s="15">
        <v>1064</v>
      </c>
      <c r="E9" s="18">
        <v>3.3822490033418249</v>
      </c>
      <c r="F9" s="18">
        <f t="shared" ref="F9:F72" si="2">D9*E9</f>
        <v>3598.7129395557017</v>
      </c>
      <c r="G9" s="86">
        <v>0</v>
      </c>
      <c r="H9" s="86">
        <f t="shared" si="1"/>
        <v>0</v>
      </c>
      <c r="I9" s="38" t="s">
        <v>16</v>
      </c>
    </row>
    <row r="10" spans="1:12" s="21" customFormat="1" ht="15.6" x14ac:dyDescent="0.3">
      <c r="A10" s="56">
        <f t="shared" si="0"/>
        <v>4</v>
      </c>
      <c r="B10" s="39" t="s">
        <v>260</v>
      </c>
      <c r="C10" s="22" t="s">
        <v>13</v>
      </c>
      <c r="D10" s="15">
        <v>42.56</v>
      </c>
      <c r="E10" s="18">
        <v>9.0475945436853031</v>
      </c>
      <c r="F10" s="18">
        <f t="shared" si="2"/>
        <v>385.06562377924655</v>
      </c>
      <c r="G10" s="86">
        <v>0</v>
      </c>
      <c r="H10" s="86">
        <f t="shared" si="1"/>
        <v>0</v>
      </c>
      <c r="I10" s="38" t="s">
        <v>16</v>
      </c>
    </row>
    <row r="11" spans="1:12" x14ac:dyDescent="0.3">
      <c r="A11" s="57">
        <f t="shared" si="0"/>
        <v>5</v>
      </c>
      <c r="B11" s="2" t="s">
        <v>28</v>
      </c>
      <c r="C11" s="22" t="s">
        <v>4</v>
      </c>
      <c r="D11" s="18">
        <v>85.12</v>
      </c>
      <c r="E11" s="18">
        <v>18.724417114233599</v>
      </c>
      <c r="F11" s="18">
        <f t="shared" si="2"/>
        <v>1593.8223847635641</v>
      </c>
      <c r="G11" s="86">
        <v>0</v>
      </c>
      <c r="H11" s="86">
        <f t="shared" si="1"/>
        <v>0</v>
      </c>
      <c r="I11" s="38" t="s">
        <v>16</v>
      </c>
    </row>
    <row r="12" spans="1:12" x14ac:dyDescent="0.3">
      <c r="A12" s="64">
        <f t="shared" si="0"/>
        <v>6</v>
      </c>
      <c r="B12" s="73" t="s">
        <v>261</v>
      </c>
      <c r="C12" s="22" t="s">
        <v>4</v>
      </c>
      <c r="D12" s="65">
        <v>0.66044999999999998</v>
      </c>
      <c r="E12" s="18">
        <v>1828.5108633731525</v>
      </c>
      <c r="F12" s="18">
        <f t="shared" si="2"/>
        <v>1207.6399997147985</v>
      </c>
      <c r="G12" s="86">
        <v>0</v>
      </c>
      <c r="H12" s="86">
        <f t="shared" si="1"/>
        <v>0</v>
      </c>
      <c r="I12" s="38" t="s">
        <v>16</v>
      </c>
    </row>
    <row r="13" spans="1:12" ht="15.6" x14ac:dyDescent="0.3">
      <c r="A13" s="57">
        <f t="shared" si="0"/>
        <v>7</v>
      </c>
      <c r="B13" s="41" t="s">
        <v>262</v>
      </c>
      <c r="C13" s="22" t="s">
        <v>257</v>
      </c>
      <c r="D13" s="66">
        <v>1887</v>
      </c>
      <c r="E13" s="18">
        <v>15.47855935403884</v>
      </c>
      <c r="F13" s="18">
        <f t="shared" si="2"/>
        <v>29208.04150107129</v>
      </c>
      <c r="G13" s="86">
        <v>0</v>
      </c>
      <c r="H13" s="86">
        <f t="shared" si="1"/>
        <v>0</v>
      </c>
      <c r="I13" s="38" t="s">
        <v>16</v>
      </c>
    </row>
    <row r="14" spans="1:12" ht="15.6" x14ac:dyDescent="0.3">
      <c r="A14" s="56">
        <f t="shared" si="0"/>
        <v>8</v>
      </c>
      <c r="B14" s="2" t="s">
        <v>263</v>
      </c>
      <c r="C14" s="22" t="s">
        <v>256</v>
      </c>
      <c r="D14" s="18">
        <v>1064</v>
      </c>
      <c r="E14" s="18">
        <v>17.647565093748973</v>
      </c>
      <c r="F14" s="18">
        <f t="shared" si="2"/>
        <v>18777.009259748909</v>
      </c>
      <c r="G14" s="86">
        <v>0</v>
      </c>
      <c r="H14" s="86">
        <f t="shared" si="1"/>
        <v>0</v>
      </c>
      <c r="I14" s="38" t="s">
        <v>16</v>
      </c>
    </row>
    <row r="15" spans="1:12" s="21" customFormat="1" x14ac:dyDescent="0.3">
      <c r="A15" s="67" t="s">
        <v>29</v>
      </c>
      <c r="B15" s="2" t="s">
        <v>30</v>
      </c>
      <c r="C15" s="22" t="s">
        <v>4</v>
      </c>
      <c r="D15" s="15">
        <v>0.63839999999999997</v>
      </c>
      <c r="E15" s="18">
        <v>1740.2853597695998</v>
      </c>
      <c r="F15" s="18">
        <f t="shared" si="2"/>
        <v>1110.9981736769125</v>
      </c>
      <c r="G15" s="86">
        <v>0</v>
      </c>
      <c r="H15" s="86">
        <f t="shared" si="1"/>
        <v>0</v>
      </c>
      <c r="I15" s="38" t="s">
        <v>15</v>
      </c>
    </row>
    <row r="16" spans="1:12" s="21" customFormat="1" x14ac:dyDescent="0.3">
      <c r="A16" s="64">
        <f>A14+1</f>
        <v>9</v>
      </c>
      <c r="B16" s="73" t="s">
        <v>264</v>
      </c>
      <c r="C16" s="22" t="s">
        <v>4</v>
      </c>
      <c r="D16" s="65">
        <v>0.66044999999999998</v>
      </c>
      <c r="E16" s="18">
        <v>1828.5108633731525</v>
      </c>
      <c r="F16" s="18">
        <f t="shared" si="2"/>
        <v>1207.6399997147985</v>
      </c>
      <c r="G16" s="86">
        <v>0</v>
      </c>
      <c r="H16" s="86">
        <f t="shared" si="1"/>
        <v>0</v>
      </c>
      <c r="I16" s="38" t="s">
        <v>16</v>
      </c>
    </row>
    <row r="17" spans="1:220" ht="15.6" x14ac:dyDescent="0.3">
      <c r="A17" s="57">
        <f t="shared" ref="A17:A36" si="3">A16+1</f>
        <v>10</v>
      </c>
      <c r="B17" s="41" t="s">
        <v>265</v>
      </c>
      <c r="C17" s="22" t="s">
        <v>257</v>
      </c>
      <c r="D17" s="66">
        <v>1887</v>
      </c>
      <c r="E17" s="18">
        <v>20.087299928225306</v>
      </c>
      <c r="F17" s="18">
        <f t="shared" si="2"/>
        <v>37904.734964561154</v>
      </c>
      <c r="G17" s="86">
        <v>0</v>
      </c>
      <c r="H17" s="86">
        <f t="shared" si="1"/>
        <v>0</v>
      </c>
      <c r="I17" s="38" t="s">
        <v>16</v>
      </c>
    </row>
    <row r="18" spans="1:220" ht="15.6" x14ac:dyDescent="0.3">
      <c r="A18" s="56">
        <f t="shared" si="3"/>
        <v>11</v>
      </c>
      <c r="B18" s="2" t="s">
        <v>266</v>
      </c>
      <c r="C18" s="22" t="s">
        <v>13</v>
      </c>
      <c r="D18" s="15">
        <v>4528.4525000000003</v>
      </c>
      <c r="E18" s="18">
        <v>6.8784354885206609</v>
      </c>
      <c r="F18" s="18">
        <f t="shared" si="2"/>
        <v>31148.668384080109</v>
      </c>
      <c r="G18" s="86">
        <v>0</v>
      </c>
      <c r="H18" s="86">
        <f t="shared" si="1"/>
        <v>0</v>
      </c>
      <c r="I18" s="38" t="s">
        <v>16</v>
      </c>
    </row>
    <row r="19" spans="1:220" s="21" customFormat="1" ht="15.6" x14ac:dyDescent="0.3">
      <c r="A19" s="25">
        <f t="shared" si="3"/>
        <v>12</v>
      </c>
      <c r="B19" s="2" t="s">
        <v>19</v>
      </c>
      <c r="C19" s="22" t="s">
        <v>13</v>
      </c>
      <c r="D19" s="15">
        <v>411.67750000000001</v>
      </c>
      <c r="E19" s="18">
        <v>63.128506101619202</v>
      </c>
      <c r="F19" s="18">
        <f t="shared" si="2"/>
        <v>25988.585570649338</v>
      </c>
      <c r="G19" s="86">
        <v>0</v>
      </c>
      <c r="H19" s="86">
        <f t="shared" si="1"/>
        <v>0</v>
      </c>
      <c r="I19" s="38" t="s">
        <v>16</v>
      </c>
    </row>
    <row r="20" spans="1:220" ht="15.6" x14ac:dyDescent="0.3">
      <c r="A20" s="25">
        <f t="shared" si="3"/>
        <v>13</v>
      </c>
      <c r="B20" s="41" t="s">
        <v>267</v>
      </c>
      <c r="C20" s="22" t="s">
        <v>13</v>
      </c>
      <c r="D20" s="18">
        <v>370.50975</v>
      </c>
      <c r="E20" s="18">
        <v>4.2475801080216939</v>
      </c>
      <c r="F20" s="18">
        <f t="shared" si="2"/>
        <v>1573.7698439280907</v>
      </c>
      <c r="G20" s="86">
        <v>0</v>
      </c>
      <c r="H20" s="86">
        <f t="shared" si="1"/>
        <v>0</v>
      </c>
      <c r="I20" s="38" t="s">
        <v>16</v>
      </c>
    </row>
    <row r="21" spans="1:220" ht="15.6" x14ac:dyDescent="0.3">
      <c r="A21" s="57">
        <f t="shared" si="3"/>
        <v>14</v>
      </c>
      <c r="B21" s="2" t="s">
        <v>20</v>
      </c>
      <c r="C21" s="22" t="s">
        <v>13</v>
      </c>
      <c r="D21" s="18">
        <v>41.167750000000005</v>
      </c>
      <c r="E21" s="18">
        <v>32.756857070361605</v>
      </c>
      <c r="F21" s="18">
        <f t="shared" si="2"/>
        <v>1348.5261026583792</v>
      </c>
      <c r="G21" s="86">
        <v>0</v>
      </c>
      <c r="H21" s="86">
        <f t="shared" si="1"/>
        <v>0</v>
      </c>
      <c r="I21" s="38" t="s">
        <v>16</v>
      </c>
    </row>
    <row r="22" spans="1:220" x14ac:dyDescent="0.3">
      <c r="A22" s="57">
        <f t="shared" si="3"/>
        <v>15</v>
      </c>
      <c r="B22" s="2" t="s">
        <v>28</v>
      </c>
      <c r="C22" s="22" t="s">
        <v>4</v>
      </c>
      <c r="D22" s="18">
        <v>9633.2535000000007</v>
      </c>
      <c r="E22" s="18">
        <v>14.351176354838399</v>
      </c>
      <c r="F22" s="18">
        <f t="shared" si="2"/>
        <v>138248.51984936427</v>
      </c>
      <c r="G22" s="86">
        <v>0</v>
      </c>
      <c r="H22" s="86">
        <f t="shared" si="1"/>
        <v>0</v>
      </c>
      <c r="I22" s="38" t="s">
        <v>16</v>
      </c>
    </row>
    <row r="23" spans="1:220" ht="15.6" x14ac:dyDescent="0.3">
      <c r="A23" s="56">
        <f t="shared" si="3"/>
        <v>16</v>
      </c>
      <c r="B23" s="39" t="s">
        <v>268</v>
      </c>
      <c r="C23" s="22" t="s">
        <v>13</v>
      </c>
      <c r="D23" s="15">
        <v>1646.71</v>
      </c>
      <c r="E23" s="18">
        <v>9.0475945436853049</v>
      </c>
      <c r="F23" s="18">
        <f t="shared" si="2"/>
        <v>14898.764411032029</v>
      </c>
      <c r="G23" s="86">
        <v>0</v>
      </c>
      <c r="H23" s="86">
        <f t="shared" si="1"/>
        <v>0</v>
      </c>
      <c r="I23" s="38" t="s">
        <v>16</v>
      </c>
    </row>
    <row r="24" spans="1:220" s="21" customFormat="1" ht="15.6" x14ac:dyDescent="0.3">
      <c r="A24" s="68">
        <f t="shared" si="3"/>
        <v>17</v>
      </c>
      <c r="B24" s="74" t="s">
        <v>269</v>
      </c>
      <c r="C24" s="69" t="s">
        <v>13</v>
      </c>
      <c r="D24" s="70">
        <v>411.67750000000001</v>
      </c>
      <c r="E24" s="18">
        <v>272.81055966560564</v>
      </c>
      <c r="F24" s="18">
        <f t="shared" si="2"/>
        <v>112309.96917673737</v>
      </c>
      <c r="G24" s="86">
        <v>0</v>
      </c>
      <c r="H24" s="86">
        <f t="shared" si="1"/>
        <v>0</v>
      </c>
      <c r="I24" s="38" t="s">
        <v>16</v>
      </c>
    </row>
    <row r="25" spans="1:220" ht="15.6" x14ac:dyDescent="0.3">
      <c r="A25" s="25">
        <f t="shared" si="3"/>
        <v>18</v>
      </c>
      <c r="B25" s="41" t="s">
        <v>267</v>
      </c>
      <c r="C25" s="22" t="s">
        <v>13</v>
      </c>
      <c r="D25" s="18">
        <v>411.67750000000001</v>
      </c>
      <c r="E25" s="18">
        <v>4.2475801080216931</v>
      </c>
      <c r="F25" s="18">
        <f t="shared" si="2"/>
        <v>1748.6331599201005</v>
      </c>
      <c r="G25" s="86">
        <v>0</v>
      </c>
      <c r="H25" s="86">
        <f t="shared" si="1"/>
        <v>0</v>
      </c>
      <c r="I25" s="38" t="s">
        <v>16</v>
      </c>
      <c r="J25" s="24"/>
    </row>
    <row r="26" spans="1:220" x14ac:dyDescent="0.3">
      <c r="A26" s="68">
        <f t="shared" si="3"/>
        <v>19</v>
      </c>
      <c r="B26" s="2" t="s">
        <v>28</v>
      </c>
      <c r="C26" s="22" t="s">
        <v>4</v>
      </c>
      <c r="D26" s="15">
        <v>4116.7749999999996</v>
      </c>
      <c r="E26" s="18">
        <v>14.351176354838397</v>
      </c>
      <c r="F26" s="18">
        <f t="shared" si="2"/>
        <v>59080.564038189841</v>
      </c>
      <c r="G26" s="86">
        <v>0</v>
      </c>
      <c r="H26" s="86">
        <f t="shared" si="1"/>
        <v>0</v>
      </c>
      <c r="I26" s="38" t="s">
        <v>16</v>
      </c>
      <c r="J26" s="24"/>
    </row>
    <row r="27" spans="1:220" ht="15.6" x14ac:dyDescent="0.35">
      <c r="A27" s="56">
        <f t="shared" si="3"/>
        <v>20</v>
      </c>
      <c r="B27" s="39" t="s">
        <v>270</v>
      </c>
      <c r="C27" s="22" t="s">
        <v>13</v>
      </c>
      <c r="D27" s="18">
        <v>1235.0324999999998</v>
      </c>
      <c r="E27" s="18">
        <v>23.773258118231769</v>
      </c>
      <c r="F27" s="18">
        <f t="shared" si="2"/>
        <v>29360.746406905073</v>
      </c>
      <c r="G27" s="86">
        <v>0</v>
      </c>
      <c r="H27" s="86">
        <f t="shared" si="1"/>
        <v>0</v>
      </c>
      <c r="I27" s="38" t="s">
        <v>16</v>
      </c>
      <c r="J27" s="24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</row>
    <row r="28" spans="1:220" ht="15.6" x14ac:dyDescent="0.35">
      <c r="A28" s="56">
        <f t="shared" si="3"/>
        <v>21</v>
      </c>
      <c r="B28" s="39" t="s">
        <v>271</v>
      </c>
      <c r="C28" s="22" t="s">
        <v>13</v>
      </c>
      <c r="D28" s="15">
        <v>1235.0324999999998</v>
      </c>
      <c r="E28" s="18">
        <v>9.0498350487612207</v>
      </c>
      <c r="F28" s="18">
        <f t="shared" si="2"/>
        <v>11176.840404859191</v>
      </c>
      <c r="G28" s="86">
        <v>0</v>
      </c>
      <c r="H28" s="86">
        <f t="shared" si="1"/>
        <v>0</v>
      </c>
      <c r="I28" s="38" t="s">
        <v>16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</row>
    <row r="29" spans="1:220" x14ac:dyDescent="0.35">
      <c r="A29" s="68">
        <f t="shared" si="3"/>
        <v>22</v>
      </c>
      <c r="B29" s="2" t="s">
        <v>28</v>
      </c>
      <c r="C29" s="22" t="s">
        <v>4</v>
      </c>
      <c r="D29" s="15">
        <v>2593.5682499999998</v>
      </c>
      <c r="E29" s="18">
        <v>14.351176354838399</v>
      </c>
      <c r="F29" s="18">
        <f t="shared" si="2"/>
        <v>37220.755344059602</v>
      </c>
      <c r="G29" s="86">
        <v>0</v>
      </c>
      <c r="H29" s="86">
        <f t="shared" si="1"/>
        <v>0</v>
      </c>
      <c r="I29" s="38" t="s">
        <v>16</v>
      </c>
      <c r="J29" s="24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</row>
    <row r="30" spans="1:220" s="20" customFormat="1" ht="15.6" x14ac:dyDescent="0.3">
      <c r="A30" s="56">
        <f t="shared" si="3"/>
        <v>23</v>
      </c>
      <c r="B30" s="41" t="s">
        <v>272</v>
      </c>
      <c r="C30" s="22" t="s">
        <v>13</v>
      </c>
      <c r="D30" s="15">
        <v>1218.01</v>
      </c>
      <c r="E30" s="18">
        <v>65.173173227065107</v>
      </c>
      <c r="F30" s="18">
        <f t="shared" si="2"/>
        <v>79381.57672229757</v>
      </c>
      <c r="G30" s="86">
        <v>0</v>
      </c>
      <c r="H30" s="86">
        <f t="shared" si="1"/>
        <v>0</v>
      </c>
      <c r="I30" s="38" t="s">
        <v>16</v>
      </c>
      <c r="J30" s="24"/>
    </row>
    <row r="31" spans="1:220" s="20" customFormat="1" ht="15.6" x14ac:dyDescent="0.3">
      <c r="A31" s="56">
        <f t="shared" si="3"/>
        <v>24</v>
      </c>
      <c r="B31" s="39" t="s">
        <v>273</v>
      </c>
      <c r="C31" s="22" t="s">
        <v>13</v>
      </c>
      <c r="D31" s="15">
        <v>5835.07</v>
      </c>
      <c r="E31" s="18">
        <v>41.611221592891184</v>
      </c>
      <c r="F31" s="18">
        <f t="shared" si="2"/>
        <v>242804.39078003154</v>
      </c>
      <c r="G31" s="86">
        <v>0</v>
      </c>
      <c r="H31" s="86">
        <f t="shared" si="1"/>
        <v>0</v>
      </c>
      <c r="I31" s="38" t="s">
        <v>16</v>
      </c>
    </row>
    <row r="32" spans="1:220" s="20" customFormat="1" ht="15.6" x14ac:dyDescent="0.3">
      <c r="A32" s="56">
        <f t="shared" si="3"/>
        <v>25</v>
      </c>
      <c r="B32" s="39" t="s">
        <v>274</v>
      </c>
      <c r="C32" s="22" t="s">
        <v>13</v>
      </c>
      <c r="D32" s="15">
        <v>212.8</v>
      </c>
      <c r="E32" s="18">
        <v>54.584734440571189</v>
      </c>
      <c r="F32" s="18">
        <f t="shared" si="2"/>
        <v>11615.63148895355</v>
      </c>
      <c r="G32" s="86">
        <v>0</v>
      </c>
      <c r="H32" s="86">
        <f t="shared" si="1"/>
        <v>0</v>
      </c>
      <c r="I32" s="38" t="s">
        <v>16</v>
      </c>
    </row>
    <row r="33" spans="1:10" s="75" customFormat="1" ht="15.6" x14ac:dyDescent="0.35">
      <c r="A33" s="56">
        <f t="shared" si="3"/>
        <v>26</v>
      </c>
      <c r="B33" s="2" t="s">
        <v>275</v>
      </c>
      <c r="C33" s="22" t="s">
        <v>13</v>
      </c>
      <c r="D33" s="55">
        <v>41.348000000000013</v>
      </c>
      <c r="E33" s="18">
        <v>68.538179478303988</v>
      </c>
      <c r="F33" s="18">
        <f t="shared" si="2"/>
        <v>2833.916645068914</v>
      </c>
      <c r="G33" s="86">
        <v>0</v>
      </c>
      <c r="H33" s="86">
        <f t="shared" si="1"/>
        <v>0</v>
      </c>
      <c r="I33" s="38" t="s">
        <v>16</v>
      </c>
      <c r="J33" s="24"/>
    </row>
    <row r="34" spans="1:10" s="75" customFormat="1" x14ac:dyDescent="0.35">
      <c r="A34" s="56">
        <f t="shared" si="3"/>
        <v>27</v>
      </c>
      <c r="B34" s="2" t="s">
        <v>22</v>
      </c>
      <c r="C34" s="22" t="s">
        <v>24</v>
      </c>
      <c r="D34" s="15">
        <v>7712.8099999999995</v>
      </c>
      <c r="E34" s="18">
        <v>16.08080875815136</v>
      </c>
      <c r="F34" s="18">
        <f t="shared" si="2"/>
        <v>124028.22259795739</v>
      </c>
      <c r="G34" s="86">
        <v>0</v>
      </c>
      <c r="H34" s="86">
        <f t="shared" si="1"/>
        <v>0</v>
      </c>
      <c r="I34" s="38" t="s">
        <v>16</v>
      </c>
    </row>
    <row r="35" spans="1:10" s="75" customFormat="1" x14ac:dyDescent="0.35">
      <c r="A35" s="56">
        <f t="shared" si="3"/>
        <v>28</v>
      </c>
      <c r="B35" s="2" t="s">
        <v>21</v>
      </c>
      <c r="C35" s="22" t="s">
        <v>24</v>
      </c>
      <c r="D35" s="15">
        <v>1577.64</v>
      </c>
      <c r="E35" s="18">
        <v>16.080808758151363</v>
      </c>
      <c r="F35" s="18">
        <f t="shared" si="2"/>
        <v>25369.727129209918</v>
      </c>
      <c r="G35" s="86">
        <v>0</v>
      </c>
      <c r="H35" s="86">
        <f t="shared" si="1"/>
        <v>0</v>
      </c>
      <c r="I35" s="38" t="s">
        <v>16</v>
      </c>
      <c r="J35" s="24"/>
    </row>
    <row r="36" spans="1:10" s="75" customFormat="1" x14ac:dyDescent="0.35">
      <c r="A36" s="57">
        <f t="shared" si="3"/>
        <v>29</v>
      </c>
      <c r="B36" s="2" t="s">
        <v>276</v>
      </c>
      <c r="C36" s="17" t="s">
        <v>5</v>
      </c>
      <c r="D36" s="19">
        <v>765</v>
      </c>
      <c r="E36" s="18">
        <v>4.6899172791649022</v>
      </c>
      <c r="F36" s="18">
        <f t="shared" si="2"/>
        <v>3587.7867185611503</v>
      </c>
      <c r="G36" s="86">
        <v>0</v>
      </c>
      <c r="H36" s="86">
        <f t="shared" si="1"/>
        <v>0</v>
      </c>
      <c r="I36" s="38" t="s">
        <v>16</v>
      </c>
    </row>
    <row r="37" spans="1:10" s="75" customFormat="1" x14ac:dyDescent="0.35">
      <c r="A37" s="16" t="s">
        <v>31</v>
      </c>
      <c r="B37" s="2" t="s">
        <v>277</v>
      </c>
      <c r="C37" s="17" t="s">
        <v>5</v>
      </c>
      <c r="D37" s="19">
        <v>772.65</v>
      </c>
      <c r="E37" s="18"/>
      <c r="F37" s="18"/>
      <c r="G37" s="86">
        <v>0</v>
      </c>
      <c r="H37" s="86">
        <f t="shared" si="1"/>
        <v>0</v>
      </c>
      <c r="I37" s="38" t="s">
        <v>18</v>
      </c>
      <c r="J37" s="24"/>
    </row>
    <row r="38" spans="1:10" s="75" customFormat="1" x14ac:dyDescent="0.35">
      <c r="A38" s="16" t="s">
        <v>32</v>
      </c>
      <c r="B38" s="2" t="s">
        <v>278</v>
      </c>
      <c r="C38" s="17" t="s">
        <v>6</v>
      </c>
      <c r="D38" s="19">
        <v>130</v>
      </c>
      <c r="E38" s="18"/>
      <c r="F38" s="18"/>
      <c r="G38" s="86">
        <v>0</v>
      </c>
      <c r="H38" s="86">
        <f t="shared" si="1"/>
        <v>0</v>
      </c>
      <c r="I38" s="38" t="s">
        <v>18</v>
      </c>
    </row>
    <row r="39" spans="1:10" s="75" customFormat="1" x14ac:dyDescent="0.35">
      <c r="A39" s="57">
        <f>A36+1</f>
        <v>30</v>
      </c>
      <c r="B39" s="2" t="s">
        <v>279</v>
      </c>
      <c r="C39" s="17" t="s">
        <v>5</v>
      </c>
      <c r="D39" s="19">
        <v>765</v>
      </c>
      <c r="E39" s="18">
        <v>1.767973924929632</v>
      </c>
      <c r="F39" s="18">
        <f t="shared" si="2"/>
        <v>1352.5000525711685</v>
      </c>
      <c r="G39" s="86">
        <v>0</v>
      </c>
      <c r="H39" s="86">
        <f t="shared" si="1"/>
        <v>0</v>
      </c>
      <c r="I39" s="38" t="s">
        <v>16</v>
      </c>
      <c r="J39" s="24"/>
    </row>
    <row r="40" spans="1:10" x14ac:dyDescent="0.3">
      <c r="A40" s="57">
        <f>A39+1</f>
        <v>31</v>
      </c>
      <c r="B40" s="2" t="s">
        <v>280</v>
      </c>
      <c r="C40" s="17" t="s">
        <v>5</v>
      </c>
      <c r="D40" s="19">
        <v>475</v>
      </c>
      <c r="E40" s="18">
        <v>2.998431519243776</v>
      </c>
      <c r="F40" s="18">
        <f t="shared" si="2"/>
        <v>1424.2549716407937</v>
      </c>
      <c r="G40" s="86">
        <v>0</v>
      </c>
      <c r="H40" s="86">
        <f t="shared" si="1"/>
        <v>0</v>
      </c>
      <c r="I40" s="38" t="s">
        <v>16</v>
      </c>
    </row>
    <row r="41" spans="1:10" x14ac:dyDescent="0.3">
      <c r="A41" s="16" t="s">
        <v>33</v>
      </c>
      <c r="B41" s="2" t="s">
        <v>281</v>
      </c>
      <c r="C41" s="17" t="s">
        <v>5</v>
      </c>
      <c r="D41" s="19">
        <v>479.75</v>
      </c>
      <c r="E41" s="18"/>
      <c r="F41" s="18"/>
      <c r="G41" s="86">
        <v>0</v>
      </c>
      <c r="H41" s="86">
        <f t="shared" si="1"/>
        <v>0</v>
      </c>
      <c r="I41" s="38" t="s">
        <v>18</v>
      </c>
      <c r="J41" s="24"/>
    </row>
    <row r="42" spans="1:10" x14ac:dyDescent="0.3">
      <c r="A42" s="16" t="s">
        <v>34</v>
      </c>
      <c r="B42" s="2" t="s">
        <v>282</v>
      </c>
      <c r="C42" s="17" t="s">
        <v>6</v>
      </c>
      <c r="D42" s="19">
        <v>80</v>
      </c>
      <c r="E42" s="18"/>
      <c r="F42" s="18"/>
      <c r="G42" s="86">
        <v>0</v>
      </c>
      <c r="H42" s="86">
        <f t="shared" si="1"/>
        <v>0</v>
      </c>
      <c r="I42" s="38" t="s">
        <v>18</v>
      </c>
    </row>
    <row r="43" spans="1:10" x14ac:dyDescent="0.3">
      <c r="A43" s="26">
        <f>A40+1</f>
        <v>32</v>
      </c>
      <c r="B43" s="2" t="s">
        <v>283</v>
      </c>
      <c r="C43" s="17" t="s">
        <v>5</v>
      </c>
      <c r="D43" s="19">
        <v>475</v>
      </c>
      <c r="E43" s="18">
        <v>1.5483356325830848</v>
      </c>
      <c r="F43" s="18">
        <f t="shared" si="2"/>
        <v>735.45942547696529</v>
      </c>
      <c r="G43" s="86">
        <v>0</v>
      </c>
      <c r="H43" s="86">
        <f t="shared" si="1"/>
        <v>0</v>
      </c>
      <c r="I43" s="38" t="s">
        <v>16</v>
      </c>
      <c r="J43" s="24"/>
    </row>
    <row r="44" spans="1:10" s="20" customFormat="1" x14ac:dyDescent="0.3">
      <c r="A44" s="26">
        <f>A43+1</f>
        <v>33</v>
      </c>
      <c r="B44" s="2" t="s">
        <v>284</v>
      </c>
      <c r="C44" s="17" t="s">
        <v>5</v>
      </c>
      <c r="D44" s="19">
        <v>275</v>
      </c>
      <c r="E44" s="18">
        <v>2.9984315192437765</v>
      </c>
      <c r="F44" s="18">
        <f t="shared" si="2"/>
        <v>824.56866779203858</v>
      </c>
      <c r="G44" s="86">
        <v>0</v>
      </c>
      <c r="H44" s="86">
        <f t="shared" si="1"/>
        <v>0</v>
      </c>
      <c r="I44" s="38" t="s">
        <v>16</v>
      </c>
    </row>
    <row r="45" spans="1:10" s="20" customFormat="1" x14ac:dyDescent="0.3">
      <c r="A45" s="16" t="s">
        <v>35</v>
      </c>
      <c r="B45" s="2" t="s">
        <v>285</v>
      </c>
      <c r="C45" s="17" t="s">
        <v>5</v>
      </c>
      <c r="D45" s="18">
        <v>277.75</v>
      </c>
      <c r="E45" s="18"/>
      <c r="F45" s="18"/>
      <c r="G45" s="86">
        <v>0</v>
      </c>
      <c r="H45" s="86">
        <f t="shared" si="1"/>
        <v>0</v>
      </c>
      <c r="I45" s="38" t="s">
        <v>18</v>
      </c>
      <c r="J45" s="24"/>
    </row>
    <row r="46" spans="1:10" x14ac:dyDescent="0.3">
      <c r="A46" s="16" t="s">
        <v>36</v>
      </c>
      <c r="B46" s="2" t="s">
        <v>286</v>
      </c>
      <c r="C46" s="17" t="s">
        <v>6</v>
      </c>
      <c r="D46" s="19">
        <v>47</v>
      </c>
      <c r="E46" s="18"/>
      <c r="F46" s="18"/>
      <c r="G46" s="86">
        <v>0</v>
      </c>
      <c r="H46" s="86">
        <f t="shared" si="1"/>
        <v>0</v>
      </c>
      <c r="I46" s="38" t="s">
        <v>18</v>
      </c>
    </row>
    <row r="47" spans="1:10" x14ac:dyDescent="0.3">
      <c r="A47" s="26">
        <f>A44+1</f>
        <v>34</v>
      </c>
      <c r="B47" s="2" t="s">
        <v>287</v>
      </c>
      <c r="C47" s="17" t="s">
        <v>5</v>
      </c>
      <c r="D47" s="19">
        <v>275</v>
      </c>
      <c r="E47" s="18">
        <v>1.446670468267629</v>
      </c>
      <c r="F47" s="18">
        <f t="shared" si="2"/>
        <v>397.83437877359796</v>
      </c>
      <c r="G47" s="86">
        <v>0</v>
      </c>
      <c r="H47" s="86">
        <f t="shared" si="1"/>
        <v>0</v>
      </c>
      <c r="I47" s="38" t="s">
        <v>16</v>
      </c>
      <c r="J47" s="24"/>
    </row>
    <row r="48" spans="1:10" x14ac:dyDescent="0.3">
      <c r="A48" s="57">
        <f>A47+1</f>
        <v>35</v>
      </c>
      <c r="B48" s="2" t="s">
        <v>288</v>
      </c>
      <c r="C48" s="17" t="s">
        <v>5</v>
      </c>
      <c r="D48" s="19">
        <v>560</v>
      </c>
      <c r="E48" s="18">
        <v>2.998431519243776</v>
      </c>
      <c r="F48" s="18">
        <f t="shared" si="2"/>
        <v>1679.1216507765146</v>
      </c>
      <c r="G48" s="86">
        <v>0</v>
      </c>
      <c r="H48" s="86">
        <f t="shared" si="1"/>
        <v>0</v>
      </c>
      <c r="I48" s="38" t="s">
        <v>16</v>
      </c>
    </row>
    <row r="49" spans="1:10" x14ac:dyDescent="0.3">
      <c r="A49" s="16" t="s">
        <v>37</v>
      </c>
      <c r="B49" s="2" t="s">
        <v>289</v>
      </c>
      <c r="C49" s="17" t="s">
        <v>5</v>
      </c>
      <c r="D49" s="19">
        <v>565.6</v>
      </c>
      <c r="E49" s="18"/>
      <c r="F49" s="18"/>
      <c r="G49" s="86">
        <v>0</v>
      </c>
      <c r="H49" s="86">
        <f t="shared" si="1"/>
        <v>0</v>
      </c>
      <c r="I49" s="38" t="s">
        <v>18</v>
      </c>
      <c r="J49" s="24"/>
    </row>
    <row r="50" spans="1:10" x14ac:dyDescent="0.3">
      <c r="A50" s="16" t="s">
        <v>38</v>
      </c>
      <c r="B50" s="2" t="s">
        <v>290</v>
      </c>
      <c r="C50" s="17" t="s">
        <v>6</v>
      </c>
      <c r="D50" s="19">
        <v>95</v>
      </c>
      <c r="E50" s="18"/>
      <c r="F50" s="18"/>
      <c r="G50" s="86">
        <v>0</v>
      </c>
      <c r="H50" s="86">
        <f t="shared" si="1"/>
        <v>0</v>
      </c>
      <c r="I50" s="38" t="s">
        <v>18</v>
      </c>
    </row>
    <row r="51" spans="1:10" x14ac:dyDescent="0.3">
      <c r="A51" s="26">
        <f>A48+1</f>
        <v>36</v>
      </c>
      <c r="B51" s="2" t="s">
        <v>291</v>
      </c>
      <c r="C51" s="17" t="s">
        <v>5</v>
      </c>
      <c r="D51" s="19">
        <v>560</v>
      </c>
      <c r="E51" s="18">
        <v>1.3709864014994559</v>
      </c>
      <c r="F51" s="18">
        <f t="shared" si="2"/>
        <v>767.75238483969531</v>
      </c>
      <c r="G51" s="86">
        <v>0</v>
      </c>
      <c r="H51" s="86">
        <f t="shared" si="1"/>
        <v>0</v>
      </c>
      <c r="I51" s="38" t="s">
        <v>16</v>
      </c>
      <c r="J51" s="24"/>
    </row>
    <row r="52" spans="1:10" s="20" customFormat="1" x14ac:dyDescent="0.3">
      <c r="A52" s="56">
        <f>A51+1</f>
        <v>37</v>
      </c>
      <c r="B52" s="2" t="s">
        <v>292</v>
      </c>
      <c r="C52" s="22" t="s">
        <v>5</v>
      </c>
      <c r="D52" s="23">
        <v>2075</v>
      </c>
      <c r="E52" s="18">
        <v>1.7498362714560001</v>
      </c>
      <c r="F52" s="18">
        <f t="shared" si="2"/>
        <v>3630.9102632712002</v>
      </c>
      <c r="G52" s="86">
        <v>0</v>
      </c>
      <c r="H52" s="86">
        <f t="shared" si="1"/>
        <v>0</v>
      </c>
      <c r="I52" s="38" t="s">
        <v>16</v>
      </c>
    </row>
    <row r="53" spans="1:10" s="20" customFormat="1" x14ac:dyDescent="0.3">
      <c r="A53" s="57">
        <f>A52+1</f>
        <v>38</v>
      </c>
      <c r="B53" s="40" t="s">
        <v>293</v>
      </c>
      <c r="C53" s="17" t="s">
        <v>39</v>
      </c>
      <c r="D53" s="55">
        <v>2</v>
      </c>
      <c r="E53" s="18">
        <v>272.96502056055255</v>
      </c>
      <c r="F53" s="18">
        <f t="shared" si="2"/>
        <v>545.93004112110509</v>
      </c>
      <c r="G53" s="86">
        <v>0</v>
      </c>
      <c r="H53" s="86">
        <f t="shared" si="1"/>
        <v>0</v>
      </c>
      <c r="I53" s="38" t="s">
        <v>16</v>
      </c>
      <c r="J53" s="24"/>
    </row>
    <row r="54" spans="1:10" s="20" customFormat="1" x14ac:dyDescent="0.3">
      <c r="A54" s="16" t="s">
        <v>40</v>
      </c>
      <c r="B54" s="59" t="s">
        <v>294</v>
      </c>
      <c r="C54" s="17" t="s">
        <v>6</v>
      </c>
      <c r="D54" s="19">
        <v>2</v>
      </c>
      <c r="E54" s="18">
        <v>272.260305983232</v>
      </c>
      <c r="F54" s="18">
        <f t="shared" si="2"/>
        <v>544.520611966464</v>
      </c>
      <c r="G54" s="86">
        <v>0</v>
      </c>
      <c r="H54" s="86">
        <f t="shared" si="1"/>
        <v>0</v>
      </c>
      <c r="I54" s="38" t="s">
        <v>15</v>
      </c>
      <c r="J54" s="24"/>
    </row>
    <row r="55" spans="1:10" s="20" customFormat="1" x14ac:dyDescent="0.3">
      <c r="A55" s="16" t="s">
        <v>41</v>
      </c>
      <c r="B55" s="40" t="s">
        <v>295</v>
      </c>
      <c r="C55" s="17" t="s">
        <v>6</v>
      </c>
      <c r="D55" s="19">
        <v>2</v>
      </c>
      <c r="E55" s="18">
        <v>156.33738209376</v>
      </c>
      <c r="F55" s="18">
        <f t="shared" si="2"/>
        <v>312.67476418752</v>
      </c>
      <c r="G55" s="86">
        <v>0</v>
      </c>
      <c r="H55" s="86">
        <f t="shared" si="1"/>
        <v>0</v>
      </c>
      <c r="I55" s="38" t="s">
        <v>15</v>
      </c>
      <c r="J55" s="24"/>
    </row>
    <row r="56" spans="1:10" s="20" customFormat="1" x14ac:dyDescent="0.3">
      <c r="A56" s="16" t="s">
        <v>42</v>
      </c>
      <c r="B56" s="41" t="s">
        <v>296</v>
      </c>
      <c r="C56" s="17" t="s">
        <v>6</v>
      </c>
      <c r="D56" s="19">
        <v>2</v>
      </c>
      <c r="E56" s="18">
        <v>136.79848547164801</v>
      </c>
      <c r="F56" s="18">
        <f t="shared" si="2"/>
        <v>273.59697094329601</v>
      </c>
      <c r="G56" s="86">
        <v>0</v>
      </c>
      <c r="H56" s="86">
        <f t="shared" si="1"/>
        <v>0</v>
      </c>
      <c r="I56" s="38" t="s">
        <v>15</v>
      </c>
      <c r="J56" s="24"/>
    </row>
    <row r="57" spans="1:10" s="20" customFormat="1" ht="15.6" x14ac:dyDescent="0.3">
      <c r="A57" s="16" t="s">
        <v>43</v>
      </c>
      <c r="B57" s="59" t="s">
        <v>23</v>
      </c>
      <c r="C57" s="17" t="s">
        <v>13</v>
      </c>
      <c r="D57" s="18">
        <v>0.73005000000000009</v>
      </c>
      <c r="E57" s="18">
        <v>284.36891797440001</v>
      </c>
      <c r="F57" s="18">
        <f t="shared" si="2"/>
        <v>207.60352856721076</v>
      </c>
      <c r="G57" s="86">
        <v>0</v>
      </c>
      <c r="H57" s="86">
        <f t="shared" si="1"/>
        <v>0</v>
      </c>
      <c r="I57" s="38" t="s">
        <v>15</v>
      </c>
      <c r="J57" s="24"/>
    </row>
    <row r="58" spans="1:10" s="20" customFormat="1" x14ac:dyDescent="0.3">
      <c r="A58" s="16" t="s">
        <v>44</v>
      </c>
      <c r="B58" s="40" t="s">
        <v>297</v>
      </c>
      <c r="C58" s="17" t="s">
        <v>6</v>
      </c>
      <c r="D58" s="19">
        <v>2</v>
      </c>
      <c r="E58" s="18"/>
      <c r="F58" s="18"/>
      <c r="G58" s="86">
        <v>0</v>
      </c>
      <c r="H58" s="86">
        <f t="shared" si="1"/>
        <v>0</v>
      </c>
      <c r="I58" s="38" t="s">
        <v>18</v>
      </c>
      <c r="J58" s="24"/>
    </row>
    <row r="59" spans="1:10" s="20" customFormat="1" x14ac:dyDescent="0.3">
      <c r="A59" s="57">
        <f>A53+1</f>
        <v>39</v>
      </c>
      <c r="B59" s="40" t="s">
        <v>298</v>
      </c>
      <c r="C59" s="17" t="s">
        <v>39</v>
      </c>
      <c r="D59" s="55">
        <v>1</v>
      </c>
      <c r="E59" s="18">
        <v>272.96502056055255</v>
      </c>
      <c r="F59" s="18">
        <f t="shared" si="2"/>
        <v>272.96502056055255</v>
      </c>
      <c r="G59" s="86">
        <v>0</v>
      </c>
      <c r="H59" s="86">
        <f t="shared" si="1"/>
        <v>0</v>
      </c>
      <c r="I59" s="38" t="s">
        <v>16</v>
      </c>
      <c r="J59" s="24"/>
    </row>
    <row r="60" spans="1:10" s="20" customFormat="1" x14ac:dyDescent="0.3">
      <c r="A60" s="16" t="s">
        <v>45</v>
      </c>
      <c r="B60" s="59" t="s">
        <v>294</v>
      </c>
      <c r="C60" s="17" t="s">
        <v>6</v>
      </c>
      <c r="D60" s="19">
        <v>1</v>
      </c>
      <c r="E60" s="18">
        <v>272.260305983232</v>
      </c>
      <c r="F60" s="18">
        <f t="shared" si="2"/>
        <v>272.260305983232</v>
      </c>
      <c r="G60" s="86">
        <v>0</v>
      </c>
      <c r="H60" s="86">
        <f t="shared" si="1"/>
        <v>0</v>
      </c>
      <c r="I60" s="38" t="s">
        <v>15</v>
      </c>
      <c r="J60" s="24"/>
    </row>
    <row r="61" spans="1:10" s="20" customFormat="1" x14ac:dyDescent="0.3">
      <c r="A61" s="16" t="s">
        <v>46</v>
      </c>
      <c r="B61" s="40" t="s">
        <v>295</v>
      </c>
      <c r="C61" s="17" t="s">
        <v>6</v>
      </c>
      <c r="D61" s="19">
        <v>1</v>
      </c>
      <c r="E61" s="18">
        <v>156.33738209376</v>
      </c>
      <c r="F61" s="18">
        <f t="shared" si="2"/>
        <v>156.33738209376</v>
      </c>
      <c r="G61" s="86">
        <v>0</v>
      </c>
      <c r="H61" s="86">
        <f t="shared" si="1"/>
        <v>0</v>
      </c>
      <c r="I61" s="38" t="s">
        <v>15</v>
      </c>
      <c r="J61" s="24"/>
    </row>
    <row r="62" spans="1:10" s="20" customFormat="1" x14ac:dyDescent="0.3">
      <c r="A62" s="16" t="s">
        <v>47</v>
      </c>
      <c r="B62" s="41" t="s">
        <v>296</v>
      </c>
      <c r="C62" s="17" t="s">
        <v>6</v>
      </c>
      <c r="D62" s="19">
        <v>1</v>
      </c>
      <c r="E62" s="18">
        <v>136.79848547164801</v>
      </c>
      <c r="F62" s="18">
        <f t="shared" si="2"/>
        <v>136.79848547164801</v>
      </c>
      <c r="G62" s="86">
        <v>0</v>
      </c>
      <c r="H62" s="86">
        <f t="shared" si="1"/>
        <v>0</v>
      </c>
      <c r="I62" s="38" t="s">
        <v>15</v>
      </c>
      <c r="J62" s="24"/>
    </row>
    <row r="63" spans="1:10" s="20" customFormat="1" ht="15.6" x14ac:dyDescent="0.3">
      <c r="A63" s="16" t="s">
        <v>48</v>
      </c>
      <c r="B63" s="59" t="s">
        <v>23</v>
      </c>
      <c r="C63" s="17" t="s">
        <v>13</v>
      </c>
      <c r="D63" s="18">
        <v>0.36502500000000004</v>
      </c>
      <c r="E63" s="18">
        <v>284.36891797440001</v>
      </c>
      <c r="F63" s="18">
        <f t="shared" si="2"/>
        <v>103.80176428360538</v>
      </c>
      <c r="G63" s="86">
        <v>0</v>
      </c>
      <c r="H63" s="86">
        <f t="shared" si="1"/>
        <v>0</v>
      </c>
      <c r="I63" s="38" t="s">
        <v>15</v>
      </c>
      <c r="J63" s="24"/>
    </row>
    <row r="64" spans="1:10" s="20" customFormat="1" x14ac:dyDescent="0.3">
      <c r="A64" s="16" t="s">
        <v>49</v>
      </c>
      <c r="B64" s="40" t="s">
        <v>297</v>
      </c>
      <c r="C64" s="17" t="s">
        <v>6</v>
      </c>
      <c r="D64" s="19">
        <v>1</v>
      </c>
      <c r="E64" s="18"/>
      <c r="F64" s="18"/>
      <c r="G64" s="86">
        <v>0</v>
      </c>
      <c r="H64" s="86">
        <f t="shared" si="1"/>
        <v>0</v>
      </c>
      <c r="I64" s="38" t="s">
        <v>18</v>
      </c>
      <c r="J64" s="24"/>
    </row>
    <row r="65" spans="1:10" s="20" customFormat="1" x14ac:dyDescent="0.3">
      <c r="A65" s="57">
        <f>A59+1</f>
        <v>40</v>
      </c>
      <c r="B65" s="40" t="s">
        <v>299</v>
      </c>
      <c r="C65" s="17" t="s">
        <v>39</v>
      </c>
      <c r="D65" s="55">
        <v>1</v>
      </c>
      <c r="E65" s="18">
        <v>272.96502056055255</v>
      </c>
      <c r="F65" s="18">
        <f t="shared" si="2"/>
        <v>272.96502056055255</v>
      </c>
      <c r="G65" s="86">
        <v>0</v>
      </c>
      <c r="H65" s="86">
        <f t="shared" si="1"/>
        <v>0</v>
      </c>
      <c r="I65" s="38" t="s">
        <v>16</v>
      </c>
      <c r="J65" s="24"/>
    </row>
    <row r="66" spans="1:10" s="20" customFormat="1" x14ac:dyDescent="0.3">
      <c r="A66" s="16" t="s">
        <v>50</v>
      </c>
      <c r="B66" s="59" t="s">
        <v>294</v>
      </c>
      <c r="C66" s="17" t="s">
        <v>6</v>
      </c>
      <c r="D66" s="19">
        <v>1</v>
      </c>
      <c r="E66" s="18">
        <v>272.260305983232</v>
      </c>
      <c r="F66" s="18">
        <f t="shared" si="2"/>
        <v>272.260305983232</v>
      </c>
      <c r="G66" s="86">
        <v>0</v>
      </c>
      <c r="H66" s="86">
        <f t="shared" si="1"/>
        <v>0</v>
      </c>
      <c r="I66" s="38" t="s">
        <v>15</v>
      </c>
      <c r="J66" s="24"/>
    </row>
    <row r="67" spans="1:10" s="20" customFormat="1" x14ac:dyDescent="0.3">
      <c r="A67" s="16" t="s">
        <v>51</v>
      </c>
      <c r="B67" s="40" t="s">
        <v>295</v>
      </c>
      <c r="C67" s="17" t="s">
        <v>6</v>
      </c>
      <c r="D67" s="19">
        <v>1</v>
      </c>
      <c r="E67" s="18">
        <v>156.33738209376</v>
      </c>
      <c r="F67" s="18">
        <f t="shared" si="2"/>
        <v>156.33738209376</v>
      </c>
      <c r="G67" s="86">
        <v>0</v>
      </c>
      <c r="H67" s="86">
        <f t="shared" si="1"/>
        <v>0</v>
      </c>
      <c r="I67" s="38" t="s">
        <v>15</v>
      </c>
      <c r="J67" s="24"/>
    </row>
    <row r="68" spans="1:10" s="20" customFormat="1" x14ac:dyDescent="0.3">
      <c r="A68" s="16" t="s">
        <v>52</v>
      </c>
      <c r="B68" s="41" t="s">
        <v>296</v>
      </c>
      <c r="C68" s="17" t="s">
        <v>6</v>
      </c>
      <c r="D68" s="19">
        <v>1</v>
      </c>
      <c r="E68" s="18">
        <v>136.79848547164801</v>
      </c>
      <c r="F68" s="18">
        <f t="shared" si="2"/>
        <v>136.79848547164801</v>
      </c>
      <c r="G68" s="86">
        <v>0</v>
      </c>
      <c r="H68" s="86">
        <f t="shared" si="1"/>
        <v>0</v>
      </c>
      <c r="I68" s="38" t="s">
        <v>15</v>
      </c>
      <c r="J68" s="24"/>
    </row>
    <row r="69" spans="1:10" s="20" customFormat="1" ht="15.6" x14ac:dyDescent="0.3">
      <c r="A69" s="16" t="s">
        <v>53</v>
      </c>
      <c r="B69" s="59" t="s">
        <v>23</v>
      </c>
      <c r="C69" s="17" t="s">
        <v>13</v>
      </c>
      <c r="D69" s="18">
        <v>0.36502500000000004</v>
      </c>
      <c r="E69" s="18">
        <v>284.36891797440001</v>
      </c>
      <c r="F69" s="18">
        <f t="shared" si="2"/>
        <v>103.80176428360538</v>
      </c>
      <c r="G69" s="86">
        <v>0</v>
      </c>
      <c r="H69" s="86">
        <f t="shared" si="1"/>
        <v>0</v>
      </c>
      <c r="I69" s="38" t="s">
        <v>15</v>
      </c>
      <c r="J69" s="24"/>
    </row>
    <row r="70" spans="1:10" s="20" customFormat="1" x14ac:dyDescent="0.3">
      <c r="A70" s="16" t="s">
        <v>54</v>
      </c>
      <c r="B70" s="40" t="s">
        <v>297</v>
      </c>
      <c r="C70" s="17" t="s">
        <v>6</v>
      </c>
      <c r="D70" s="19">
        <v>1</v>
      </c>
      <c r="E70" s="18"/>
      <c r="F70" s="18"/>
      <c r="G70" s="86">
        <v>0</v>
      </c>
      <c r="H70" s="86">
        <f t="shared" si="1"/>
        <v>0</v>
      </c>
      <c r="I70" s="38" t="s">
        <v>18</v>
      </c>
      <c r="J70" s="24"/>
    </row>
    <row r="71" spans="1:10" s="20" customFormat="1" x14ac:dyDescent="0.3">
      <c r="A71" s="57">
        <f>A65+1</f>
        <v>41</v>
      </c>
      <c r="B71" s="40" t="s">
        <v>300</v>
      </c>
      <c r="C71" s="17" t="s">
        <v>39</v>
      </c>
      <c r="D71" s="55">
        <v>1</v>
      </c>
      <c r="E71" s="18">
        <v>272.96502056055255</v>
      </c>
      <c r="F71" s="18">
        <f t="shared" si="2"/>
        <v>272.96502056055255</v>
      </c>
      <c r="G71" s="86">
        <v>0</v>
      </c>
      <c r="H71" s="86">
        <f t="shared" si="1"/>
        <v>0</v>
      </c>
      <c r="I71" s="38" t="s">
        <v>16</v>
      </c>
      <c r="J71" s="24"/>
    </row>
    <row r="72" spans="1:10" s="20" customFormat="1" x14ac:dyDescent="0.3">
      <c r="A72" s="16" t="s">
        <v>55</v>
      </c>
      <c r="B72" s="59" t="s">
        <v>294</v>
      </c>
      <c r="C72" s="17" t="s">
        <v>6</v>
      </c>
      <c r="D72" s="19">
        <v>1</v>
      </c>
      <c r="E72" s="18">
        <v>272.260305983232</v>
      </c>
      <c r="F72" s="18">
        <f t="shared" si="2"/>
        <v>272.260305983232</v>
      </c>
      <c r="G72" s="86">
        <v>0</v>
      </c>
      <c r="H72" s="86">
        <f t="shared" ref="H72:H135" si="4">G72*D72</f>
        <v>0</v>
      </c>
      <c r="I72" s="38" t="s">
        <v>15</v>
      </c>
      <c r="J72" s="24"/>
    </row>
    <row r="73" spans="1:10" s="20" customFormat="1" x14ac:dyDescent="0.3">
      <c r="A73" s="16" t="s">
        <v>56</v>
      </c>
      <c r="B73" s="40" t="s">
        <v>295</v>
      </c>
      <c r="C73" s="17" t="s">
        <v>6</v>
      </c>
      <c r="D73" s="19">
        <v>1</v>
      </c>
      <c r="E73" s="18">
        <v>156.33738209376</v>
      </c>
      <c r="F73" s="18">
        <f t="shared" ref="F73:F136" si="5">D73*E73</f>
        <v>156.33738209376</v>
      </c>
      <c r="G73" s="86">
        <v>0</v>
      </c>
      <c r="H73" s="86">
        <f t="shared" si="4"/>
        <v>0</v>
      </c>
      <c r="I73" s="38" t="s">
        <v>15</v>
      </c>
      <c r="J73" s="24"/>
    </row>
    <row r="74" spans="1:10" s="20" customFormat="1" x14ac:dyDescent="0.3">
      <c r="A74" s="16" t="s">
        <v>57</v>
      </c>
      <c r="B74" s="41" t="s">
        <v>296</v>
      </c>
      <c r="C74" s="17" t="s">
        <v>6</v>
      </c>
      <c r="D74" s="19">
        <v>1</v>
      </c>
      <c r="E74" s="18">
        <v>136.79848547164801</v>
      </c>
      <c r="F74" s="18">
        <f t="shared" si="5"/>
        <v>136.79848547164801</v>
      </c>
      <c r="G74" s="86">
        <v>0</v>
      </c>
      <c r="H74" s="86">
        <f t="shared" si="4"/>
        <v>0</v>
      </c>
      <c r="I74" s="38" t="s">
        <v>15</v>
      </c>
      <c r="J74" s="24"/>
    </row>
    <row r="75" spans="1:10" s="20" customFormat="1" ht="15.6" x14ac:dyDescent="0.3">
      <c r="A75" s="16" t="s">
        <v>58</v>
      </c>
      <c r="B75" s="59" t="s">
        <v>23</v>
      </c>
      <c r="C75" s="17" t="s">
        <v>13</v>
      </c>
      <c r="D75" s="18">
        <v>0.36502500000000004</v>
      </c>
      <c r="E75" s="18">
        <v>284.36891797440001</v>
      </c>
      <c r="F75" s="18">
        <f t="shared" si="5"/>
        <v>103.80176428360538</v>
      </c>
      <c r="G75" s="86">
        <v>0</v>
      </c>
      <c r="H75" s="86">
        <f t="shared" si="4"/>
        <v>0</v>
      </c>
      <c r="I75" s="38" t="s">
        <v>15</v>
      </c>
      <c r="J75" s="24"/>
    </row>
    <row r="76" spans="1:10" s="20" customFormat="1" x14ac:dyDescent="0.3">
      <c r="A76" s="16" t="s">
        <v>59</v>
      </c>
      <c r="B76" s="40" t="s">
        <v>297</v>
      </c>
      <c r="C76" s="17" t="s">
        <v>6</v>
      </c>
      <c r="D76" s="19">
        <v>1</v>
      </c>
      <c r="E76" s="18"/>
      <c r="F76" s="18"/>
      <c r="G76" s="86">
        <v>0</v>
      </c>
      <c r="H76" s="86">
        <f t="shared" si="4"/>
        <v>0</v>
      </c>
      <c r="I76" s="38" t="s">
        <v>18</v>
      </c>
      <c r="J76" s="24"/>
    </row>
    <row r="77" spans="1:10" s="20" customFormat="1" x14ac:dyDescent="0.3">
      <c r="A77" s="57">
        <f>A71+1</f>
        <v>42</v>
      </c>
      <c r="B77" s="40" t="s">
        <v>301</v>
      </c>
      <c r="C77" s="17" t="s">
        <v>39</v>
      </c>
      <c r="D77" s="55">
        <v>1.1750250000000002</v>
      </c>
      <c r="E77" s="18">
        <v>277.11481491388793</v>
      </c>
      <c r="F77" s="18">
        <f t="shared" si="5"/>
        <v>325.61683539419124</v>
      </c>
      <c r="G77" s="86">
        <v>0</v>
      </c>
      <c r="H77" s="86">
        <f t="shared" si="4"/>
        <v>0</v>
      </c>
      <c r="I77" s="38" t="s">
        <v>16</v>
      </c>
      <c r="J77" s="24"/>
    </row>
    <row r="78" spans="1:10" s="20" customFormat="1" x14ac:dyDescent="0.3">
      <c r="A78" s="16" t="s">
        <v>60</v>
      </c>
      <c r="B78" s="59" t="s">
        <v>294</v>
      </c>
      <c r="C78" s="17" t="s">
        <v>6</v>
      </c>
      <c r="D78" s="19">
        <v>1</v>
      </c>
      <c r="E78" s="18">
        <v>272.260305983232</v>
      </c>
      <c r="F78" s="18">
        <f t="shared" si="5"/>
        <v>272.260305983232</v>
      </c>
      <c r="G78" s="86">
        <v>0</v>
      </c>
      <c r="H78" s="86">
        <f t="shared" si="4"/>
        <v>0</v>
      </c>
      <c r="I78" s="38" t="s">
        <v>15</v>
      </c>
      <c r="J78" s="24"/>
    </row>
    <row r="79" spans="1:10" s="20" customFormat="1" x14ac:dyDescent="0.3">
      <c r="A79" s="16" t="s">
        <v>61</v>
      </c>
      <c r="B79" s="59" t="s">
        <v>302</v>
      </c>
      <c r="C79" s="17" t="s">
        <v>6</v>
      </c>
      <c r="D79" s="19">
        <v>1</v>
      </c>
      <c r="E79" s="18">
        <v>155.64284049686401</v>
      </c>
      <c r="F79" s="18">
        <f t="shared" si="5"/>
        <v>155.64284049686401</v>
      </c>
      <c r="G79" s="86">
        <v>0</v>
      </c>
      <c r="H79" s="86">
        <f t="shared" si="4"/>
        <v>0</v>
      </c>
      <c r="I79" s="38" t="s">
        <v>15</v>
      </c>
      <c r="J79" s="24"/>
    </row>
    <row r="80" spans="1:10" s="20" customFormat="1" x14ac:dyDescent="0.3">
      <c r="A80" s="16" t="s">
        <v>62</v>
      </c>
      <c r="B80" s="40" t="s">
        <v>295</v>
      </c>
      <c r="C80" s="17" t="s">
        <v>6</v>
      </c>
      <c r="D80" s="19">
        <v>1</v>
      </c>
      <c r="E80" s="18">
        <v>156.33738209376</v>
      </c>
      <c r="F80" s="18">
        <f t="shared" si="5"/>
        <v>156.33738209376</v>
      </c>
      <c r="G80" s="86">
        <v>0</v>
      </c>
      <c r="H80" s="86">
        <f t="shared" si="4"/>
        <v>0</v>
      </c>
      <c r="I80" s="38" t="s">
        <v>15</v>
      </c>
      <c r="J80" s="24"/>
    </row>
    <row r="81" spans="1:10" s="20" customFormat="1" x14ac:dyDescent="0.3">
      <c r="A81" s="16" t="s">
        <v>63</v>
      </c>
      <c r="B81" s="41" t="s">
        <v>296</v>
      </c>
      <c r="C81" s="17" t="s">
        <v>6</v>
      </c>
      <c r="D81" s="19">
        <v>1</v>
      </c>
      <c r="E81" s="18">
        <v>136.79848547164801</v>
      </c>
      <c r="F81" s="18">
        <f t="shared" si="5"/>
        <v>136.79848547164801</v>
      </c>
      <c r="G81" s="86">
        <v>0</v>
      </c>
      <c r="H81" s="86">
        <f t="shared" si="4"/>
        <v>0</v>
      </c>
      <c r="I81" s="38" t="s">
        <v>15</v>
      </c>
      <c r="J81" s="24"/>
    </row>
    <row r="82" spans="1:10" s="20" customFormat="1" ht="15.6" x14ac:dyDescent="0.3">
      <c r="A82" s="16" t="s">
        <v>64</v>
      </c>
      <c r="B82" s="59" t="s">
        <v>23</v>
      </c>
      <c r="C82" s="17" t="s">
        <v>13</v>
      </c>
      <c r="D82" s="18">
        <v>0.36502500000000004</v>
      </c>
      <c r="E82" s="18">
        <v>284.36891797440001</v>
      </c>
      <c r="F82" s="18">
        <f t="shared" si="5"/>
        <v>103.80176428360538</v>
      </c>
      <c r="G82" s="86">
        <v>0</v>
      </c>
      <c r="H82" s="86">
        <f t="shared" si="4"/>
        <v>0</v>
      </c>
      <c r="I82" s="38" t="s">
        <v>15</v>
      </c>
      <c r="J82" s="24"/>
    </row>
    <row r="83" spans="1:10" s="20" customFormat="1" x14ac:dyDescent="0.3">
      <c r="A83" s="16" t="s">
        <v>65</v>
      </c>
      <c r="B83" s="40" t="s">
        <v>297</v>
      </c>
      <c r="C83" s="17" t="s">
        <v>6</v>
      </c>
      <c r="D83" s="19">
        <v>1</v>
      </c>
      <c r="E83" s="18"/>
      <c r="F83" s="18"/>
      <c r="G83" s="86">
        <v>0</v>
      </c>
      <c r="H83" s="86">
        <f t="shared" si="4"/>
        <v>0</v>
      </c>
      <c r="I83" s="38" t="s">
        <v>18</v>
      </c>
      <c r="J83" s="24"/>
    </row>
    <row r="84" spans="1:10" s="20" customFormat="1" x14ac:dyDescent="0.3">
      <c r="A84" s="57">
        <f>A77+1</f>
        <v>43</v>
      </c>
      <c r="B84" s="40" t="s">
        <v>303</v>
      </c>
      <c r="C84" s="17" t="s">
        <v>39</v>
      </c>
      <c r="D84" s="55">
        <v>3</v>
      </c>
      <c r="E84" s="18">
        <v>325.61683539419124</v>
      </c>
      <c r="F84" s="18">
        <f t="shared" si="5"/>
        <v>976.85050618257378</v>
      </c>
      <c r="G84" s="86">
        <v>0</v>
      </c>
      <c r="H84" s="86">
        <f t="shared" si="4"/>
        <v>0</v>
      </c>
      <c r="I84" s="38" t="s">
        <v>16</v>
      </c>
      <c r="J84" s="24"/>
    </row>
    <row r="85" spans="1:10" s="20" customFormat="1" x14ac:dyDescent="0.3">
      <c r="A85" s="16" t="s">
        <v>66</v>
      </c>
      <c r="B85" s="59" t="s">
        <v>294</v>
      </c>
      <c r="C85" s="17" t="s">
        <v>6</v>
      </c>
      <c r="D85" s="19">
        <v>3</v>
      </c>
      <c r="E85" s="18">
        <v>272.26030598323194</v>
      </c>
      <c r="F85" s="18">
        <f t="shared" si="5"/>
        <v>816.78091794969578</v>
      </c>
      <c r="G85" s="86">
        <v>0</v>
      </c>
      <c r="H85" s="86">
        <f t="shared" si="4"/>
        <v>0</v>
      </c>
      <c r="I85" s="38" t="s">
        <v>15</v>
      </c>
      <c r="J85" s="24"/>
    </row>
    <row r="86" spans="1:10" s="20" customFormat="1" x14ac:dyDescent="0.3">
      <c r="A86" s="16" t="s">
        <v>67</v>
      </c>
      <c r="B86" s="59" t="s">
        <v>302</v>
      </c>
      <c r="C86" s="17" t="s">
        <v>6</v>
      </c>
      <c r="D86" s="19">
        <v>3</v>
      </c>
      <c r="E86" s="18">
        <v>155.64284049686401</v>
      </c>
      <c r="F86" s="18">
        <f t="shared" si="5"/>
        <v>466.92852149059206</v>
      </c>
      <c r="G86" s="86">
        <v>0</v>
      </c>
      <c r="H86" s="86">
        <f t="shared" si="4"/>
        <v>0</v>
      </c>
      <c r="I86" s="38" t="s">
        <v>15</v>
      </c>
      <c r="J86" s="24"/>
    </row>
    <row r="87" spans="1:10" s="20" customFormat="1" x14ac:dyDescent="0.3">
      <c r="A87" s="16" t="s">
        <v>68</v>
      </c>
      <c r="B87" s="40" t="s">
        <v>295</v>
      </c>
      <c r="C87" s="17" t="s">
        <v>6</v>
      </c>
      <c r="D87" s="19">
        <v>3</v>
      </c>
      <c r="E87" s="18">
        <v>156.33738209376</v>
      </c>
      <c r="F87" s="18">
        <f t="shared" si="5"/>
        <v>469.01214628128002</v>
      </c>
      <c r="G87" s="86">
        <v>0</v>
      </c>
      <c r="H87" s="86">
        <f t="shared" si="4"/>
        <v>0</v>
      </c>
      <c r="I87" s="38" t="s">
        <v>15</v>
      </c>
      <c r="J87" s="24"/>
    </row>
    <row r="88" spans="1:10" s="20" customFormat="1" x14ac:dyDescent="0.3">
      <c r="A88" s="16" t="s">
        <v>69</v>
      </c>
      <c r="B88" s="41" t="s">
        <v>296</v>
      </c>
      <c r="C88" s="17" t="s">
        <v>6</v>
      </c>
      <c r="D88" s="19">
        <v>3</v>
      </c>
      <c r="E88" s="18">
        <v>136.79848547164801</v>
      </c>
      <c r="F88" s="18">
        <f t="shared" si="5"/>
        <v>410.39545641494402</v>
      </c>
      <c r="G88" s="86">
        <v>0</v>
      </c>
      <c r="H88" s="86">
        <f t="shared" si="4"/>
        <v>0</v>
      </c>
      <c r="I88" s="38" t="s">
        <v>15</v>
      </c>
      <c r="J88" s="24"/>
    </row>
    <row r="89" spans="1:10" s="20" customFormat="1" ht="15.6" x14ac:dyDescent="0.3">
      <c r="A89" s="16" t="s">
        <v>70</v>
      </c>
      <c r="B89" s="59" t="s">
        <v>23</v>
      </c>
      <c r="C89" s="17" t="s">
        <v>13</v>
      </c>
      <c r="D89" s="18">
        <v>1.095075</v>
      </c>
      <c r="E89" s="18">
        <v>284.36891797440001</v>
      </c>
      <c r="F89" s="18">
        <f t="shared" si="5"/>
        <v>311.40529285081607</v>
      </c>
      <c r="G89" s="86">
        <v>0</v>
      </c>
      <c r="H89" s="86">
        <f t="shared" si="4"/>
        <v>0</v>
      </c>
      <c r="I89" s="38" t="s">
        <v>15</v>
      </c>
      <c r="J89" s="24"/>
    </row>
    <row r="90" spans="1:10" s="20" customFormat="1" x14ac:dyDescent="0.3">
      <c r="A90" s="16" t="s">
        <v>71</v>
      </c>
      <c r="B90" s="40" t="s">
        <v>297</v>
      </c>
      <c r="C90" s="17" t="s">
        <v>6</v>
      </c>
      <c r="D90" s="19">
        <v>3</v>
      </c>
      <c r="E90" s="18"/>
      <c r="F90" s="18"/>
      <c r="G90" s="86">
        <v>0</v>
      </c>
      <c r="H90" s="86">
        <f t="shared" si="4"/>
        <v>0</v>
      </c>
      <c r="I90" s="38" t="s">
        <v>18</v>
      </c>
      <c r="J90" s="24"/>
    </row>
    <row r="91" spans="1:10" s="20" customFormat="1" x14ac:dyDescent="0.3">
      <c r="A91" s="57">
        <f>A84+1</f>
        <v>44</v>
      </c>
      <c r="B91" s="40" t="s">
        <v>304</v>
      </c>
      <c r="C91" s="17" t="s">
        <v>39</v>
      </c>
      <c r="D91" s="55">
        <v>1</v>
      </c>
      <c r="E91" s="18">
        <v>325.61683539419124</v>
      </c>
      <c r="F91" s="18">
        <f t="shared" si="5"/>
        <v>325.61683539419124</v>
      </c>
      <c r="G91" s="86">
        <v>0</v>
      </c>
      <c r="H91" s="86">
        <f t="shared" si="4"/>
        <v>0</v>
      </c>
      <c r="I91" s="38" t="s">
        <v>16</v>
      </c>
      <c r="J91" s="24"/>
    </row>
    <row r="92" spans="1:10" s="20" customFormat="1" x14ac:dyDescent="0.3">
      <c r="A92" s="16" t="s">
        <v>72</v>
      </c>
      <c r="B92" s="59" t="s">
        <v>294</v>
      </c>
      <c r="C92" s="17" t="s">
        <v>6</v>
      </c>
      <c r="D92" s="19">
        <v>1</v>
      </c>
      <c r="E92" s="18">
        <v>272.260305983232</v>
      </c>
      <c r="F92" s="18">
        <f t="shared" si="5"/>
        <v>272.260305983232</v>
      </c>
      <c r="G92" s="86">
        <v>0</v>
      </c>
      <c r="H92" s="86">
        <f t="shared" si="4"/>
        <v>0</v>
      </c>
      <c r="I92" s="38" t="s">
        <v>15</v>
      </c>
      <c r="J92" s="24"/>
    </row>
    <row r="93" spans="1:10" s="20" customFormat="1" x14ac:dyDescent="0.3">
      <c r="A93" s="16" t="s">
        <v>73</v>
      </c>
      <c r="B93" s="59" t="s">
        <v>302</v>
      </c>
      <c r="C93" s="17" t="s">
        <v>6</v>
      </c>
      <c r="D93" s="19">
        <v>1</v>
      </c>
      <c r="E93" s="18">
        <v>155.64284049686401</v>
      </c>
      <c r="F93" s="18">
        <f t="shared" si="5"/>
        <v>155.64284049686401</v>
      </c>
      <c r="G93" s="86">
        <v>0</v>
      </c>
      <c r="H93" s="86">
        <f t="shared" si="4"/>
        <v>0</v>
      </c>
      <c r="I93" s="38" t="s">
        <v>15</v>
      </c>
      <c r="J93" s="24"/>
    </row>
    <row r="94" spans="1:10" s="20" customFormat="1" x14ac:dyDescent="0.3">
      <c r="A94" s="16" t="s">
        <v>74</v>
      </c>
      <c r="B94" s="40" t="s">
        <v>295</v>
      </c>
      <c r="C94" s="17" t="s">
        <v>6</v>
      </c>
      <c r="D94" s="19">
        <v>1</v>
      </c>
      <c r="E94" s="18">
        <v>156.33738209376</v>
      </c>
      <c r="F94" s="18">
        <f t="shared" si="5"/>
        <v>156.33738209376</v>
      </c>
      <c r="G94" s="86">
        <v>0</v>
      </c>
      <c r="H94" s="86">
        <f t="shared" si="4"/>
        <v>0</v>
      </c>
      <c r="I94" s="38" t="s">
        <v>15</v>
      </c>
      <c r="J94" s="24"/>
    </row>
    <row r="95" spans="1:10" s="20" customFormat="1" x14ac:dyDescent="0.3">
      <c r="A95" s="16" t="s">
        <v>75</v>
      </c>
      <c r="B95" s="41" t="s">
        <v>296</v>
      </c>
      <c r="C95" s="17" t="s">
        <v>6</v>
      </c>
      <c r="D95" s="19">
        <v>1</v>
      </c>
      <c r="E95" s="18">
        <v>136.79848547164801</v>
      </c>
      <c r="F95" s="18">
        <f t="shared" si="5"/>
        <v>136.79848547164801</v>
      </c>
      <c r="G95" s="86">
        <v>0</v>
      </c>
      <c r="H95" s="86">
        <f t="shared" si="4"/>
        <v>0</v>
      </c>
      <c r="I95" s="38" t="s">
        <v>15</v>
      </c>
      <c r="J95" s="24"/>
    </row>
    <row r="96" spans="1:10" s="20" customFormat="1" ht="15.6" x14ac:dyDescent="0.3">
      <c r="A96" s="16" t="s">
        <v>76</v>
      </c>
      <c r="B96" s="59" t="s">
        <v>23</v>
      </c>
      <c r="C96" s="17" t="s">
        <v>13</v>
      </c>
      <c r="D96" s="18">
        <v>0.36502500000000004</v>
      </c>
      <c r="E96" s="18">
        <v>284.36891797440001</v>
      </c>
      <c r="F96" s="18">
        <f t="shared" si="5"/>
        <v>103.80176428360538</v>
      </c>
      <c r="G96" s="86">
        <v>0</v>
      </c>
      <c r="H96" s="86">
        <f t="shared" si="4"/>
        <v>0</v>
      </c>
      <c r="I96" s="38" t="s">
        <v>15</v>
      </c>
      <c r="J96" s="24"/>
    </row>
    <row r="97" spans="1:10" s="20" customFormat="1" x14ac:dyDescent="0.3">
      <c r="A97" s="16" t="s">
        <v>77</v>
      </c>
      <c r="B97" s="40" t="s">
        <v>297</v>
      </c>
      <c r="C97" s="17" t="s">
        <v>6</v>
      </c>
      <c r="D97" s="19">
        <v>1</v>
      </c>
      <c r="E97" s="18"/>
      <c r="F97" s="18"/>
      <c r="G97" s="86">
        <v>0</v>
      </c>
      <c r="H97" s="86">
        <f t="shared" si="4"/>
        <v>0</v>
      </c>
      <c r="I97" s="38" t="s">
        <v>18</v>
      </c>
      <c r="J97" s="24"/>
    </row>
    <row r="98" spans="1:10" s="20" customFormat="1" x14ac:dyDescent="0.3">
      <c r="A98" s="57">
        <f>A91+1</f>
        <v>45</v>
      </c>
      <c r="B98" s="40" t="s">
        <v>305</v>
      </c>
      <c r="C98" s="17" t="s">
        <v>39</v>
      </c>
      <c r="D98" s="55">
        <v>2</v>
      </c>
      <c r="E98" s="18">
        <v>325.61683539419124</v>
      </c>
      <c r="F98" s="18">
        <f t="shared" si="5"/>
        <v>651.23367078838248</v>
      </c>
      <c r="G98" s="86">
        <v>0</v>
      </c>
      <c r="H98" s="86">
        <f t="shared" si="4"/>
        <v>0</v>
      </c>
      <c r="I98" s="38" t="s">
        <v>16</v>
      </c>
      <c r="J98" s="24"/>
    </row>
    <row r="99" spans="1:10" s="20" customFormat="1" x14ac:dyDescent="0.3">
      <c r="A99" s="16" t="s">
        <v>78</v>
      </c>
      <c r="B99" s="59" t="s">
        <v>294</v>
      </c>
      <c r="C99" s="17" t="s">
        <v>6</v>
      </c>
      <c r="D99" s="19">
        <v>2</v>
      </c>
      <c r="E99" s="18">
        <v>272.260305983232</v>
      </c>
      <c r="F99" s="18">
        <f t="shared" si="5"/>
        <v>544.520611966464</v>
      </c>
      <c r="G99" s="86">
        <v>0</v>
      </c>
      <c r="H99" s="86">
        <f t="shared" si="4"/>
        <v>0</v>
      </c>
      <c r="I99" s="38" t="s">
        <v>15</v>
      </c>
      <c r="J99" s="24"/>
    </row>
    <row r="100" spans="1:10" s="20" customFormat="1" x14ac:dyDescent="0.3">
      <c r="A100" s="16" t="s">
        <v>79</v>
      </c>
      <c r="B100" s="59" t="s">
        <v>302</v>
      </c>
      <c r="C100" s="17" t="s">
        <v>6</v>
      </c>
      <c r="D100" s="19">
        <v>2</v>
      </c>
      <c r="E100" s="18">
        <v>155.64284049686401</v>
      </c>
      <c r="F100" s="18">
        <f t="shared" si="5"/>
        <v>311.28568099372802</v>
      </c>
      <c r="G100" s="86">
        <v>0</v>
      </c>
      <c r="H100" s="86">
        <f t="shared" si="4"/>
        <v>0</v>
      </c>
      <c r="I100" s="38" t="s">
        <v>15</v>
      </c>
      <c r="J100" s="24"/>
    </row>
    <row r="101" spans="1:10" s="20" customFormat="1" x14ac:dyDescent="0.3">
      <c r="A101" s="16" t="s">
        <v>80</v>
      </c>
      <c r="B101" s="40" t="s">
        <v>295</v>
      </c>
      <c r="C101" s="17" t="s">
        <v>6</v>
      </c>
      <c r="D101" s="19">
        <v>2</v>
      </c>
      <c r="E101" s="18">
        <v>156.33738209376</v>
      </c>
      <c r="F101" s="18">
        <f t="shared" si="5"/>
        <v>312.67476418752</v>
      </c>
      <c r="G101" s="86">
        <v>0</v>
      </c>
      <c r="H101" s="86">
        <f t="shared" si="4"/>
        <v>0</v>
      </c>
      <c r="I101" s="38" t="s">
        <v>15</v>
      </c>
      <c r="J101" s="24"/>
    </row>
    <row r="102" spans="1:10" s="20" customFormat="1" x14ac:dyDescent="0.3">
      <c r="A102" s="16" t="s">
        <v>81</v>
      </c>
      <c r="B102" s="41" t="s">
        <v>296</v>
      </c>
      <c r="C102" s="17" t="s">
        <v>6</v>
      </c>
      <c r="D102" s="19">
        <v>2</v>
      </c>
      <c r="E102" s="18">
        <v>136.79848547164801</v>
      </c>
      <c r="F102" s="18">
        <f t="shared" si="5"/>
        <v>273.59697094329601</v>
      </c>
      <c r="G102" s="86">
        <v>0</v>
      </c>
      <c r="H102" s="86">
        <f t="shared" si="4"/>
        <v>0</v>
      </c>
      <c r="I102" s="38" t="s">
        <v>15</v>
      </c>
      <c r="J102" s="24"/>
    </row>
    <row r="103" spans="1:10" s="20" customFormat="1" ht="15.6" x14ac:dyDescent="0.3">
      <c r="A103" s="16" t="s">
        <v>82</v>
      </c>
      <c r="B103" s="59" t="s">
        <v>23</v>
      </c>
      <c r="C103" s="17" t="s">
        <v>13</v>
      </c>
      <c r="D103" s="18">
        <v>0.73005000000000009</v>
      </c>
      <c r="E103" s="18">
        <v>284.36891797440001</v>
      </c>
      <c r="F103" s="18">
        <f t="shared" si="5"/>
        <v>207.60352856721076</v>
      </c>
      <c r="G103" s="86">
        <v>0</v>
      </c>
      <c r="H103" s="86">
        <f t="shared" si="4"/>
        <v>0</v>
      </c>
      <c r="I103" s="38" t="s">
        <v>15</v>
      </c>
      <c r="J103" s="24"/>
    </row>
    <row r="104" spans="1:10" s="20" customFormat="1" x14ac:dyDescent="0.3">
      <c r="A104" s="16" t="s">
        <v>83</v>
      </c>
      <c r="B104" s="40" t="s">
        <v>297</v>
      </c>
      <c r="C104" s="17" t="s">
        <v>6</v>
      </c>
      <c r="D104" s="19">
        <v>2</v>
      </c>
      <c r="E104" s="18"/>
      <c r="F104" s="18"/>
      <c r="G104" s="86">
        <v>0</v>
      </c>
      <c r="H104" s="86">
        <f t="shared" si="4"/>
        <v>0</v>
      </c>
      <c r="I104" s="38" t="s">
        <v>18</v>
      </c>
      <c r="J104" s="24"/>
    </row>
    <row r="105" spans="1:10" s="20" customFormat="1" x14ac:dyDescent="0.3">
      <c r="A105" s="57">
        <f>A98+1</f>
        <v>46</v>
      </c>
      <c r="B105" s="40" t="s">
        <v>306</v>
      </c>
      <c r="C105" s="17" t="s">
        <v>39</v>
      </c>
      <c r="D105" s="55">
        <v>1</v>
      </c>
      <c r="E105" s="18">
        <v>350.27312605115458</v>
      </c>
      <c r="F105" s="18">
        <f t="shared" si="5"/>
        <v>350.27312605115458</v>
      </c>
      <c r="G105" s="86">
        <v>0</v>
      </c>
      <c r="H105" s="86">
        <f t="shared" si="4"/>
        <v>0</v>
      </c>
      <c r="I105" s="38" t="s">
        <v>16</v>
      </c>
      <c r="J105" s="24"/>
    </row>
    <row r="106" spans="1:10" s="20" customFormat="1" x14ac:dyDescent="0.3">
      <c r="A106" s="16" t="s">
        <v>84</v>
      </c>
      <c r="B106" s="59" t="s">
        <v>294</v>
      </c>
      <c r="C106" s="17" t="s">
        <v>6</v>
      </c>
      <c r="D106" s="19">
        <v>2</v>
      </c>
      <c r="E106" s="18">
        <v>272.260305983232</v>
      </c>
      <c r="F106" s="18">
        <f t="shared" si="5"/>
        <v>544.520611966464</v>
      </c>
      <c r="G106" s="86">
        <v>0</v>
      </c>
      <c r="H106" s="86">
        <f t="shared" si="4"/>
        <v>0</v>
      </c>
      <c r="I106" s="38" t="s">
        <v>15</v>
      </c>
      <c r="J106" s="24"/>
    </row>
    <row r="107" spans="1:10" s="20" customFormat="1" x14ac:dyDescent="0.3">
      <c r="A107" s="16" t="s">
        <v>85</v>
      </c>
      <c r="B107" s="40" t="s">
        <v>295</v>
      </c>
      <c r="C107" s="17" t="s">
        <v>6</v>
      </c>
      <c r="D107" s="19">
        <v>1</v>
      </c>
      <c r="E107" s="18">
        <v>156.33738209376</v>
      </c>
      <c r="F107" s="18">
        <f t="shared" si="5"/>
        <v>156.33738209376</v>
      </c>
      <c r="G107" s="86">
        <v>0</v>
      </c>
      <c r="H107" s="86">
        <f t="shared" si="4"/>
        <v>0</v>
      </c>
      <c r="I107" s="38" t="s">
        <v>15</v>
      </c>
      <c r="J107" s="24"/>
    </row>
    <row r="108" spans="1:10" s="20" customFormat="1" x14ac:dyDescent="0.3">
      <c r="A108" s="16" t="s">
        <v>86</v>
      </c>
      <c r="B108" s="41" t="s">
        <v>296</v>
      </c>
      <c r="C108" s="17" t="s">
        <v>6</v>
      </c>
      <c r="D108" s="19">
        <v>1</v>
      </c>
      <c r="E108" s="18">
        <v>136.79848547164801</v>
      </c>
      <c r="F108" s="18">
        <f t="shared" si="5"/>
        <v>136.79848547164801</v>
      </c>
      <c r="G108" s="86">
        <v>0</v>
      </c>
      <c r="H108" s="86">
        <f t="shared" si="4"/>
        <v>0</v>
      </c>
      <c r="I108" s="38" t="s">
        <v>15</v>
      </c>
      <c r="J108" s="24"/>
    </row>
    <row r="109" spans="1:10" s="20" customFormat="1" ht="15.6" x14ac:dyDescent="0.3">
      <c r="A109" s="16" t="s">
        <v>87</v>
      </c>
      <c r="B109" s="59" t="s">
        <v>23</v>
      </c>
      <c r="C109" s="17" t="s">
        <v>13</v>
      </c>
      <c r="D109" s="18">
        <v>0.31400000000000006</v>
      </c>
      <c r="E109" s="18">
        <v>284.36891797440001</v>
      </c>
      <c r="F109" s="18">
        <f t="shared" si="5"/>
        <v>89.291840243961616</v>
      </c>
      <c r="G109" s="86">
        <v>0</v>
      </c>
      <c r="H109" s="86">
        <f t="shared" si="4"/>
        <v>0</v>
      </c>
      <c r="I109" s="38" t="s">
        <v>15</v>
      </c>
      <c r="J109" s="24"/>
    </row>
    <row r="110" spans="1:10" s="20" customFormat="1" x14ac:dyDescent="0.3">
      <c r="A110" s="16" t="s">
        <v>88</v>
      </c>
      <c r="B110" s="40" t="s">
        <v>297</v>
      </c>
      <c r="C110" s="17" t="s">
        <v>6</v>
      </c>
      <c r="D110" s="19">
        <v>1</v>
      </c>
      <c r="E110" s="18"/>
      <c r="F110" s="18"/>
      <c r="G110" s="86">
        <v>0</v>
      </c>
      <c r="H110" s="86">
        <f t="shared" si="4"/>
        <v>0</v>
      </c>
      <c r="I110" s="38" t="s">
        <v>18</v>
      </c>
      <c r="J110" s="24"/>
    </row>
    <row r="111" spans="1:10" s="20" customFormat="1" x14ac:dyDescent="0.3">
      <c r="A111" s="57">
        <f>A105+1</f>
        <v>47</v>
      </c>
      <c r="B111" s="40" t="s">
        <v>307</v>
      </c>
      <c r="C111" s="17" t="s">
        <v>39</v>
      </c>
      <c r="D111" s="55">
        <v>2</v>
      </c>
      <c r="E111" s="18">
        <v>350.27312605115458</v>
      </c>
      <c r="F111" s="18">
        <f t="shared" si="5"/>
        <v>700.54625210230915</v>
      </c>
      <c r="G111" s="86">
        <v>0</v>
      </c>
      <c r="H111" s="86">
        <f t="shared" si="4"/>
        <v>0</v>
      </c>
      <c r="I111" s="38" t="s">
        <v>16</v>
      </c>
      <c r="J111" s="24"/>
    </row>
    <row r="112" spans="1:10" s="20" customFormat="1" x14ac:dyDescent="0.3">
      <c r="A112" s="16" t="s">
        <v>89</v>
      </c>
      <c r="B112" s="59" t="s">
        <v>294</v>
      </c>
      <c r="C112" s="17" t="s">
        <v>6</v>
      </c>
      <c r="D112" s="19">
        <v>4</v>
      </c>
      <c r="E112" s="18">
        <v>272.260305983232</v>
      </c>
      <c r="F112" s="18">
        <f t="shared" si="5"/>
        <v>1089.041223932928</v>
      </c>
      <c r="G112" s="86">
        <v>0</v>
      </c>
      <c r="H112" s="86">
        <f t="shared" si="4"/>
        <v>0</v>
      </c>
      <c r="I112" s="38" t="s">
        <v>15</v>
      </c>
      <c r="J112" s="24"/>
    </row>
    <row r="113" spans="1:10" s="20" customFormat="1" x14ac:dyDescent="0.3">
      <c r="A113" s="16" t="s">
        <v>90</v>
      </c>
      <c r="B113" s="40" t="s">
        <v>295</v>
      </c>
      <c r="C113" s="17" t="s">
        <v>6</v>
      </c>
      <c r="D113" s="19">
        <v>2</v>
      </c>
      <c r="E113" s="18">
        <v>156.33738209376</v>
      </c>
      <c r="F113" s="18">
        <f t="shared" si="5"/>
        <v>312.67476418752</v>
      </c>
      <c r="G113" s="86">
        <v>0</v>
      </c>
      <c r="H113" s="86">
        <f t="shared" si="4"/>
        <v>0</v>
      </c>
      <c r="I113" s="38" t="s">
        <v>15</v>
      </c>
      <c r="J113" s="24"/>
    </row>
    <row r="114" spans="1:10" s="20" customFormat="1" x14ac:dyDescent="0.3">
      <c r="A114" s="16" t="s">
        <v>91</v>
      </c>
      <c r="B114" s="41" t="s">
        <v>296</v>
      </c>
      <c r="C114" s="17" t="s">
        <v>6</v>
      </c>
      <c r="D114" s="19">
        <v>2</v>
      </c>
      <c r="E114" s="18">
        <v>136.79848547164801</v>
      </c>
      <c r="F114" s="18">
        <f t="shared" si="5"/>
        <v>273.59697094329601</v>
      </c>
      <c r="G114" s="86">
        <v>0</v>
      </c>
      <c r="H114" s="86">
        <f t="shared" si="4"/>
        <v>0</v>
      </c>
      <c r="I114" s="38" t="s">
        <v>15</v>
      </c>
      <c r="J114" s="24"/>
    </row>
    <row r="115" spans="1:10" s="20" customFormat="1" ht="15.6" x14ac:dyDescent="0.3">
      <c r="A115" s="16" t="s">
        <v>92</v>
      </c>
      <c r="B115" s="59" t="s">
        <v>23</v>
      </c>
      <c r="C115" s="17" t="s">
        <v>13</v>
      </c>
      <c r="D115" s="18">
        <v>0.62800000000000011</v>
      </c>
      <c r="E115" s="18">
        <v>284.36891797440001</v>
      </c>
      <c r="F115" s="18">
        <f t="shared" si="5"/>
        <v>178.58368048792323</v>
      </c>
      <c r="G115" s="86">
        <v>0</v>
      </c>
      <c r="H115" s="86">
        <f t="shared" si="4"/>
        <v>0</v>
      </c>
      <c r="I115" s="38" t="s">
        <v>15</v>
      </c>
      <c r="J115" s="24"/>
    </row>
    <row r="116" spans="1:10" s="20" customFormat="1" x14ac:dyDescent="0.3">
      <c r="A116" s="16" t="s">
        <v>93</v>
      </c>
      <c r="B116" s="40" t="s">
        <v>297</v>
      </c>
      <c r="C116" s="17" t="s">
        <v>6</v>
      </c>
      <c r="D116" s="19">
        <v>2</v>
      </c>
      <c r="E116" s="18"/>
      <c r="F116" s="18"/>
      <c r="G116" s="86">
        <v>0</v>
      </c>
      <c r="H116" s="86">
        <f t="shared" si="4"/>
        <v>0</v>
      </c>
      <c r="I116" s="38" t="s">
        <v>18</v>
      </c>
      <c r="J116" s="24"/>
    </row>
    <row r="117" spans="1:10" s="20" customFormat="1" x14ac:dyDescent="0.3">
      <c r="A117" s="57">
        <f>A111+1</f>
        <v>48</v>
      </c>
      <c r="B117" s="40" t="s">
        <v>308</v>
      </c>
      <c r="C117" s="17" t="s">
        <v>39</v>
      </c>
      <c r="D117" s="55">
        <v>4</v>
      </c>
      <c r="E117" s="18">
        <v>350.27312605115458</v>
      </c>
      <c r="F117" s="18">
        <f t="shared" si="5"/>
        <v>1401.0925042046183</v>
      </c>
      <c r="G117" s="86">
        <v>0</v>
      </c>
      <c r="H117" s="86">
        <f t="shared" si="4"/>
        <v>0</v>
      </c>
      <c r="I117" s="38" t="s">
        <v>16</v>
      </c>
      <c r="J117" s="24"/>
    </row>
    <row r="118" spans="1:10" s="20" customFormat="1" x14ac:dyDescent="0.3">
      <c r="A118" s="16" t="s">
        <v>94</v>
      </c>
      <c r="B118" s="59" t="s">
        <v>294</v>
      </c>
      <c r="C118" s="17" t="s">
        <v>6</v>
      </c>
      <c r="D118" s="19">
        <v>8</v>
      </c>
      <c r="E118" s="18">
        <v>272.260305983232</v>
      </c>
      <c r="F118" s="18">
        <f t="shared" si="5"/>
        <v>2178.082447865856</v>
      </c>
      <c r="G118" s="86">
        <v>0</v>
      </c>
      <c r="H118" s="86">
        <f t="shared" si="4"/>
        <v>0</v>
      </c>
      <c r="I118" s="38" t="s">
        <v>15</v>
      </c>
      <c r="J118" s="24"/>
    </row>
    <row r="119" spans="1:10" s="20" customFormat="1" x14ac:dyDescent="0.3">
      <c r="A119" s="16" t="s">
        <v>95</v>
      </c>
      <c r="B119" s="40" t="s">
        <v>295</v>
      </c>
      <c r="C119" s="17" t="s">
        <v>6</v>
      </c>
      <c r="D119" s="19">
        <v>4</v>
      </c>
      <c r="E119" s="18">
        <v>156.33738209376</v>
      </c>
      <c r="F119" s="18">
        <f t="shared" si="5"/>
        <v>625.34952837503999</v>
      </c>
      <c r="G119" s="86">
        <v>0</v>
      </c>
      <c r="H119" s="86">
        <f t="shared" si="4"/>
        <v>0</v>
      </c>
      <c r="I119" s="38" t="s">
        <v>15</v>
      </c>
      <c r="J119" s="24"/>
    </row>
    <row r="120" spans="1:10" s="20" customFormat="1" x14ac:dyDescent="0.3">
      <c r="A120" s="16" t="s">
        <v>96</v>
      </c>
      <c r="B120" s="41" t="s">
        <v>296</v>
      </c>
      <c r="C120" s="17" t="s">
        <v>6</v>
      </c>
      <c r="D120" s="19">
        <v>4</v>
      </c>
      <c r="E120" s="18">
        <v>136.79848547164801</v>
      </c>
      <c r="F120" s="18">
        <f t="shared" si="5"/>
        <v>547.19394188659203</v>
      </c>
      <c r="G120" s="86">
        <v>0</v>
      </c>
      <c r="H120" s="86">
        <f t="shared" si="4"/>
        <v>0</v>
      </c>
      <c r="I120" s="38" t="s">
        <v>15</v>
      </c>
      <c r="J120" s="24"/>
    </row>
    <row r="121" spans="1:10" s="20" customFormat="1" ht="15.6" x14ac:dyDescent="0.3">
      <c r="A121" s="16" t="s">
        <v>97</v>
      </c>
      <c r="B121" s="59" t="s">
        <v>23</v>
      </c>
      <c r="C121" s="17" t="s">
        <v>13</v>
      </c>
      <c r="D121" s="18">
        <v>1.2560000000000002</v>
      </c>
      <c r="E121" s="18">
        <v>284.36891797440001</v>
      </c>
      <c r="F121" s="18">
        <f t="shared" si="5"/>
        <v>357.16736097584646</v>
      </c>
      <c r="G121" s="86">
        <v>0</v>
      </c>
      <c r="H121" s="86">
        <f t="shared" si="4"/>
        <v>0</v>
      </c>
      <c r="I121" s="38" t="s">
        <v>15</v>
      </c>
      <c r="J121" s="24"/>
    </row>
    <row r="122" spans="1:10" s="20" customFormat="1" x14ac:dyDescent="0.3">
      <c r="A122" s="16" t="s">
        <v>98</v>
      </c>
      <c r="B122" s="40" t="s">
        <v>297</v>
      </c>
      <c r="C122" s="17" t="s">
        <v>6</v>
      </c>
      <c r="D122" s="19">
        <v>4</v>
      </c>
      <c r="E122" s="18"/>
      <c r="F122" s="18"/>
      <c r="G122" s="86">
        <v>0</v>
      </c>
      <c r="H122" s="86">
        <f t="shared" si="4"/>
        <v>0</v>
      </c>
      <c r="I122" s="38" t="s">
        <v>18</v>
      </c>
      <c r="J122" s="24"/>
    </row>
    <row r="123" spans="1:10" s="20" customFormat="1" x14ac:dyDescent="0.3">
      <c r="A123" s="57">
        <f>A117+1</f>
        <v>49</v>
      </c>
      <c r="B123" s="40" t="s">
        <v>309</v>
      </c>
      <c r="C123" s="17" t="s">
        <v>39</v>
      </c>
      <c r="D123" s="55">
        <v>2</v>
      </c>
      <c r="E123" s="18">
        <v>350.27312605115458</v>
      </c>
      <c r="F123" s="18">
        <f t="shared" si="5"/>
        <v>700.54625210230915</v>
      </c>
      <c r="G123" s="86">
        <v>0</v>
      </c>
      <c r="H123" s="86">
        <f t="shared" si="4"/>
        <v>0</v>
      </c>
      <c r="I123" s="38" t="s">
        <v>16</v>
      </c>
      <c r="J123" s="24"/>
    </row>
    <row r="124" spans="1:10" s="20" customFormat="1" x14ac:dyDescent="0.3">
      <c r="A124" s="16" t="s">
        <v>99</v>
      </c>
      <c r="B124" s="59" t="s">
        <v>294</v>
      </c>
      <c r="C124" s="17" t="s">
        <v>6</v>
      </c>
      <c r="D124" s="19">
        <v>4</v>
      </c>
      <c r="E124" s="18">
        <v>272.260305983232</v>
      </c>
      <c r="F124" s="18">
        <f t="shared" si="5"/>
        <v>1089.041223932928</v>
      </c>
      <c r="G124" s="86">
        <v>0</v>
      </c>
      <c r="H124" s="86">
        <f t="shared" si="4"/>
        <v>0</v>
      </c>
      <c r="I124" s="38" t="s">
        <v>15</v>
      </c>
      <c r="J124" s="24"/>
    </row>
    <row r="125" spans="1:10" s="20" customFormat="1" x14ac:dyDescent="0.3">
      <c r="A125" s="16" t="s">
        <v>100</v>
      </c>
      <c r="B125" s="40" t="s">
        <v>295</v>
      </c>
      <c r="C125" s="17" t="s">
        <v>6</v>
      </c>
      <c r="D125" s="19">
        <v>2</v>
      </c>
      <c r="E125" s="18">
        <v>156.33738209376</v>
      </c>
      <c r="F125" s="18">
        <f t="shared" si="5"/>
        <v>312.67476418752</v>
      </c>
      <c r="G125" s="86">
        <v>0</v>
      </c>
      <c r="H125" s="86">
        <f t="shared" si="4"/>
        <v>0</v>
      </c>
      <c r="I125" s="38" t="s">
        <v>15</v>
      </c>
      <c r="J125" s="24"/>
    </row>
    <row r="126" spans="1:10" s="20" customFormat="1" x14ac:dyDescent="0.3">
      <c r="A126" s="16" t="s">
        <v>101</v>
      </c>
      <c r="B126" s="41" t="s">
        <v>296</v>
      </c>
      <c r="C126" s="17" t="s">
        <v>6</v>
      </c>
      <c r="D126" s="19">
        <v>2</v>
      </c>
      <c r="E126" s="18">
        <v>136.79848547164801</v>
      </c>
      <c r="F126" s="18">
        <f t="shared" si="5"/>
        <v>273.59697094329601</v>
      </c>
      <c r="G126" s="86">
        <v>0</v>
      </c>
      <c r="H126" s="86">
        <f t="shared" si="4"/>
        <v>0</v>
      </c>
      <c r="I126" s="38" t="s">
        <v>15</v>
      </c>
      <c r="J126" s="24"/>
    </row>
    <row r="127" spans="1:10" s="20" customFormat="1" ht="15.6" x14ac:dyDescent="0.3">
      <c r="A127" s="16" t="s">
        <v>102</v>
      </c>
      <c r="B127" s="59" t="s">
        <v>23</v>
      </c>
      <c r="C127" s="17" t="s">
        <v>13</v>
      </c>
      <c r="D127" s="18">
        <v>0.62800000000000011</v>
      </c>
      <c r="E127" s="18">
        <v>284.36891797440001</v>
      </c>
      <c r="F127" s="18">
        <f t="shared" si="5"/>
        <v>178.58368048792323</v>
      </c>
      <c r="G127" s="86">
        <v>0</v>
      </c>
      <c r="H127" s="86">
        <f t="shared" si="4"/>
        <v>0</v>
      </c>
      <c r="I127" s="38" t="s">
        <v>15</v>
      </c>
      <c r="J127" s="24"/>
    </row>
    <row r="128" spans="1:10" s="20" customFormat="1" x14ac:dyDescent="0.3">
      <c r="A128" s="16" t="s">
        <v>103</v>
      </c>
      <c r="B128" s="40" t="s">
        <v>297</v>
      </c>
      <c r="C128" s="17" t="s">
        <v>6</v>
      </c>
      <c r="D128" s="19">
        <v>2</v>
      </c>
      <c r="E128" s="18"/>
      <c r="F128" s="18"/>
      <c r="G128" s="86">
        <v>0</v>
      </c>
      <c r="H128" s="86">
        <f t="shared" si="4"/>
        <v>0</v>
      </c>
      <c r="I128" s="38" t="s">
        <v>18</v>
      </c>
      <c r="J128" s="24"/>
    </row>
    <row r="129" spans="1:10" s="20" customFormat="1" x14ac:dyDescent="0.3">
      <c r="A129" s="57">
        <f>A123+1</f>
        <v>50</v>
      </c>
      <c r="B129" s="40" t="s">
        <v>310</v>
      </c>
      <c r="C129" s="17" t="s">
        <v>39</v>
      </c>
      <c r="D129" s="55">
        <v>3</v>
      </c>
      <c r="E129" s="18">
        <v>350.27312605115452</v>
      </c>
      <c r="F129" s="18">
        <f t="shared" si="5"/>
        <v>1050.8193781534635</v>
      </c>
      <c r="G129" s="86">
        <v>0</v>
      </c>
      <c r="H129" s="86">
        <f t="shared" si="4"/>
        <v>0</v>
      </c>
      <c r="I129" s="38" t="s">
        <v>16</v>
      </c>
      <c r="J129" s="24"/>
    </row>
    <row r="130" spans="1:10" s="20" customFormat="1" x14ac:dyDescent="0.3">
      <c r="A130" s="16" t="s">
        <v>104</v>
      </c>
      <c r="B130" s="59" t="s">
        <v>294</v>
      </c>
      <c r="C130" s="17" t="s">
        <v>6</v>
      </c>
      <c r="D130" s="19">
        <v>6</v>
      </c>
      <c r="E130" s="18">
        <v>272.26030598323194</v>
      </c>
      <c r="F130" s="18">
        <f t="shared" si="5"/>
        <v>1633.5618358993916</v>
      </c>
      <c r="G130" s="86">
        <v>0</v>
      </c>
      <c r="H130" s="86">
        <f t="shared" si="4"/>
        <v>0</v>
      </c>
      <c r="I130" s="38" t="s">
        <v>15</v>
      </c>
      <c r="J130" s="24"/>
    </row>
    <row r="131" spans="1:10" s="20" customFormat="1" x14ac:dyDescent="0.3">
      <c r="A131" s="16" t="s">
        <v>105</v>
      </c>
      <c r="B131" s="40" t="s">
        <v>295</v>
      </c>
      <c r="C131" s="17" t="s">
        <v>6</v>
      </c>
      <c r="D131" s="19">
        <v>3</v>
      </c>
      <c r="E131" s="18">
        <v>156.33738209376</v>
      </c>
      <c r="F131" s="18">
        <f t="shared" si="5"/>
        <v>469.01214628128002</v>
      </c>
      <c r="G131" s="86">
        <v>0</v>
      </c>
      <c r="H131" s="86">
        <f t="shared" si="4"/>
        <v>0</v>
      </c>
      <c r="I131" s="38" t="s">
        <v>15</v>
      </c>
      <c r="J131" s="24"/>
    </row>
    <row r="132" spans="1:10" s="20" customFormat="1" x14ac:dyDescent="0.3">
      <c r="A132" s="16" t="s">
        <v>106</v>
      </c>
      <c r="B132" s="41" t="s">
        <v>296</v>
      </c>
      <c r="C132" s="17" t="s">
        <v>6</v>
      </c>
      <c r="D132" s="19">
        <v>3</v>
      </c>
      <c r="E132" s="18">
        <v>136.79848547164801</v>
      </c>
      <c r="F132" s="18">
        <f t="shared" si="5"/>
        <v>410.39545641494402</v>
      </c>
      <c r="G132" s="86">
        <v>0</v>
      </c>
      <c r="H132" s="86">
        <f t="shared" si="4"/>
        <v>0</v>
      </c>
      <c r="I132" s="38" t="s">
        <v>15</v>
      </c>
      <c r="J132" s="24"/>
    </row>
    <row r="133" spans="1:10" s="20" customFormat="1" ht="15.6" x14ac:dyDescent="0.3">
      <c r="A133" s="16" t="s">
        <v>107</v>
      </c>
      <c r="B133" s="59" t="s">
        <v>23</v>
      </c>
      <c r="C133" s="17" t="s">
        <v>13</v>
      </c>
      <c r="D133" s="18">
        <v>0.94200000000000017</v>
      </c>
      <c r="E133" s="18">
        <v>284.36891797440001</v>
      </c>
      <c r="F133" s="18">
        <f t="shared" si="5"/>
        <v>267.87552073188488</v>
      </c>
      <c r="G133" s="86">
        <v>0</v>
      </c>
      <c r="H133" s="86">
        <f t="shared" si="4"/>
        <v>0</v>
      </c>
      <c r="I133" s="38" t="s">
        <v>15</v>
      </c>
      <c r="J133" s="24"/>
    </row>
    <row r="134" spans="1:10" s="20" customFormat="1" x14ac:dyDescent="0.3">
      <c r="A134" s="16" t="s">
        <v>108</v>
      </c>
      <c r="B134" s="40" t="s">
        <v>297</v>
      </c>
      <c r="C134" s="17" t="s">
        <v>6</v>
      </c>
      <c r="D134" s="19">
        <v>3</v>
      </c>
      <c r="E134" s="18"/>
      <c r="F134" s="18"/>
      <c r="G134" s="86">
        <v>0</v>
      </c>
      <c r="H134" s="86">
        <f t="shared" si="4"/>
        <v>0</v>
      </c>
      <c r="I134" s="38" t="s">
        <v>18</v>
      </c>
      <c r="J134" s="24"/>
    </row>
    <row r="135" spans="1:10" s="20" customFormat="1" x14ac:dyDescent="0.3">
      <c r="A135" s="57">
        <f>A129+1</f>
        <v>51</v>
      </c>
      <c r="B135" s="40" t="s">
        <v>311</v>
      </c>
      <c r="C135" s="17" t="s">
        <v>39</v>
      </c>
      <c r="D135" s="55">
        <v>1</v>
      </c>
      <c r="E135" s="18">
        <v>402.9249408847931</v>
      </c>
      <c r="F135" s="18">
        <f t="shared" si="5"/>
        <v>402.9249408847931</v>
      </c>
      <c r="G135" s="86">
        <v>0</v>
      </c>
      <c r="H135" s="86">
        <f t="shared" si="4"/>
        <v>0</v>
      </c>
      <c r="I135" s="38" t="s">
        <v>16</v>
      </c>
      <c r="J135" s="24"/>
    </row>
    <row r="136" spans="1:10" s="20" customFormat="1" x14ac:dyDescent="0.3">
      <c r="A136" s="16" t="s">
        <v>109</v>
      </c>
      <c r="B136" s="59" t="s">
        <v>294</v>
      </c>
      <c r="C136" s="17" t="s">
        <v>6</v>
      </c>
      <c r="D136" s="19">
        <v>2</v>
      </c>
      <c r="E136" s="18">
        <v>272.260305983232</v>
      </c>
      <c r="F136" s="18">
        <f t="shared" si="5"/>
        <v>544.520611966464</v>
      </c>
      <c r="G136" s="86">
        <v>0</v>
      </c>
      <c r="H136" s="86">
        <f t="shared" ref="H136:H199" si="6">G136*D136</f>
        <v>0</v>
      </c>
      <c r="I136" s="38" t="s">
        <v>15</v>
      </c>
      <c r="J136" s="24"/>
    </row>
    <row r="137" spans="1:10" s="20" customFormat="1" x14ac:dyDescent="0.3">
      <c r="A137" s="16" t="s">
        <v>110</v>
      </c>
      <c r="B137" s="59" t="s">
        <v>302</v>
      </c>
      <c r="C137" s="17" t="s">
        <v>6</v>
      </c>
      <c r="D137" s="19">
        <v>1</v>
      </c>
      <c r="E137" s="18">
        <v>155.64284049686401</v>
      </c>
      <c r="F137" s="18">
        <f t="shared" ref="F137:F200" si="7">D137*E137</f>
        <v>155.64284049686401</v>
      </c>
      <c r="G137" s="86">
        <v>0</v>
      </c>
      <c r="H137" s="86">
        <f t="shared" si="6"/>
        <v>0</v>
      </c>
      <c r="I137" s="38" t="s">
        <v>15</v>
      </c>
      <c r="J137" s="24"/>
    </row>
    <row r="138" spans="1:10" s="20" customFormat="1" x14ac:dyDescent="0.3">
      <c r="A138" s="16" t="s">
        <v>111</v>
      </c>
      <c r="B138" s="40" t="s">
        <v>295</v>
      </c>
      <c r="C138" s="17" t="s">
        <v>6</v>
      </c>
      <c r="D138" s="19">
        <v>1</v>
      </c>
      <c r="E138" s="18">
        <v>156.33738209376</v>
      </c>
      <c r="F138" s="18">
        <f t="shared" si="7"/>
        <v>156.33738209376</v>
      </c>
      <c r="G138" s="86">
        <v>0</v>
      </c>
      <c r="H138" s="86">
        <f t="shared" si="6"/>
        <v>0</v>
      </c>
      <c r="I138" s="38" t="s">
        <v>15</v>
      </c>
      <c r="J138" s="24"/>
    </row>
    <row r="139" spans="1:10" s="20" customFormat="1" x14ac:dyDescent="0.3">
      <c r="A139" s="16" t="s">
        <v>112</v>
      </c>
      <c r="B139" s="41" t="s">
        <v>296</v>
      </c>
      <c r="C139" s="17" t="s">
        <v>6</v>
      </c>
      <c r="D139" s="19">
        <v>1</v>
      </c>
      <c r="E139" s="18">
        <v>136.79848547164801</v>
      </c>
      <c r="F139" s="18">
        <f t="shared" si="7"/>
        <v>136.79848547164801</v>
      </c>
      <c r="G139" s="86">
        <v>0</v>
      </c>
      <c r="H139" s="86">
        <f t="shared" si="6"/>
        <v>0</v>
      </c>
      <c r="I139" s="38" t="s">
        <v>15</v>
      </c>
      <c r="J139" s="24"/>
    </row>
    <row r="140" spans="1:10" s="20" customFormat="1" ht="15.6" x14ac:dyDescent="0.3">
      <c r="A140" s="16" t="s">
        <v>113</v>
      </c>
      <c r="B140" s="59" t="s">
        <v>23</v>
      </c>
      <c r="C140" s="17" t="s">
        <v>13</v>
      </c>
      <c r="D140" s="18">
        <v>0.31400000000000006</v>
      </c>
      <c r="E140" s="18">
        <v>284.36891797440001</v>
      </c>
      <c r="F140" s="18">
        <f t="shared" si="7"/>
        <v>89.291840243961616</v>
      </c>
      <c r="G140" s="86">
        <v>0</v>
      </c>
      <c r="H140" s="86">
        <f t="shared" si="6"/>
        <v>0</v>
      </c>
      <c r="I140" s="38" t="s">
        <v>15</v>
      </c>
      <c r="J140" s="24"/>
    </row>
    <row r="141" spans="1:10" s="20" customFormat="1" x14ac:dyDescent="0.3">
      <c r="A141" s="16" t="s">
        <v>114</v>
      </c>
      <c r="B141" s="40" t="s">
        <v>297</v>
      </c>
      <c r="C141" s="17" t="s">
        <v>6</v>
      </c>
      <c r="D141" s="19">
        <v>1</v>
      </c>
      <c r="E141" s="18"/>
      <c r="F141" s="18"/>
      <c r="G141" s="86">
        <v>0</v>
      </c>
      <c r="H141" s="86">
        <f t="shared" si="6"/>
        <v>0</v>
      </c>
      <c r="I141" s="38" t="s">
        <v>18</v>
      </c>
      <c r="J141" s="24"/>
    </row>
    <row r="142" spans="1:10" s="20" customFormat="1" x14ac:dyDescent="0.3">
      <c r="A142" s="57">
        <f>A135+1</f>
        <v>52</v>
      </c>
      <c r="B142" s="40" t="s">
        <v>312</v>
      </c>
      <c r="C142" s="17" t="s">
        <v>39</v>
      </c>
      <c r="D142" s="55">
        <v>3</v>
      </c>
      <c r="E142" s="18">
        <v>402.92494088479316</v>
      </c>
      <c r="F142" s="18">
        <f t="shared" si="7"/>
        <v>1208.7748226543795</v>
      </c>
      <c r="G142" s="86">
        <v>0</v>
      </c>
      <c r="H142" s="86">
        <f t="shared" si="6"/>
        <v>0</v>
      </c>
      <c r="I142" s="38" t="s">
        <v>16</v>
      </c>
      <c r="J142" s="24"/>
    </row>
    <row r="143" spans="1:10" s="20" customFormat="1" x14ac:dyDescent="0.3">
      <c r="A143" s="16" t="s">
        <v>115</v>
      </c>
      <c r="B143" s="59" t="s">
        <v>294</v>
      </c>
      <c r="C143" s="17" t="s">
        <v>6</v>
      </c>
      <c r="D143" s="19">
        <v>6</v>
      </c>
      <c r="E143" s="18">
        <v>272.26030598323194</v>
      </c>
      <c r="F143" s="18">
        <f t="shared" si="7"/>
        <v>1633.5618358993916</v>
      </c>
      <c r="G143" s="86">
        <v>0</v>
      </c>
      <c r="H143" s="86">
        <f t="shared" si="6"/>
        <v>0</v>
      </c>
      <c r="I143" s="38" t="s">
        <v>15</v>
      </c>
      <c r="J143" s="24"/>
    </row>
    <row r="144" spans="1:10" s="20" customFormat="1" x14ac:dyDescent="0.3">
      <c r="A144" s="16" t="s">
        <v>116</v>
      </c>
      <c r="B144" s="59" t="s">
        <v>302</v>
      </c>
      <c r="C144" s="17" t="s">
        <v>6</v>
      </c>
      <c r="D144" s="19">
        <v>3</v>
      </c>
      <c r="E144" s="18">
        <v>155.64284049686401</v>
      </c>
      <c r="F144" s="18">
        <f t="shared" si="7"/>
        <v>466.92852149059206</v>
      </c>
      <c r="G144" s="86">
        <v>0</v>
      </c>
      <c r="H144" s="86">
        <f t="shared" si="6"/>
        <v>0</v>
      </c>
      <c r="I144" s="38" t="s">
        <v>15</v>
      </c>
      <c r="J144" s="24"/>
    </row>
    <row r="145" spans="1:10" s="20" customFormat="1" x14ac:dyDescent="0.3">
      <c r="A145" s="16" t="s">
        <v>117</v>
      </c>
      <c r="B145" s="40" t="s">
        <v>295</v>
      </c>
      <c r="C145" s="17" t="s">
        <v>6</v>
      </c>
      <c r="D145" s="19">
        <v>3</v>
      </c>
      <c r="E145" s="18">
        <v>156.33738209376</v>
      </c>
      <c r="F145" s="18">
        <f t="shared" si="7"/>
        <v>469.01214628128002</v>
      </c>
      <c r="G145" s="86">
        <v>0</v>
      </c>
      <c r="H145" s="86">
        <f t="shared" si="6"/>
        <v>0</v>
      </c>
      <c r="I145" s="38" t="s">
        <v>15</v>
      </c>
      <c r="J145" s="24"/>
    </row>
    <row r="146" spans="1:10" s="20" customFormat="1" x14ac:dyDescent="0.3">
      <c r="A146" s="16" t="s">
        <v>118</v>
      </c>
      <c r="B146" s="41" t="s">
        <v>296</v>
      </c>
      <c r="C146" s="17" t="s">
        <v>6</v>
      </c>
      <c r="D146" s="19">
        <v>3</v>
      </c>
      <c r="E146" s="18">
        <v>136.79848547164801</v>
      </c>
      <c r="F146" s="18">
        <f t="shared" si="7"/>
        <v>410.39545641494402</v>
      </c>
      <c r="G146" s="86">
        <v>0</v>
      </c>
      <c r="H146" s="86">
        <f t="shared" si="6"/>
        <v>0</v>
      </c>
      <c r="I146" s="38" t="s">
        <v>15</v>
      </c>
      <c r="J146" s="24"/>
    </row>
    <row r="147" spans="1:10" s="20" customFormat="1" ht="15.6" x14ac:dyDescent="0.3">
      <c r="A147" s="16" t="s">
        <v>119</v>
      </c>
      <c r="B147" s="59" t="s">
        <v>23</v>
      </c>
      <c r="C147" s="17" t="s">
        <v>13</v>
      </c>
      <c r="D147" s="18">
        <v>0.94200000000000017</v>
      </c>
      <c r="E147" s="18">
        <v>284.36891797440001</v>
      </c>
      <c r="F147" s="18">
        <f t="shared" si="7"/>
        <v>267.87552073188488</v>
      </c>
      <c r="G147" s="86">
        <v>0</v>
      </c>
      <c r="H147" s="86">
        <f t="shared" si="6"/>
        <v>0</v>
      </c>
      <c r="I147" s="38" t="s">
        <v>15</v>
      </c>
      <c r="J147" s="24"/>
    </row>
    <row r="148" spans="1:10" s="20" customFormat="1" x14ac:dyDescent="0.3">
      <c r="A148" s="16" t="s">
        <v>120</v>
      </c>
      <c r="B148" s="40" t="s">
        <v>297</v>
      </c>
      <c r="C148" s="17" t="s">
        <v>6</v>
      </c>
      <c r="D148" s="19">
        <v>3</v>
      </c>
      <c r="E148" s="18"/>
      <c r="F148" s="18"/>
      <c r="G148" s="86">
        <v>0</v>
      </c>
      <c r="H148" s="86">
        <f t="shared" si="6"/>
        <v>0</v>
      </c>
      <c r="I148" s="38" t="s">
        <v>18</v>
      </c>
      <c r="J148" s="24"/>
    </row>
    <row r="149" spans="1:10" s="20" customFormat="1" x14ac:dyDescent="0.3">
      <c r="A149" s="57">
        <f>A142+1</f>
        <v>53</v>
      </c>
      <c r="B149" s="40" t="s">
        <v>313</v>
      </c>
      <c r="C149" s="17" t="s">
        <v>39</v>
      </c>
      <c r="D149" s="55">
        <v>2</v>
      </c>
      <c r="E149" s="18">
        <v>402.9249408847931</v>
      </c>
      <c r="F149" s="18">
        <f t="shared" si="7"/>
        <v>805.8498817695862</v>
      </c>
      <c r="G149" s="86">
        <v>0</v>
      </c>
      <c r="H149" s="86">
        <f t="shared" si="6"/>
        <v>0</v>
      </c>
      <c r="I149" s="38" t="s">
        <v>16</v>
      </c>
      <c r="J149" s="24"/>
    </row>
    <row r="150" spans="1:10" s="20" customFormat="1" x14ac:dyDescent="0.3">
      <c r="A150" s="16" t="s">
        <v>121</v>
      </c>
      <c r="B150" s="59" t="s">
        <v>294</v>
      </c>
      <c r="C150" s="17" t="s">
        <v>6</v>
      </c>
      <c r="D150" s="19">
        <v>4</v>
      </c>
      <c r="E150" s="18">
        <v>272.260305983232</v>
      </c>
      <c r="F150" s="18">
        <f t="shared" si="7"/>
        <v>1089.041223932928</v>
      </c>
      <c r="G150" s="86">
        <v>0</v>
      </c>
      <c r="H150" s="86">
        <f t="shared" si="6"/>
        <v>0</v>
      </c>
      <c r="I150" s="38" t="s">
        <v>15</v>
      </c>
      <c r="J150" s="24"/>
    </row>
    <row r="151" spans="1:10" s="20" customFormat="1" x14ac:dyDescent="0.3">
      <c r="A151" s="16" t="s">
        <v>122</v>
      </c>
      <c r="B151" s="59" t="s">
        <v>302</v>
      </c>
      <c r="C151" s="17" t="s">
        <v>6</v>
      </c>
      <c r="D151" s="19">
        <v>2</v>
      </c>
      <c r="E151" s="18">
        <v>155.64284049686401</v>
      </c>
      <c r="F151" s="18">
        <f t="shared" si="7"/>
        <v>311.28568099372802</v>
      </c>
      <c r="G151" s="86">
        <v>0</v>
      </c>
      <c r="H151" s="86">
        <f t="shared" si="6"/>
        <v>0</v>
      </c>
      <c r="I151" s="38" t="s">
        <v>15</v>
      </c>
      <c r="J151" s="24"/>
    </row>
    <row r="152" spans="1:10" s="20" customFormat="1" x14ac:dyDescent="0.3">
      <c r="A152" s="16" t="s">
        <v>123</v>
      </c>
      <c r="B152" s="40" t="s">
        <v>295</v>
      </c>
      <c r="C152" s="17" t="s">
        <v>6</v>
      </c>
      <c r="D152" s="19">
        <v>2</v>
      </c>
      <c r="E152" s="18">
        <v>156.33738209376</v>
      </c>
      <c r="F152" s="18">
        <f t="shared" si="7"/>
        <v>312.67476418752</v>
      </c>
      <c r="G152" s="86">
        <v>0</v>
      </c>
      <c r="H152" s="86">
        <f t="shared" si="6"/>
        <v>0</v>
      </c>
      <c r="I152" s="38" t="s">
        <v>15</v>
      </c>
      <c r="J152" s="24"/>
    </row>
    <row r="153" spans="1:10" s="20" customFormat="1" x14ac:dyDescent="0.3">
      <c r="A153" s="16" t="s">
        <v>124</v>
      </c>
      <c r="B153" s="41" t="s">
        <v>296</v>
      </c>
      <c r="C153" s="17" t="s">
        <v>6</v>
      </c>
      <c r="D153" s="19">
        <v>2</v>
      </c>
      <c r="E153" s="18">
        <v>136.79848547164801</v>
      </c>
      <c r="F153" s="18">
        <f t="shared" si="7"/>
        <v>273.59697094329601</v>
      </c>
      <c r="G153" s="86">
        <v>0</v>
      </c>
      <c r="H153" s="86">
        <f t="shared" si="6"/>
        <v>0</v>
      </c>
      <c r="I153" s="38" t="s">
        <v>15</v>
      </c>
      <c r="J153" s="24"/>
    </row>
    <row r="154" spans="1:10" s="20" customFormat="1" ht="15.6" x14ac:dyDescent="0.3">
      <c r="A154" s="16" t="s">
        <v>125</v>
      </c>
      <c r="B154" s="59" t="s">
        <v>23</v>
      </c>
      <c r="C154" s="17" t="s">
        <v>13</v>
      </c>
      <c r="D154" s="18">
        <v>0.62800000000000011</v>
      </c>
      <c r="E154" s="18">
        <v>284.36891797440001</v>
      </c>
      <c r="F154" s="18">
        <f t="shared" si="7"/>
        <v>178.58368048792323</v>
      </c>
      <c r="G154" s="86">
        <v>0</v>
      </c>
      <c r="H154" s="86">
        <f t="shared" si="6"/>
        <v>0</v>
      </c>
      <c r="I154" s="38" t="s">
        <v>15</v>
      </c>
      <c r="J154" s="24"/>
    </row>
    <row r="155" spans="1:10" s="20" customFormat="1" x14ac:dyDescent="0.3">
      <c r="A155" s="16" t="s">
        <v>126</v>
      </c>
      <c r="B155" s="40" t="s">
        <v>297</v>
      </c>
      <c r="C155" s="17" t="s">
        <v>6</v>
      </c>
      <c r="D155" s="19">
        <v>2</v>
      </c>
      <c r="E155" s="18"/>
      <c r="F155" s="18"/>
      <c r="G155" s="86">
        <v>0</v>
      </c>
      <c r="H155" s="86">
        <f t="shared" si="6"/>
        <v>0</v>
      </c>
      <c r="I155" s="38" t="s">
        <v>18</v>
      </c>
      <c r="J155" s="24"/>
    </row>
    <row r="156" spans="1:10" s="20" customFormat="1" x14ac:dyDescent="0.3">
      <c r="A156" s="57">
        <f>A149+1</f>
        <v>54</v>
      </c>
      <c r="B156" s="40" t="s">
        <v>314</v>
      </c>
      <c r="C156" s="17" t="s">
        <v>39</v>
      </c>
      <c r="D156" s="55">
        <v>4</v>
      </c>
      <c r="E156" s="18">
        <v>392.04818439942301</v>
      </c>
      <c r="F156" s="18">
        <f t="shared" si="7"/>
        <v>1568.192737597692</v>
      </c>
      <c r="G156" s="86">
        <v>0</v>
      </c>
      <c r="H156" s="86">
        <f t="shared" si="6"/>
        <v>0</v>
      </c>
      <c r="I156" s="38" t="s">
        <v>16</v>
      </c>
      <c r="J156" s="24"/>
    </row>
    <row r="157" spans="1:10" s="20" customFormat="1" x14ac:dyDescent="0.3">
      <c r="A157" s="16" t="s">
        <v>127</v>
      </c>
      <c r="B157" s="59" t="s">
        <v>294</v>
      </c>
      <c r="C157" s="17" t="s">
        <v>6</v>
      </c>
      <c r="D157" s="19">
        <v>8</v>
      </c>
      <c r="E157" s="18">
        <v>272.260305983232</v>
      </c>
      <c r="F157" s="18">
        <f t="shared" si="7"/>
        <v>2178.082447865856</v>
      </c>
      <c r="G157" s="86">
        <v>0</v>
      </c>
      <c r="H157" s="86">
        <f t="shared" si="6"/>
        <v>0</v>
      </c>
      <c r="I157" s="38" t="s">
        <v>15</v>
      </c>
      <c r="J157" s="24"/>
    </row>
    <row r="158" spans="1:10" s="20" customFormat="1" x14ac:dyDescent="0.3">
      <c r="A158" s="16" t="s">
        <v>128</v>
      </c>
      <c r="B158" s="59" t="s">
        <v>302</v>
      </c>
      <c r="C158" s="17" t="s">
        <v>6</v>
      </c>
      <c r="D158" s="19">
        <v>4</v>
      </c>
      <c r="E158" s="18">
        <v>155.64284049686401</v>
      </c>
      <c r="F158" s="18">
        <f t="shared" si="7"/>
        <v>622.57136198745604</v>
      </c>
      <c r="G158" s="86">
        <v>0</v>
      </c>
      <c r="H158" s="86">
        <f t="shared" si="6"/>
        <v>0</v>
      </c>
      <c r="I158" s="38" t="s">
        <v>15</v>
      </c>
      <c r="J158" s="24"/>
    </row>
    <row r="159" spans="1:10" s="20" customFormat="1" x14ac:dyDescent="0.3">
      <c r="A159" s="16" t="s">
        <v>129</v>
      </c>
      <c r="B159" s="40" t="s">
        <v>295</v>
      </c>
      <c r="C159" s="17" t="s">
        <v>6</v>
      </c>
      <c r="D159" s="19">
        <v>4</v>
      </c>
      <c r="E159" s="18">
        <v>156.33738209376</v>
      </c>
      <c r="F159" s="18">
        <f t="shared" si="7"/>
        <v>625.34952837503999</v>
      </c>
      <c r="G159" s="86">
        <v>0</v>
      </c>
      <c r="H159" s="86">
        <f t="shared" si="6"/>
        <v>0</v>
      </c>
      <c r="I159" s="38" t="s">
        <v>15</v>
      </c>
      <c r="J159" s="24"/>
    </row>
    <row r="160" spans="1:10" s="20" customFormat="1" x14ac:dyDescent="0.3">
      <c r="A160" s="16" t="s">
        <v>130</v>
      </c>
      <c r="B160" s="41" t="s">
        <v>296</v>
      </c>
      <c r="C160" s="17" t="s">
        <v>6</v>
      </c>
      <c r="D160" s="19">
        <v>4</v>
      </c>
      <c r="E160" s="18">
        <v>136.79848547164801</v>
      </c>
      <c r="F160" s="18">
        <f t="shared" si="7"/>
        <v>547.19394188659203</v>
      </c>
      <c r="G160" s="86">
        <v>0</v>
      </c>
      <c r="H160" s="86">
        <f t="shared" si="6"/>
        <v>0</v>
      </c>
      <c r="I160" s="38" t="s">
        <v>15</v>
      </c>
      <c r="J160" s="24"/>
    </row>
    <row r="161" spans="1:10" s="20" customFormat="1" ht="15.6" x14ac:dyDescent="0.3">
      <c r="A161" s="16" t="s">
        <v>131</v>
      </c>
      <c r="B161" s="59" t="s">
        <v>23</v>
      </c>
      <c r="C161" s="17" t="s">
        <v>13</v>
      </c>
      <c r="D161" s="18">
        <v>1.099</v>
      </c>
      <c r="E161" s="18">
        <v>284.36891797440001</v>
      </c>
      <c r="F161" s="18">
        <f t="shared" si="7"/>
        <v>312.52144085386561</v>
      </c>
      <c r="G161" s="86">
        <v>0</v>
      </c>
      <c r="H161" s="86">
        <f t="shared" si="6"/>
        <v>0</v>
      </c>
      <c r="I161" s="38" t="s">
        <v>15</v>
      </c>
      <c r="J161" s="24"/>
    </row>
    <row r="162" spans="1:10" s="20" customFormat="1" x14ac:dyDescent="0.3">
      <c r="A162" s="16" t="s">
        <v>132</v>
      </c>
      <c r="B162" s="40" t="s">
        <v>297</v>
      </c>
      <c r="C162" s="17" t="s">
        <v>6</v>
      </c>
      <c r="D162" s="19">
        <v>4</v>
      </c>
      <c r="E162" s="18"/>
      <c r="F162" s="18"/>
      <c r="G162" s="86">
        <v>0</v>
      </c>
      <c r="H162" s="86">
        <f t="shared" si="6"/>
        <v>0</v>
      </c>
      <c r="I162" s="38" t="s">
        <v>18</v>
      </c>
      <c r="J162" s="24"/>
    </row>
    <row r="163" spans="1:10" s="20" customFormat="1" x14ac:dyDescent="0.3">
      <c r="A163" s="57">
        <f>A156+1</f>
        <v>55</v>
      </c>
      <c r="B163" s="40" t="s">
        <v>315</v>
      </c>
      <c r="C163" s="17" t="s">
        <v>39</v>
      </c>
      <c r="D163" s="55">
        <v>1</v>
      </c>
      <c r="E163" s="18">
        <v>392.04818439942301</v>
      </c>
      <c r="F163" s="18">
        <f t="shared" si="7"/>
        <v>392.04818439942301</v>
      </c>
      <c r="G163" s="86">
        <v>0</v>
      </c>
      <c r="H163" s="86">
        <f t="shared" si="6"/>
        <v>0</v>
      </c>
      <c r="I163" s="38" t="s">
        <v>16</v>
      </c>
      <c r="J163" s="24"/>
    </row>
    <row r="164" spans="1:10" s="20" customFormat="1" x14ac:dyDescent="0.3">
      <c r="A164" s="16" t="s">
        <v>133</v>
      </c>
      <c r="B164" s="59" t="s">
        <v>294</v>
      </c>
      <c r="C164" s="17" t="s">
        <v>6</v>
      </c>
      <c r="D164" s="19">
        <v>2</v>
      </c>
      <c r="E164" s="18">
        <v>272.260305983232</v>
      </c>
      <c r="F164" s="18">
        <f t="shared" si="7"/>
        <v>544.520611966464</v>
      </c>
      <c r="G164" s="86">
        <v>0</v>
      </c>
      <c r="H164" s="86">
        <f t="shared" si="6"/>
        <v>0</v>
      </c>
      <c r="I164" s="38" t="s">
        <v>15</v>
      </c>
      <c r="J164" s="24"/>
    </row>
    <row r="165" spans="1:10" s="20" customFormat="1" x14ac:dyDescent="0.3">
      <c r="A165" s="16" t="s">
        <v>134</v>
      </c>
      <c r="B165" s="59" t="s">
        <v>302</v>
      </c>
      <c r="C165" s="17" t="s">
        <v>6</v>
      </c>
      <c r="D165" s="19">
        <v>1</v>
      </c>
      <c r="E165" s="18">
        <v>155.64284049686401</v>
      </c>
      <c r="F165" s="18">
        <f t="shared" si="7"/>
        <v>155.64284049686401</v>
      </c>
      <c r="G165" s="86">
        <v>0</v>
      </c>
      <c r="H165" s="86">
        <f t="shared" si="6"/>
        <v>0</v>
      </c>
      <c r="I165" s="38" t="s">
        <v>15</v>
      </c>
      <c r="J165" s="24"/>
    </row>
    <row r="166" spans="1:10" s="20" customFormat="1" x14ac:dyDescent="0.3">
      <c r="A166" s="16" t="s">
        <v>135</v>
      </c>
      <c r="B166" s="40" t="s">
        <v>295</v>
      </c>
      <c r="C166" s="17" t="s">
        <v>6</v>
      </c>
      <c r="D166" s="19">
        <v>1</v>
      </c>
      <c r="E166" s="18">
        <v>156.33738209376</v>
      </c>
      <c r="F166" s="18">
        <f t="shared" si="7"/>
        <v>156.33738209376</v>
      </c>
      <c r="G166" s="86">
        <v>0</v>
      </c>
      <c r="H166" s="86">
        <f t="shared" si="6"/>
        <v>0</v>
      </c>
      <c r="I166" s="38" t="s">
        <v>15</v>
      </c>
      <c r="J166" s="24"/>
    </row>
    <row r="167" spans="1:10" s="20" customFormat="1" x14ac:dyDescent="0.3">
      <c r="A167" s="16" t="s">
        <v>136</v>
      </c>
      <c r="B167" s="41" t="s">
        <v>296</v>
      </c>
      <c r="C167" s="17" t="s">
        <v>6</v>
      </c>
      <c r="D167" s="19">
        <v>1</v>
      </c>
      <c r="E167" s="18">
        <v>136.79848547164801</v>
      </c>
      <c r="F167" s="18">
        <f t="shared" si="7"/>
        <v>136.79848547164801</v>
      </c>
      <c r="G167" s="86">
        <v>0</v>
      </c>
      <c r="H167" s="86">
        <f t="shared" si="6"/>
        <v>0</v>
      </c>
      <c r="I167" s="38" t="s">
        <v>15</v>
      </c>
      <c r="J167" s="24"/>
    </row>
    <row r="168" spans="1:10" s="20" customFormat="1" ht="15.6" x14ac:dyDescent="0.3">
      <c r="A168" s="16" t="s">
        <v>137</v>
      </c>
      <c r="B168" s="59" t="s">
        <v>23</v>
      </c>
      <c r="C168" s="17" t="s">
        <v>13</v>
      </c>
      <c r="D168" s="18">
        <v>0.27474999999999999</v>
      </c>
      <c r="E168" s="18">
        <v>284.36891797440001</v>
      </c>
      <c r="F168" s="18">
        <f t="shared" si="7"/>
        <v>78.130360213466403</v>
      </c>
      <c r="G168" s="86">
        <v>0</v>
      </c>
      <c r="H168" s="86">
        <f t="shared" si="6"/>
        <v>0</v>
      </c>
      <c r="I168" s="38" t="s">
        <v>15</v>
      </c>
      <c r="J168" s="24"/>
    </row>
    <row r="169" spans="1:10" s="20" customFormat="1" x14ac:dyDescent="0.3">
      <c r="A169" s="16" t="s">
        <v>138</v>
      </c>
      <c r="B169" s="40" t="s">
        <v>297</v>
      </c>
      <c r="C169" s="17" t="s">
        <v>6</v>
      </c>
      <c r="D169" s="19">
        <v>1</v>
      </c>
      <c r="E169" s="18"/>
      <c r="F169" s="18"/>
      <c r="G169" s="86">
        <v>0</v>
      </c>
      <c r="H169" s="86">
        <f t="shared" si="6"/>
        <v>0</v>
      </c>
      <c r="I169" s="38" t="s">
        <v>18</v>
      </c>
      <c r="J169" s="24"/>
    </row>
    <row r="170" spans="1:10" s="20" customFormat="1" x14ac:dyDescent="0.3">
      <c r="A170" s="57">
        <f>A163+1</f>
        <v>56</v>
      </c>
      <c r="B170" s="40" t="s">
        <v>316</v>
      </c>
      <c r="C170" s="17" t="s">
        <v>39</v>
      </c>
      <c r="D170" s="55">
        <v>3</v>
      </c>
      <c r="E170" s="18">
        <v>392.04818439942306</v>
      </c>
      <c r="F170" s="18">
        <f t="shared" si="7"/>
        <v>1176.1445531982693</v>
      </c>
      <c r="G170" s="86">
        <v>0</v>
      </c>
      <c r="H170" s="86">
        <f t="shared" si="6"/>
        <v>0</v>
      </c>
      <c r="I170" s="38" t="s">
        <v>16</v>
      </c>
      <c r="J170" s="24"/>
    </row>
    <row r="171" spans="1:10" s="20" customFormat="1" x14ac:dyDescent="0.3">
      <c r="A171" s="16" t="s">
        <v>139</v>
      </c>
      <c r="B171" s="59" t="s">
        <v>294</v>
      </c>
      <c r="C171" s="17" t="s">
        <v>6</v>
      </c>
      <c r="D171" s="19">
        <v>6</v>
      </c>
      <c r="E171" s="18">
        <v>272.26030598323194</v>
      </c>
      <c r="F171" s="18">
        <f t="shared" si="7"/>
        <v>1633.5618358993916</v>
      </c>
      <c r="G171" s="86">
        <v>0</v>
      </c>
      <c r="H171" s="86">
        <f t="shared" si="6"/>
        <v>0</v>
      </c>
      <c r="I171" s="38" t="s">
        <v>15</v>
      </c>
      <c r="J171" s="24"/>
    </row>
    <row r="172" spans="1:10" s="20" customFormat="1" x14ac:dyDescent="0.3">
      <c r="A172" s="16" t="s">
        <v>140</v>
      </c>
      <c r="B172" s="59" t="s">
        <v>302</v>
      </c>
      <c r="C172" s="17" t="s">
        <v>6</v>
      </c>
      <c r="D172" s="19">
        <v>3</v>
      </c>
      <c r="E172" s="18">
        <v>155.64284049686401</v>
      </c>
      <c r="F172" s="18">
        <f t="shared" si="7"/>
        <v>466.92852149059206</v>
      </c>
      <c r="G172" s="86">
        <v>0</v>
      </c>
      <c r="H172" s="86">
        <f t="shared" si="6"/>
        <v>0</v>
      </c>
      <c r="I172" s="38" t="s">
        <v>15</v>
      </c>
      <c r="J172" s="24"/>
    </row>
    <row r="173" spans="1:10" s="20" customFormat="1" x14ac:dyDescent="0.3">
      <c r="A173" s="16" t="s">
        <v>141</v>
      </c>
      <c r="B173" s="40" t="s">
        <v>295</v>
      </c>
      <c r="C173" s="17" t="s">
        <v>6</v>
      </c>
      <c r="D173" s="19">
        <v>3</v>
      </c>
      <c r="E173" s="18">
        <v>156.33738209376</v>
      </c>
      <c r="F173" s="18">
        <f t="shared" si="7"/>
        <v>469.01214628128002</v>
      </c>
      <c r="G173" s="86">
        <v>0</v>
      </c>
      <c r="H173" s="86">
        <f t="shared" si="6"/>
        <v>0</v>
      </c>
      <c r="I173" s="38" t="s">
        <v>15</v>
      </c>
      <c r="J173" s="24"/>
    </row>
    <row r="174" spans="1:10" s="20" customFormat="1" x14ac:dyDescent="0.3">
      <c r="A174" s="16" t="s">
        <v>142</v>
      </c>
      <c r="B174" s="41" t="s">
        <v>296</v>
      </c>
      <c r="C174" s="17" t="s">
        <v>6</v>
      </c>
      <c r="D174" s="19">
        <v>3</v>
      </c>
      <c r="E174" s="18">
        <v>136.79848547164801</v>
      </c>
      <c r="F174" s="18">
        <f t="shared" si="7"/>
        <v>410.39545641494402</v>
      </c>
      <c r="G174" s="86">
        <v>0</v>
      </c>
      <c r="H174" s="86">
        <f t="shared" si="6"/>
        <v>0</v>
      </c>
      <c r="I174" s="38" t="s">
        <v>15</v>
      </c>
      <c r="J174" s="24"/>
    </row>
    <row r="175" spans="1:10" s="20" customFormat="1" ht="15.6" x14ac:dyDescent="0.3">
      <c r="A175" s="16" t="s">
        <v>143</v>
      </c>
      <c r="B175" s="59" t="s">
        <v>23</v>
      </c>
      <c r="C175" s="17" t="s">
        <v>13</v>
      </c>
      <c r="D175" s="18">
        <v>0.82424999999999993</v>
      </c>
      <c r="E175" s="18">
        <v>284.36891797440001</v>
      </c>
      <c r="F175" s="18">
        <f t="shared" si="7"/>
        <v>234.3910806403992</v>
      </c>
      <c r="G175" s="86">
        <v>0</v>
      </c>
      <c r="H175" s="86">
        <f t="shared" si="6"/>
        <v>0</v>
      </c>
      <c r="I175" s="38" t="s">
        <v>15</v>
      </c>
      <c r="J175" s="24"/>
    </row>
    <row r="176" spans="1:10" s="20" customFormat="1" x14ac:dyDescent="0.3">
      <c r="A176" s="16" t="s">
        <v>144</v>
      </c>
      <c r="B176" s="40" t="s">
        <v>297</v>
      </c>
      <c r="C176" s="17" t="s">
        <v>6</v>
      </c>
      <c r="D176" s="19">
        <v>3</v>
      </c>
      <c r="E176" s="18"/>
      <c r="F176" s="18"/>
      <c r="G176" s="86">
        <v>0</v>
      </c>
      <c r="H176" s="86">
        <f t="shared" si="6"/>
        <v>0</v>
      </c>
      <c r="I176" s="38" t="s">
        <v>18</v>
      </c>
      <c r="J176" s="24"/>
    </row>
    <row r="177" spans="1:10" s="20" customFormat="1" x14ac:dyDescent="0.3">
      <c r="A177" s="57">
        <f>A170+1</f>
        <v>57</v>
      </c>
      <c r="B177" s="40" t="s">
        <v>317</v>
      </c>
      <c r="C177" s="17" t="s">
        <v>39</v>
      </c>
      <c r="D177" s="55">
        <v>2</v>
      </c>
      <c r="E177" s="18">
        <v>430.84425848736731</v>
      </c>
      <c r="F177" s="18">
        <f t="shared" si="7"/>
        <v>861.68851697473463</v>
      </c>
      <c r="G177" s="86">
        <v>0</v>
      </c>
      <c r="H177" s="86">
        <f t="shared" si="6"/>
        <v>0</v>
      </c>
      <c r="I177" s="38" t="s">
        <v>16</v>
      </c>
      <c r="J177" s="24"/>
    </row>
    <row r="178" spans="1:10" s="20" customFormat="1" x14ac:dyDescent="0.3">
      <c r="A178" s="16" t="s">
        <v>145</v>
      </c>
      <c r="B178" s="59" t="s">
        <v>294</v>
      </c>
      <c r="C178" s="17" t="s">
        <v>6</v>
      </c>
      <c r="D178" s="19">
        <v>6</v>
      </c>
      <c r="E178" s="18">
        <v>272.26030598323194</v>
      </c>
      <c r="F178" s="18">
        <f t="shared" si="7"/>
        <v>1633.5618358993916</v>
      </c>
      <c r="G178" s="86">
        <v>0</v>
      </c>
      <c r="H178" s="86">
        <f t="shared" si="6"/>
        <v>0</v>
      </c>
      <c r="I178" s="38" t="s">
        <v>15</v>
      </c>
      <c r="J178" s="24"/>
    </row>
    <row r="179" spans="1:10" s="20" customFormat="1" x14ac:dyDescent="0.3">
      <c r="A179" s="16" t="s">
        <v>146</v>
      </c>
      <c r="B179" s="40" t="s">
        <v>295</v>
      </c>
      <c r="C179" s="17" t="s">
        <v>6</v>
      </c>
      <c r="D179" s="19">
        <v>2</v>
      </c>
      <c r="E179" s="18">
        <v>156.33738209376</v>
      </c>
      <c r="F179" s="18">
        <f t="shared" si="7"/>
        <v>312.67476418752</v>
      </c>
      <c r="G179" s="86">
        <v>0</v>
      </c>
      <c r="H179" s="86">
        <f t="shared" si="6"/>
        <v>0</v>
      </c>
      <c r="I179" s="38" t="s">
        <v>15</v>
      </c>
      <c r="J179" s="24"/>
    </row>
    <row r="180" spans="1:10" s="20" customFormat="1" x14ac:dyDescent="0.3">
      <c r="A180" s="16" t="s">
        <v>147</v>
      </c>
      <c r="B180" s="41" t="s">
        <v>296</v>
      </c>
      <c r="C180" s="17" t="s">
        <v>6</v>
      </c>
      <c r="D180" s="19">
        <v>2</v>
      </c>
      <c r="E180" s="18">
        <v>136.79848547164801</v>
      </c>
      <c r="F180" s="18">
        <f t="shared" si="7"/>
        <v>273.59697094329601</v>
      </c>
      <c r="G180" s="86">
        <v>0</v>
      </c>
      <c r="H180" s="86">
        <f t="shared" si="6"/>
        <v>0</v>
      </c>
      <c r="I180" s="38" t="s">
        <v>15</v>
      </c>
      <c r="J180" s="24"/>
    </row>
    <row r="181" spans="1:10" s="20" customFormat="1" ht="15.6" x14ac:dyDescent="0.3">
      <c r="A181" s="16" t="s">
        <v>148</v>
      </c>
      <c r="B181" s="59" t="s">
        <v>23</v>
      </c>
      <c r="C181" s="17" t="s">
        <v>13</v>
      </c>
      <c r="D181" s="18">
        <v>0.54949999999999999</v>
      </c>
      <c r="E181" s="18">
        <v>284.36891797440001</v>
      </c>
      <c r="F181" s="18">
        <f t="shared" si="7"/>
        <v>156.26072042693281</v>
      </c>
      <c r="G181" s="86">
        <v>0</v>
      </c>
      <c r="H181" s="86">
        <f t="shared" si="6"/>
        <v>0</v>
      </c>
      <c r="I181" s="38" t="s">
        <v>15</v>
      </c>
      <c r="J181" s="24"/>
    </row>
    <row r="182" spans="1:10" s="20" customFormat="1" x14ac:dyDescent="0.3">
      <c r="A182" s="16" t="s">
        <v>149</v>
      </c>
      <c r="B182" s="40" t="s">
        <v>297</v>
      </c>
      <c r="C182" s="17" t="s">
        <v>6</v>
      </c>
      <c r="D182" s="19">
        <v>2</v>
      </c>
      <c r="E182" s="18"/>
      <c r="F182" s="18"/>
      <c r="G182" s="86">
        <v>0</v>
      </c>
      <c r="H182" s="86">
        <f t="shared" si="6"/>
        <v>0</v>
      </c>
      <c r="I182" s="38" t="s">
        <v>18</v>
      </c>
      <c r="J182" s="24"/>
    </row>
    <row r="183" spans="1:10" s="20" customFormat="1" x14ac:dyDescent="0.3">
      <c r="A183" s="57">
        <f>A177+1</f>
        <v>58</v>
      </c>
      <c r="B183" s="40" t="s">
        <v>318</v>
      </c>
      <c r="C183" s="17" t="s">
        <v>39</v>
      </c>
      <c r="D183" s="55">
        <v>1</v>
      </c>
      <c r="E183" s="18">
        <v>430.84425848736731</v>
      </c>
      <c r="F183" s="18">
        <f t="shared" si="7"/>
        <v>430.84425848736731</v>
      </c>
      <c r="G183" s="86">
        <v>0</v>
      </c>
      <c r="H183" s="86">
        <f t="shared" si="6"/>
        <v>0</v>
      </c>
      <c r="I183" s="38" t="s">
        <v>16</v>
      </c>
      <c r="J183" s="24"/>
    </row>
    <row r="184" spans="1:10" s="20" customFormat="1" x14ac:dyDescent="0.3">
      <c r="A184" s="16" t="s">
        <v>150</v>
      </c>
      <c r="B184" s="59" t="s">
        <v>294</v>
      </c>
      <c r="C184" s="17" t="s">
        <v>6</v>
      </c>
      <c r="D184" s="19">
        <v>3</v>
      </c>
      <c r="E184" s="18">
        <v>272.26030598323194</v>
      </c>
      <c r="F184" s="18">
        <f t="shared" si="7"/>
        <v>816.78091794969578</v>
      </c>
      <c r="G184" s="86">
        <v>0</v>
      </c>
      <c r="H184" s="86">
        <f t="shared" si="6"/>
        <v>0</v>
      </c>
      <c r="I184" s="38" t="s">
        <v>15</v>
      </c>
      <c r="J184" s="24"/>
    </row>
    <row r="185" spans="1:10" s="20" customFormat="1" x14ac:dyDescent="0.3">
      <c r="A185" s="16" t="s">
        <v>151</v>
      </c>
      <c r="B185" s="40" t="s">
        <v>295</v>
      </c>
      <c r="C185" s="17" t="s">
        <v>6</v>
      </c>
      <c r="D185" s="19">
        <v>1</v>
      </c>
      <c r="E185" s="18">
        <v>156.33738209376</v>
      </c>
      <c r="F185" s="18">
        <f t="shared" si="7"/>
        <v>156.33738209376</v>
      </c>
      <c r="G185" s="86">
        <v>0</v>
      </c>
      <c r="H185" s="86">
        <f t="shared" si="6"/>
        <v>0</v>
      </c>
      <c r="I185" s="38" t="s">
        <v>15</v>
      </c>
      <c r="J185" s="24"/>
    </row>
    <row r="186" spans="1:10" s="20" customFormat="1" x14ac:dyDescent="0.3">
      <c r="A186" s="16" t="s">
        <v>152</v>
      </c>
      <c r="B186" s="41" t="s">
        <v>296</v>
      </c>
      <c r="C186" s="17" t="s">
        <v>6</v>
      </c>
      <c r="D186" s="19">
        <v>1</v>
      </c>
      <c r="E186" s="18">
        <v>136.79848547164801</v>
      </c>
      <c r="F186" s="18">
        <f t="shared" si="7"/>
        <v>136.79848547164801</v>
      </c>
      <c r="G186" s="86">
        <v>0</v>
      </c>
      <c r="H186" s="86">
        <f t="shared" si="6"/>
        <v>0</v>
      </c>
      <c r="I186" s="38" t="s">
        <v>15</v>
      </c>
      <c r="J186" s="24"/>
    </row>
    <row r="187" spans="1:10" s="20" customFormat="1" ht="15.6" x14ac:dyDescent="0.3">
      <c r="A187" s="16" t="s">
        <v>153</v>
      </c>
      <c r="B187" s="59" t="s">
        <v>23</v>
      </c>
      <c r="C187" s="17" t="s">
        <v>13</v>
      </c>
      <c r="D187" s="18">
        <v>0.27474999999999999</v>
      </c>
      <c r="E187" s="18">
        <v>284.36891797440001</v>
      </c>
      <c r="F187" s="18">
        <f t="shared" si="7"/>
        <v>78.130360213466403</v>
      </c>
      <c r="G187" s="86">
        <v>0</v>
      </c>
      <c r="H187" s="86">
        <f t="shared" si="6"/>
        <v>0</v>
      </c>
      <c r="I187" s="38" t="s">
        <v>15</v>
      </c>
      <c r="J187" s="24"/>
    </row>
    <row r="188" spans="1:10" s="20" customFormat="1" x14ac:dyDescent="0.3">
      <c r="A188" s="16" t="s">
        <v>154</v>
      </c>
      <c r="B188" s="40" t="s">
        <v>297</v>
      </c>
      <c r="C188" s="17" t="s">
        <v>6</v>
      </c>
      <c r="D188" s="19">
        <v>1</v>
      </c>
      <c r="E188" s="18"/>
      <c r="F188" s="18"/>
      <c r="G188" s="86">
        <v>0</v>
      </c>
      <c r="H188" s="86">
        <f t="shared" si="6"/>
        <v>0</v>
      </c>
      <c r="I188" s="38" t="s">
        <v>18</v>
      </c>
      <c r="J188" s="24"/>
    </row>
    <row r="189" spans="1:10" s="20" customFormat="1" x14ac:dyDescent="0.3">
      <c r="A189" s="57">
        <f>A183+1</f>
        <v>59</v>
      </c>
      <c r="B189" s="40" t="s">
        <v>319</v>
      </c>
      <c r="C189" s="17" t="s">
        <v>39</v>
      </c>
      <c r="D189" s="55">
        <v>1</v>
      </c>
      <c r="E189" s="18">
        <v>750.85526928382944</v>
      </c>
      <c r="F189" s="18">
        <f t="shared" si="7"/>
        <v>750.85526928382944</v>
      </c>
      <c r="G189" s="86">
        <v>0</v>
      </c>
      <c r="H189" s="86">
        <f t="shared" si="6"/>
        <v>0</v>
      </c>
      <c r="I189" s="38" t="s">
        <v>16</v>
      </c>
      <c r="J189" s="24"/>
    </row>
    <row r="190" spans="1:10" s="20" customFormat="1" x14ac:dyDescent="0.3">
      <c r="A190" s="16" t="s">
        <v>155</v>
      </c>
      <c r="B190" s="60" t="s">
        <v>320</v>
      </c>
      <c r="C190" s="17" t="s">
        <v>6</v>
      </c>
      <c r="D190" s="19">
        <v>3</v>
      </c>
      <c r="E190" s="18">
        <v>462.26329868880003</v>
      </c>
      <c r="F190" s="18">
        <f t="shared" si="7"/>
        <v>1386.7898960664002</v>
      </c>
      <c r="G190" s="86">
        <v>0</v>
      </c>
      <c r="H190" s="86">
        <f t="shared" si="6"/>
        <v>0</v>
      </c>
      <c r="I190" s="38" t="s">
        <v>15</v>
      </c>
      <c r="J190" s="24"/>
    </row>
    <row r="191" spans="1:10" s="20" customFormat="1" x14ac:dyDescent="0.3">
      <c r="A191" s="16" t="s">
        <v>156</v>
      </c>
      <c r="B191" s="60" t="s">
        <v>321</v>
      </c>
      <c r="C191" s="17" t="s">
        <v>6</v>
      </c>
      <c r="D191" s="19">
        <v>1</v>
      </c>
      <c r="E191" s="18">
        <v>265.91769970214398</v>
      </c>
      <c r="F191" s="18">
        <f t="shared" si="7"/>
        <v>265.91769970214398</v>
      </c>
      <c r="G191" s="86">
        <v>0</v>
      </c>
      <c r="H191" s="86">
        <f t="shared" si="6"/>
        <v>0</v>
      </c>
      <c r="I191" s="38" t="s">
        <v>15</v>
      </c>
      <c r="J191" s="24"/>
    </row>
    <row r="192" spans="1:10" s="20" customFormat="1" x14ac:dyDescent="0.3">
      <c r="A192" s="16" t="s">
        <v>157</v>
      </c>
      <c r="B192" s="40" t="s">
        <v>322</v>
      </c>
      <c r="C192" s="17" t="s">
        <v>6</v>
      </c>
      <c r="D192" s="19">
        <v>1</v>
      </c>
      <c r="E192" s="18">
        <v>379.11487543776008</v>
      </c>
      <c r="F192" s="18">
        <f t="shared" si="7"/>
        <v>379.11487543776008</v>
      </c>
      <c r="G192" s="86">
        <v>0</v>
      </c>
      <c r="H192" s="86">
        <f t="shared" si="6"/>
        <v>0</v>
      </c>
      <c r="I192" s="38" t="s">
        <v>15</v>
      </c>
      <c r="J192" s="24"/>
    </row>
    <row r="193" spans="1:10" s="20" customFormat="1" x14ac:dyDescent="0.3">
      <c r="A193" s="16" t="s">
        <v>158</v>
      </c>
      <c r="B193" s="60" t="s">
        <v>323</v>
      </c>
      <c r="C193" s="17" t="s">
        <v>6</v>
      </c>
      <c r="D193" s="19">
        <v>1</v>
      </c>
      <c r="E193" s="18">
        <v>319.75122574080001</v>
      </c>
      <c r="F193" s="18">
        <f t="shared" si="7"/>
        <v>319.75122574080001</v>
      </c>
      <c r="G193" s="86">
        <v>0</v>
      </c>
      <c r="H193" s="86">
        <f t="shared" si="6"/>
        <v>0</v>
      </c>
      <c r="I193" s="38" t="s">
        <v>15</v>
      </c>
      <c r="J193" s="24"/>
    </row>
    <row r="194" spans="1:10" s="20" customFormat="1" ht="15.6" x14ac:dyDescent="0.3">
      <c r="A194" s="16" t="s">
        <v>159</v>
      </c>
      <c r="B194" s="59" t="s">
        <v>23</v>
      </c>
      <c r="C194" s="17" t="s">
        <v>13</v>
      </c>
      <c r="D194" s="18">
        <v>0.82130625000000002</v>
      </c>
      <c r="E194" s="18">
        <v>284.36891797440001</v>
      </c>
      <c r="F194" s="18">
        <f t="shared" si="7"/>
        <v>233.55396963811208</v>
      </c>
      <c r="G194" s="86">
        <v>0</v>
      </c>
      <c r="H194" s="86">
        <f t="shared" si="6"/>
        <v>0</v>
      </c>
      <c r="I194" s="38" t="s">
        <v>15</v>
      </c>
      <c r="J194" s="24"/>
    </row>
    <row r="195" spans="1:10" s="20" customFormat="1" x14ac:dyDescent="0.3">
      <c r="A195" s="16" t="s">
        <v>160</v>
      </c>
      <c r="B195" s="40" t="s">
        <v>324</v>
      </c>
      <c r="C195" s="17" t="s">
        <v>6</v>
      </c>
      <c r="D195" s="19">
        <v>1</v>
      </c>
      <c r="E195" s="18"/>
      <c r="F195" s="18"/>
      <c r="G195" s="86">
        <v>0</v>
      </c>
      <c r="H195" s="86">
        <f t="shared" si="6"/>
        <v>0</v>
      </c>
      <c r="I195" s="38" t="s">
        <v>18</v>
      </c>
      <c r="J195" s="24"/>
    </row>
    <row r="196" spans="1:10" s="20" customFormat="1" x14ac:dyDescent="0.3">
      <c r="A196" s="57">
        <f>A189+1</f>
        <v>60</v>
      </c>
      <c r="B196" s="40" t="s">
        <v>325</v>
      </c>
      <c r="C196" s="17" t="s">
        <v>39</v>
      </c>
      <c r="D196" s="55">
        <v>1</v>
      </c>
      <c r="E196" s="18">
        <v>750.85526928382944</v>
      </c>
      <c r="F196" s="18">
        <f t="shared" si="7"/>
        <v>750.85526928382944</v>
      </c>
      <c r="G196" s="86">
        <v>0</v>
      </c>
      <c r="H196" s="86">
        <f t="shared" si="6"/>
        <v>0</v>
      </c>
      <c r="I196" s="38" t="s">
        <v>16</v>
      </c>
      <c r="J196" s="24"/>
    </row>
    <row r="197" spans="1:10" s="20" customFormat="1" x14ac:dyDescent="0.3">
      <c r="A197" s="16" t="s">
        <v>161</v>
      </c>
      <c r="B197" s="60" t="s">
        <v>320</v>
      </c>
      <c r="C197" s="17" t="s">
        <v>6</v>
      </c>
      <c r="D197" s="19">
        <v>3</v>
      </c>
      <c r="E197" s="18">
        <v>462.26329868880003</v>
      </c>
      <c r="F197" s="18">
        <f t="shared" si="7"/>
        <v>1386.7898960664002</v>
      </c>
      <c r="G197" s="86">
        <v>0</v>
      </c>
      <c r="H197" s="86">
        <f t="shared" si="6"/>
        <v>0</v>
      </c>
      <c r="I197" s="38" t="s">
        <v>15</v>
      </c>
      <c r="J197" s="24"/>
    </row>
    <row r="198" spans="1:10" s="20" customFormat="1" x14ac:dyDescent="0.3">
      <c r="A198" s="16" t="s">
        <v>162</v>
      </c>
      <c r="B198" s="60" t="s">
        <v>321</v>
      </c>
      <c r="C198" s="17" t="s">
        <v>6</v>
      </c>
      <c r="D198" s="19">
        <v>1</v>
      </c>
      <c r="E198" s="18">
        <v>265.91769970214398</v>
      </c>
      <c r="F198" s="18">
        <f t="shared" si="7"/>
        <v>265.91769970214398</v>
      </c>
      <c r="G198" s="86">
        <v>0</v>
      </c>
      <c r="H198" s="86">
        <f t="shared" si="6"/>
        <v>0</v>
      </c>
      <c r="I198" s="38" t="s">
        <v>15</v>
      </c>
      <c r="J198" s="24"/>
    </row>
    <row r="199" spans="1:10" s="20" customFormat="1" x14ac:dyDescent="0.3">
      <c r="A199" s="16" t="s">
        <v>163</v>
      </c>
      <c r="B199" s="40" t="s">
        <v>322</v>
      </c>
      <c r="C199" s="17" t="s">
        <v>6</v>
      </c>
      <c r="D199" s="19">
        <v>1</v>
      </c>
      <c r="E199" s="18">
        <v>379.11487543776008</v>
      </c>
      <c r="F199" s="18">
        <f t="shared" si="7"/>
        <v>379.11487543776008</v>
      </c>
      <c r="G199" s="86">
        <v>0</v>
      </c>
      <c r="H199" s="86">
        <f t="shared" si="6"/>
        <v>0</v>
      </c>
      <c r="I199" s="38" t="s">
        <v>15</v>
      </c>
      <c r="J199" s="24"/>
    </row>
    <row r="200" spans="1:10" s="20" customFormat="1" x14ac:dyDescent="0.3">
      <c r="A200" s="16" t="s">
        <v>164</v>
      </c>
      <c r="B200" s="60" t="s">
        <v>323</v>
      </c>
      <c r="C200" s="17" t="s">
        <v>6</v>
      </c>
      <c r="D200" s="19">
        <v>1</v>
      </c>
      <c r="E200" s="18">
        <v>319.75122574080001</v>
      </c>
      <c r="F200" s="18">
        <f t="shared" si="7"/>
        <v>319.75122574080001</v>
      </c>
      <c r="G200" s="86">
        <v>0</v>
      </c>
      <c r="H200" s="86">
        <f t="shared" ref="H200:H263" si="8">G200*D200</f>
        <v>0</v>
      </c>
      <c r="I200" s="38" t="s">
        <v>15</v>
      </c>
      <c r="J200" s="24"/>
    </row>
    <row r="201" spans="1:10" s="20" customFormat="1" ht="15.6" x14ac:dyDescent="0.3">
      <c r="A201" s="16" t="s">
        <v>165</v>
      </c>
      <c r="B201" s="59" t="s">
        <v>23</v>
      </c>
      <c r="C201" s="17" t="s">
        <v>13</v>
      </c>
      <c r="D201" s="18">
        <v>0.82130625000000002</v>
      </c>
      <c r="E201" s="18">
        <v>284.36891797440001</v>
      </c>
      <c r="F201" s="18">
        <f t="shared" ref="F201:F264" si="9">D201*E201</f>
        <v>233.55396963811208</v>
      </c>
      <c r="G201" s="86">
        <v>0</v>
      </c>
      <c r="H201" s="86">
        <f t="shared" si="8"/>
        <v>0</v>
      </c>
      <c r="I201" s="38" t="s">
        <v>15</v>
      </c>
      <c r="J201" s="24"/>
    </row>
    <row r="202" spans="1:10" s="20" customFormat="1" x14ac:dyDescent="0.3">
      <c r="A202" s="16" t="s">
        <v>166</v>
      </c>
      <c r="B202" s="40" t="s">
        <v>324</v>
      </c>
      <c r="C202" s="17" t="s">
        <v>6</v>
      </c>
      <c r="D202" s="19">
        <v>1</v>
      </c>
      <c r="E202" s="18"/>
      <c r="F202" s="18"/>
      <c r="G202" s="86">
        <v>0</v>
      </c>
      <c r="H202" s="86">
        <f t="shared" si="8"/>
        <v>0</v>
      </c>
      <c r="I202" s="38" t="s">
        <v>18</v>
      </c>
      <c r="J202" s="24"/>
    </row>
    <row r="203" spans="1:10" s="20" customFormat="1" x14ac:dyDescent="0.3">
      <c r="A203" s="57">
        <f>A196+1</f>
        <v>61</v>
      </c>
      <c r="B203" s="40" t="s">
        <v>326</v>
      </c>
      <c r="C203" s="17" t="s">
        <v>39</v>
      </c>
      <c r="D203" s="55">
        <v>1</v>
      </c>
      <c r="E203" s="18">
        <v>750.85526928382944</v>
      </c>
      <c r="F203" s="18">
        <f t="shared" si="9"/>
        <v>750.85526928382944</v>
      </c>
      <c r="G203" s="86">
        <v>0</v>
      </c>
      <c r="H203" s="86">
        <f t="shared" si="8"/>
        <v>0</v>
      </c>
      <c r="I203" s="38" t="s">
        <v>16</v>
      </c>
      <c r="J203" s="24"/>
    </row>
    <row r="204" spans="1:10" s="20" customFormat="1" x14ac:dyDescent="0.3">
      <c r="A204" s="16" t="s">
        <v>167</v>
      </c>
      <c r="B204" s="60" t="s">
        <v>320</v>
      </c>
      <c r="C204" s="17" t="s">
        <v>6</v>
      </c>
      <c r="D204" s="19">
        <v>3</v>
      </c>
      <c r="E204" s="18">
        <v>462.26329868880003</v>
      </c>
      <c r="F204" s="18">
        <f t="shared" si="9"/>
        <v>1386.7898960664002</v>
      </c>
      <c r="G204" s="86">
        <v>0</v>
      </c>
      <c r="H204" s="86">
        <f t="shared" si="8"/>
        <v>0</v>
      </c>
      <c r="I204" s="38" t="s">
        <v>15</v>
      </c>
      <c r="J204" s="24"/>
    </row>
    <row r="205" spans="1:10" s="20" customFormat="1" x14ac:dyDescent="0.3">
      <c r="A205" s="16" t="s">
        <v>168</v>
      </c>
      <c r="B205" s="60" t="s">
        <v>321</v>
      </c>
      <c r="C205" s="17" t="s">
        <v>6</v>
      </c>
      <c r="D205" s="19">
        <v>1</v>
      </c>
      <c r="E205" s="18">
        <v>265.91769970214398</v>
      </c>
      <c r="F205" s="18">
        <f t="shared" si="9"/>
        <v>265.91769970214398</v>
      </c>
      <c r="G205" s="86">
        <v>0</v>
      </c>
      <c r="H205" s="86">
        <f t="shared" si="8"/>
        <v>0</v>
      </c>
      <c r="I205" s="38" t="s">
        <v>15</v>
      </c>
      <c r="J205" s="24"/>
    </row>
    <row r="206" spans="1:10" s="20" customFormat="1" x14ac:dyDescent="0.3">
      <c r="A206" s="16" t="s">
        <v>169</v>
      </c>
      <c r="B206" s="40" t="s">
        <v>322</v>
      </c>
      <c r="C206" s="17" t="s">
        <v>6</v>
      </c>
      <c r="D206" s="19">
        <v>1</v>
      </c>
      <c r="E206" s="18">
        <v>379.11487543776008</v>
      </c>
      <c r="F206" s="18">
        <f t="shared" si="9"/>
        <v>379.11487543776008</v>
      </c>
      <c r="G206" s="86">
        <v>0</v>
      </c>
      <c r="H206" s="86">
        <f t="shared" si="8"/>
        <v>0</v>
      </c>
      <c r="I206" s="38" t="s">
        <v>15</v>
      </c>
      <c r="J206" s="24"/>
    </row>
    <row r="207" spans="1:10" s="20" customFormat="1" x14ac:dyDescent="0.3">
      <c r="A207" s="16" t="s">
        <v>170</v>
      </c>
      <c r="B207" s="60" t="s">
        <v>323</v>
      </c>
      <c r="C207" s="17" t="s">
        <v>6</v>
      </c>
      <c r="D207" s="19">
        <v>1</v>
      </c>
      <c r="E207" s="18">
        <v>319.75122574080001</v>
      </c>
      <c r="F207" s="18">
        <f t="shared" si="9"/>
        <v>319.75122574080001</v>
      </c>
      <c r="G207" s="86">
        <v>0</v>
      </c>
      <c r="H207" s="86">
        <f t="shared" si="8"/>
        <v>0</v>
      </c>
      <c r="I207" s="38" t="s">
        <v>15</v>
      </c>
      <c r="J207" s="24"/>
    </row>
    <row r="208" spans="1:10" s="20" customFormat="1" ht="15.6" x14ac:dyDescent="0.3">
      <c r="A208" s="16" t="s">
        <v>171</v>
      </c>
      <c r="B208" s="59" t="s">
        <v>23</v>
      </c>
      <c r="C208" s="17" t="s">
        <v>13</v>
      </c>
      <c r="D208" s="18">
        <v>0.82130625000000002</v>
      </c>
      <c r="E208" s="18">
        <v>284.36891797440001</v>
      </c>
      <c r="F208" s="18">
        <f t="shared" si="9"/>
        <v>233.55396963811208</v>
      </c>
      <c r="G208" s="86">
        <v>0</v>
      </c>
      <c r="H208" s="86">
        <f t="shared" si="8"/>
        <v>0</v>
      </c>
      <c r="I208" s="38" t="s">
        <v>15</v>
      </c>
      <c r="J208" s="24"/>
    </row>
    <row r="209" spans="1:10" s="20" customFormat="1" x14ac:dyDescent="0.3">
      <c r="A209" s="16" t="s">
        <v>172</v>
      </c>
      <c r="B209" s="40" t="s">
        <v>324</v>
      </c>
      <c r="C209" s="17" t="s">
        <v>6</v>
      </c>
      <c r="D209" s="19">
        <v>1</v>
      </c>
      <c r="E209" s="18"/>
      <c r="F209" s="18"/>
      <c r="G209" s="86">
        <v>0</v>
      </c>
      <c r="H209" s="86">
        <f t="shared" si="8"/>
        <v>0</v>
      </c>
      <c r="I209" s="38" t="s">
        <v>18</v>
      </c>
      <c r="J209" s="24"/>
    </row>
    <row r="210" spans="1:10" s="20" customFormat="1" x14ac:dyDescent="0.3">
      <c r="A210" s="57">
        <f>A203+1</f>
        <v>62</v>
      </c>
      <c r="B210" s="40" t="s">
        <v>327</v>
      </c>
      <c r="C210" s="17" t="s">
        <v>39</v>
      </c>
      <c r="D210" s="55">
        <v>1</v>
      </c>
      <c r="E210" s="18">
        <v>799.54220639640118</v>
      </c>
      <c r="F210" s="18">
        <f t="shared" si="9"/>
        <v>799.54220639640118</v>
      </c>
      <c r="G210" s="86">
        <v>0</v>
      </c>
      <c r="H210" s="86">
        <f t="shared" si="8"/>
        <v>0</v>
      </c>
      <c r="I210" s="38" t="s">
        <v>16</v>
      </c>
      <c r="J210" s="24"/>
    </row>
    <row r="211" spans="1:10" s="20" customFormat="1" x14ac:dyDescent="0.3">
      <c r="A211" s="16" t="s">
        <v>173</v>
      </c>
      <c r="B211" s="60" t="s">
        <v>320</v>
      </c>
      <c r="C211" s="17" t="s">
        <v>6</v>
      </c>
      <c r="D211" s="19">
        <v>4</v>
      </c>
      <c r="E211" s="18">
        <v>462.26329868879998</v>
      </c>
      <c r="F211" s="18">
        <f t="shared" si="9"/>
        <v>1849.0531947551999</v>
      </c>
      <c r="G211" s="86">
        <v>0</v>
      </c>
      <c r="H211" s="86">
        <f t="shared" si="8"/>
        <v>0</v>
      </c>
      <c r="I211" s="38" t="s">
        <v>15</v>
      </c>
      <c r="J211" s="24"/>
    </row>
    <row r="212" spans="1:10" s="20" customFormat="1" x14ac:dyDescent="0.3">
      <c r="A212" s="16" t="s">
        <v>174</v>
      </c>
      <c r="B212" s="40" t="s">
        <v>322</v>
      </c>
      <c r="C212" s="17" t="s">
        <v>6</v>
      </c>
      <c r="D212" s="19">
        <v>1</v>
      </c>
      <c r="E212" s="18">
        <v>379.11487543776008</v>
      </c>
      <c r="F212" s="18">
        <f t="shared" si="9"/>
        <v>379.11487543776008</v>
      </c>
      <c r="G212" s="86">
        <v>0</v>
      </c>
      <c r="H212" s="86">
        <f t="shared" si="8"/>
        <v>0</v>
      </c>
      <c r="I212" s="38" t="s">
        <v>15</v>
      </c>
      <c r="J212" s="24"/>
    </row>
    <row r="213" spans="1:10" s="20" customFormat="1" x14ac:dyDescent="0.3">
      <c r="A213" s="16" t="s">
        <v>175</v>
      </c>
      <c r="B213" s="60" t="s">
        <v>323</v>
      </c>
      <c r="C213" s="17" t="s">
        <v>6</v>
      </c>
      <c r="D213" s="19">
        <v>1</v>
      </c>
      <c r="E213" s="18">
        <v>319.75122574080001</v>
      </c>
      <c r="F213" s="18">
        <f t="shared" si="9"/>
        <v>319.75122574080001</v>
      </c>
      <c r="G213" s="86">
        <v>0</v>
      </c>
      <c r="H213" s="86">
        <f t="shared" si="8"/>
        <v>0</v>
      </c>
      <c r="I213" s="38" t="s">
        <v>15</v>
      </c>
      <c r="J213" s="24"/>
    </row>
    <row r="214" spans="1:10" s="20" customFormat="1" ht="15.6" x14ac:dyDescent="0.3">
      <c r="A214" s="16" t="s">
        <v>176</v>
      </c>
      <c r="B214" s="59" t="s">
        <v>23</v>
      </c>
      <c r="C214" s="17" t="s">
        <v>13</v>
      </c>
      <c r="D214" s="18">
        <v>0.82130625000000002</v>
      </c>
      <c r="E214" s="18">
        <v>284.36891797440001</v>
      </c>
      <c r="F214" s="18">
        <f t="shared" si="9"/>
        <v>233.55396963811208</v>
      </c>
      <c r="G214" s="86">
        <v>0</v>
      </c>
      <c r="H214" s="86">
        <f t="shared" si="8"/>
        <v>0</v>
      </c>
      <c r="I214" s="38" t="s">
        <v>15</v>
      </c>
      <c r="J214" s="24"/>
    </row>
    <row r="215" spans="1:10" s="20" customFormat="1" x14ac:dyDescent="0.3">
      <c r="A215" s="16" t="s">
        <v>177</v>
      </c>
      <c r="B215" s="40" t="s">
        <v>324</v>
      </c>
      <c r="C215" s="17" t="s">
        <v>6</v>
      </c>
      <c r="D215" s="19">
        <v>1</v>
      </c>
      <c r="E215" s="18"/>
      <c r="F215" s="18"/>
      <c r="G215" s="86">
        <v>0</v>
      </c>
      <c r="H215" s="86">
        <f t="shared" si="8"/>
        <v>0</v>
      </c>
      <c r="I215" s="38" t="s">
        <v>18</v>
      </c>
      <c r="J215" s="24"/>
    </row>
    <row r="216" spans="1:10" s="20" customFormat="1" x14ac:dyDescent="0.3">
      <c r="A216" s="57">
        <f>A210+1</f>
        <v>63</v>
      </c>
      <c r="B216" s="40" t="s">
        <v>328</v>
      </c>
      <c r="C216" s="17" t="s">
        <v>39</v>
      </c>
      <c r="D216" s="55">
        <v>2</v>
      </c>
      <c r="E216" s="18">
        <v>799.54220639640118</v>
      </c>
      <c r="F216" s="18">
        <f t="shared" si="9"/>
        <v>1599.0844127928024</v>
      </c>
      <c r="G216" s="86">
        <v>0</v>
      </c>
      <c r="H216" s="86">
        <f t="shared" si="8"/>
        <v>0</v>
      </c>
      <c r="I216" s="38" t="s">
        <v>16</v>
      </c>
      <c r="J216" s="24"/>
    </row>
    <row r="217" spans="1:10" s="20" customFormat="1" x14ac:dyDescent="0.3">
      <c r="A217" s="16" t="s">
        <v>178</v>
      </c>
      <c r="B217" s="60" t="s">
        <v>320</v>
      </c>
      <c r="C217" s="17" t="s">
        <v>6</v>
      </c>
      <c r="D217" s="19">
        <v>8</v>
      </c>
      <c r="E217" s="18">
        <v>462.26329868879998</v>
      </c>
      <c r="F217" s="18">
        <f t="shared" si="9"/>
        <v>3698.1063895103998</v>
      </c>
      <c r="G217" s="86">
        <v>0</v>
      </c>
      <c r="H217" s="86">
        <f t="shared" si="8"/>
        <v>0</v>
      </c>
      <c r="I217" s="38" t="s">
        <v>15</v>
      </c>
      <c r="J217" s="24"/>
    </row>
    <row r="218" spans="1:10" s="20" customFormat="1" x14ac:dyDescent="0.3">
      <c r="A218" s="16" t="s">
        <v>179</v>
      </c>
      <c r="B218" s="40" t="s">
        <v>322</v>
      </c>
      <c r="C218" s="17" t="s">
        <v>6</v>
      </c>
      <c r="D218" s="19">
        <v>2</v>
      </c>
      <c r="E218" s="18">
        <v>379.11487543776008</v>
      </c>
      <c r="F218" s="18">
        <f t="shared" si="9"/>
        <v>758.22975087552015</v>
      </c>
      <c r="G218" s="86">
        <v>0</v>
      </c>
      <c r="H218" s="86">
        <f t="shared" si="8"/>
        <v>0</v>
      </c>
      <c r="I218" s="38" t="s">
        <v>15</v>
      </c>
      <c r="J218" s="24"/>
    </row>
    <row r="219" spans="1:10" s="20" customFormat="1" x14ac:dyDescent="0.3">
      <c r="A219" s="16" t="s">
        <v>180</v>
      </c>
      <c r="B219" s="60" t="s">
        <v>323</v>
      </c>
      <c r="C219" s="17" t="s">
        <v>6</v>
      </c>
      <c r="D219" s="19">
        <v>2</v>
      </c>
      <c r="E219" s="18">
        <v>319.75122574080001</v>
      </c>
      <c r="F219" s="18">
        <f t="shared" si="9"/>
        <v>639.50245148160002</v>
      </c>
      <c r="G219" s="86">
        <v>0</v>
      </c>
      <c r="H219" s="86">
        <f t="shared" si="8"/>
        <v>0</v>
      </c>
      <c r="I219" s="38" t="s">
        <v>15</v>
      </c>
      <c r="J219" s="24"/>
    </row>
    <row r="220" spans="1:10" s="20" customFormat="1" ht="15.6" x14ac:dyDescent="0.3">
      <c r="A220" s="16" t="s">
        <v>181</v>
      </c>
      <c r="B220" s="59" t="s">
        <v>23</v>
      </c>
      <c r="C220" s="17" t="s">
        <v>13</v>
      </c>
      <c r="D220" s="18">
        <v>1.6426125</v>
      </c>
      <c r="E220" s="18">
        <v>284.36891797440001</v>
      </c>
      <c r="F220" s="18">
        <f t="shared" si="9"/>
        <v>467.10793927622416</v>
      </c>
      <c r="G220" s="86">
        <v>0</v>
      </c>
      <c r="H220" s="86">
        <f t="shared" si="8"/>
        <v>0</v>
      </c>
      <c r="I220" s="38" t="s">
        <v>15</v>
      </c>
      <c r="J220" s="24"/>
    </row>
    <row r="221" spans="1:10" s="20" customFormat="1" x14ac:dyDescent="0.3">
      <c r="A221" s="16" t="s">
        <v>182</v>
      </c>
      <c r="B221" s="40" t="s">
        <v>324</v>
      </c>
      <c r="C221" s="17" t="s">
        <v>6</v>
      </c>
      <c r="D221" s="19">
        <v>2</v>
      </c>
      <c r="E221" s="18"/>
      <c r="F221" s="18"/>
      <c r="G221" s="86">
        <v>0</v>
      </c>
      <c r="H221" s="86">
        <f t="shared" si="8"/>
        <v>0</v>
      </c>
      <c r="I221" s="38" t="s">
        <v>18</v>
      </c>
      <c r="J221" s="24"/>
    </row>
    <row r="222" spans="1:10" s="20" customFormat="1" x14ac:dyDescent="0.3">
      <c r="A222" s="57">
        <f>A216+1</f>
        <v>64</v>
      </c>
      <c r="B222" s="40" t="s">
        <v>329</v>
      </c>
      <c r="C222" s="17" t="s">
        <v>39</v>
      </c>
      <c r="D222" s="55">
        <v>3</v>
      </c>
      <c r="E222" s="18">
        <v>799.54220639640118</v>
      </c>
      <c r="F222" s="18">
        <f t="shared" si="9"/>
        <v>2398.6266191892037</v>
      </c>
      <c r="G222" s="86">
        <v>0</v>
      </c>
      <c r="H222" s="86">
        <f t="shared" si="8"/>
        <v>0</v>
      </c>
      <c r="I222" s="38" t="s">
        <v>16</v>
      </c>
      <c r="J222" s="24"/>
    </row>
    <row r="223" spans="1:10" s="20" customFormat="1" x14ac:dyDescent="0.3">
      <c r="A223" s="16" t="s">
        <v>183</v>
      </c>
      <c r="B223" s="60" t="s">
        <v>320</v>
      </c>
      <c r="C223" s="17" t="s">
        <v>6</v>
      </c>
      <c r="D223" s="19">
        <v>12</v>
      </c>
      <c r="E223" s="18">
        <v>462.26329868880003</v>
      </c>
      <c r="F223" s="18">
        <f t="shared" si="9"/>
        <v>5547.1595842656006</v>
      </c>
      <c r="G223" s="86">
        <v>0</v>
      </c>
      <c r="H223" s="86">
        <f t="shared" si="8"/>
        <v>0</v>
      </c>
      <c r="I223" s="38" t="s">
        <v>15</v>
      </c>
      <c r="J223" s="24"/>
    </row>
    <row r="224" spans="1:10" s="20" customFormat="1" x14ac:dyDescent="0.3">
      <c r="A224" s="16" t="s">
        <v>184</v>
      </c>
      <c r="B224" s="40" t="s">
        <v>322</v>
      </c>
      <c r="C224" s="17" t="s">
        <v>6</v>
      </c>
      <c r="D224" s="19">
        <v>3</v>
      </c>
      <c r="E224" s="18">
        <v>379.11487543776008</v>
      </c>
      <c r="F224" s="18">
        <f t="shared" si="9"/>
        <v>1137.3446263132803</v>
      </c>
      <c r="G224" s="86">
        <v>0</v>
      </c>
      <c r="H224" s="86">
        <f t="shared" si="8"/>
        <v>0</v>
      </c>
      <c r="I224" s="38" t="s">
        <v>15</v>
      </c>
      <c r="J224" s="24"/>
    </row>
    <row r="225" spans="1:10" s="20" customFormat="1" x14ac:dyDescent="0.3">
      <c r="A225" s="16" t="s">
        <v>185</v>
      </c>
      <c r="B225" s="60" t="s">
        <v>323</v>
      </c>
      <c r="C225" s="17" t="s">
        <v>6</v>
      </c>
      <c r="D225" s="19">
        <v>3</v>
      </c>
      <c r="E225" s="18">
        <v>319.75122574080001</v>
      </c>
      <c r="F225" s="18">
        <f t="shared" si="9"/>
        <v>959.25367722240003</v>
      </c>
      <c r="G225" s="86">
        <v>0</v>
      </c>
      <c r="H225" s="86">
        <f t="shared" si="8"/>
        <v>0</v>
      </c>
      <c r="I225" s="38" t="s">
        <v>15</v>
      </c>
      <c r="J225" s="24"/>
    </row>
    <row r="226" spans="1:10" s="20" customFormat="1" ht="15.6" x14ac:dyDescent="0.3">
      <c r="A226" s="16" t="s">
        <v>186</v>
      </c>
      <c r="B226" s="59" t="s">
        <v>23</v>
      </c>
      <c r="C226" s="17" t="s">
        <v>13</v>
      </c>
      <c r="D226" s="18">
        <v>2.4639187499999999</v>
      </c>
      <c r="E226" s="18">
        <v>284.36891797440001</v>
      </c>
      <c r="F226" s="18">
        <f t="shared" si="9"/>
        <v>700.66190891433621</v>
      </c>
      <c r="G226" s="86">
        <v>0</v>
      </c>
      <c r="H226" s="86">
        <f t="shared" si="8"/>
        <v>0</v>
      </c>
      <c r="I226" s="38" t="s">
        <v>15</v>
      </c>
      <c r="J226" s="24"/>
    </row>
    <row r="227" spans="1:10" s="20" customFormat="1" x14ac:dyDescent="0.3">
      <c r="A227" s="16" t="s">
        <v>187</v>
      </c>
      <c r="B227" s="40" t="s">
        <v>324</v>
      </c>
      <c r="C227" s="17" t="s">
        <v>6</v>
      </c>
      <c r="D227" s="19">
        <v>3</v>
      </c>
      <c r="E227" s="18"/>
      <c r="F227" s="18"/>
      <c r="G227" s="86">
        <v>0</v>
      </c>
      <c r="H227" s="86">
        <f t="shared" si="8"/>
        <v>0</v>
      </c>
      <c r="I227" s="38" t="s">
        <v>18</v>
      </c>
      <c r="J227" s="24"/>
    </row>
    <row r="228" spans="1:10" s="20" customFormat="1" x14ac:dyDescent="0.3">
      <c r="A228" s="57">
        <f>A222+1</f>
        <v>65</v>
      </c>
      <c r="B228" s="40" t="s">
        <v>330</v>
      </c>
      <c r="C228" s="17" t="s">
        <v>39</v>
      </c>
      <c r="D228" s="55">
        <v>2</v>
      </c>
      <c r="E228" s="18">
        <v>799.54220639640118</v>
      </c>
      <c r="F228" s="18">
        <f t="shared" si="9"/>
        <v>1599.0844127928024</v>
      </c>
      <c r="G228" s="86">
        <v>0</v>
      </c>
      <c r="H228" s="86">
        <f t="shared" si="8"/>
        <v>0</v>
      </c>
      <c r="I228" s="38" t="s">
        <v>16</v>
      </c>
      <c r="J228" s="24"/>
    </row>
    <row r="229" spans="1:10" s="20" customFormat="1" x14ac:dyDescent="0.3">
      <c r="A229" s="16" t="s">
        <v>188</v>
      </c>
      <c r="B229" s="60" t="s">
        <v>320</v>
      </c>
      <c r="C229" s="17" t="s">
        <v>6</v>
      </c>
      <c r="D229" s="19">
        <v>8</v>
      </c>
      <c r="E229" s="18">
        <v>462.26329868879998</v>
      </c>
      <c r="F229" s="18">
        <f t="shared" si="9"/>
        <v>3698.1063895103998</v>
      </c>
      <c r="G229" s="86">
        <v>0</v>
      </c>
      <c r="H229" s="86">
        <f t="shared" si="8"/>
        <v>0</v>
      </c>
      <c r="I229" s="38" t="s">
        <v>15</v>
      </c>
      <c r="J229" s="24"/>
    </row>
    <row r="230" spans="1:10" s="20" customFormat="1" x14ac:dyDescent="0.3">
      <c r="A230" s="16" t="s">
        <v>189</v>
      </c>
      <c r="B230" s="40" t="s">
        <v>322</v>
      </c>
      <c r="C230" s="17" t="s">
        <v>6</v>
      </c>
      <c r="D230" s="19">
        <v>2</v>
      </c>
      <c r="E230" s="18">
        <v>379.11487543776008</v>
      </c>
      <c r="F230" s="18">
        <f t="shared" si="9"/>
        <v>758.22975087552015</v>
      </c>
      <c r="G230" s="86">
        <v>0</v>
      </c>
      <c r="H230" s="86">
        <f t="shared" si="8"/>
        <v>0</v>
      </c>
      <c r="I230" s="38" t="s">
        <v>15</v>
      </c>
      <c r="J230" s="24"/>
    </row>
    <row r="231" spans="1:10" s="20" customFormat="1" x14ac:dyDescent="0.3">
      <c r="A231" s="16" t="s">
        <v>190</v>
      </c>
      <c r="B231" s="60" t="s">
        <v>323</v>
      </c>
      <c r="C231" s="17" t="s">
        <v>6</v>
      </c>
      <c r="D231" s="19">
        <v>2</v>
      </c>
      <c r="E231" s="18">
        <v>319.75122574080001</v>
      </c>
      <c r="F231" s="18">
        <f t="shared" si="9"/>
        <v>639.50245148160002</v>
      </c>
      <c r="G231" s="86">
        <v>0</v>
      </c>
      <c r="H231" s="86">
        <f t="shared" si="8"/>
        <v>0</v>
      </c>
      <c r="I231" s="38" t="s">
        <v>15</v>
      </c>
      <c r="J231" s="24"/>
    </row>
    <row r="232" spans="1:10" s="20" customFormat="1" ht="15.6" x14ac:dyDescent="0.3">
      <c r="A232" s="16" t="s">
        <v>191</v>
      </c>
      <c r="B232" s="59" t="s">
        <v>23</v>
      </c>
      <c r="C232" s="17" t="s">
        <v>13</v>
      </c>
      <c r="D232" s="18">
        <v>1.6426125</v>
      </c>
      <c r="E232" s="18">
        <v>284.36891797440001</v>
      </c>
      <c r="F232" s="18">
        <f t="shared" si="9"/>
        <v>467.10793927622416</v>
      </c>
      <c r="G232" s="86">
        <v>0</v>
      </c>
      <c r="H232" s="86">
        <f t="shared" si="8"/>
        <v>0</v>
      </c>
      <c r="I232" s="38" t="s">
        <v>15</v>
      </c>
      <c r="J232" s="24"/>
    </row>
    <row r="233" spans="1:10" s="20" customFormat="1" x14ac:dyDescent="0.3">
      <c r="A233" s="16" t="s">
        <v>192</v>
      </c>
      <c r="B233" s="40" t="s">
        <v>324</v>
      </c>
      <c r="C233" s="17" t="s">
        <v>6</v>
      </c>
      <c r="D233" s="19">
        <v>2</v>
      </c>
      <c r="E233" s="18"/>
      <c r="F233" s="18"/>
      <c r="G233" s="86">
        <v>0</v>
      </c>
      <c r="H233" s="86">
        <f t="shared" si="8"/>
        <v>0</v>
      </c>
      <c r="I233" s="38" t="s">
        <v>18</v>
      </c>
      <c r="J233" s="24"/>
    </row>
    <row r="234" spans="1:10" s="20" customFormat="1" x14ac:dyDescent="0.3">
      <c r="A234" s="57">
        <f>A228+1</f>
        <v>66</v>
      </c>
      <c r="B234" s="40" t="s">
        <v>331</v>
      </c>
      <c r="C234" s="17" t="s">
        <v>39</v>
      </c>
      <c r="D234" s="55">
        <v>1</v>
      </c>
      <c r="E234" s="18">
        <v>868.51536730587793</v>
      </c>
      <c r="F234" s="18">
        <f t="shared" si="9"/>
        <v>868.51536730587793</v>
      </c>
      <c r="G234" s="86">
        <v>0</v>
      </c>
      <c r="H234" s="86">
        <f t="shared" si="8"/>
        <v>0</v>
      </c>
      <c r="I234" s="38" t="s">
        <v>16</v>
      </c>
      <c r="J234" s="24"/>
    </row>
    <row r="235" spans="1:10" s="20" customFormat="1" x14ac:dyDescent="0.3">
      <c r="A235" s="16" t="s">
        <v>193</v>
      </c>
      <c r="B235" s="60" t="s">
        <v>320</v>
      </c>
      <c r="C235" s="17" t="s">
        <v>6</v>
      </c>
      <c r="D235" s="19">
        <v>4</v>
      </c>
      <c r="E235" s="18">
        <v>462.26329868879998</v>
      </c>
      <c r="F235" s="18">
        <f t="shared" si="9"/>
        <v>1849.0531947551999</v>
      </c>
      <c r="G235" s="86">
        <v>0</v>
      </c>
      <c r="H235" s="86">
        <f t="shared" si="8"/>
        <v>0</v>
      </c>
      <c r="I235" s="38" t="s">
        <v>15</v>
      </c>
      <c r="J235" s="24"/>
    </row>
    <row r="236" spans="1:10" s="20" customFormat="1" x14ac:dyDescent="0.3">
      <c r="A236" s="16" t="s">
        <v>194</v>
      </c>
      <c r="B236" s="60" t="s">
        <v>321</v>
      </c>
      <c r="C236" s="17" t="s">
        <v>6</v>
      </c>
      <c r="D236" s="19">
        <v>1</v>
      </c>
      <c r="E236" s="18">
        <v>265.91769970214398</v>
      </c>
      <c r="F236" s="18">
        <f t="shared" si="9"/>
        <v>265.91769970214398</v>
      </c>
      <c r="G236" s="86">
        <v>0</v>
      </c>
      <c r="H236" s="86">
        <f t="shared" si="8"/>
        <v>0</v>
      </c>
      <c r="I236" s="38" t="s">
        <v>15</v>
      </c>
      <c r="J236" s="24"/>
    </row>
    <row r="237" spans="1:10" s="20" customFormat="1" x14ac:dyDescent="0.3">
      <c r="A237" s="16" t="s">
        <v>195</v>
      </c>
      <c r="B237" s="40" t="s">
        <v>322</v>
      </c>
      <c r="C237" s="17" t="s">
        <v>6</v>
      </c>
      <c r="D237" s="19">
        <v>1</v>
      </c>
      <c r="E237" s="18">
        <v>379.11487543776008</v>
      </c>
      <c r="F237" s="18">
        <f t="shared" si="9"/>
        <v>379.11487543776008</v>
      </c>
      <c r="G237" s="86">
        <v>0</v>
      </c>
      <c r="H237" s="86">
        <f t="shared" si="8"/>
        <v>0</v>
      </c>
      <c r="I237" s="38" t="s">
        <v>15</v>
      </c>
      <c r="J237" s="24"/>
    </row>
    <row r="238" spans="1:10" s="20" customFormat="1" x14ac:dyDescent="0.3">
      <c r="A238" s="16" t="s">
        <v>196</v>
      </c>
      <c r="B238" s="60" t="s">
        <v>323</v>
      </c>
      <c r="C238" s="17" t="s">
        <v>6</v>
      </c>
      <c r="D238" s="19">
        <v>1</v>
      </c>
      <c r="E238" s="18">
        <v>319.75122574080001</v>
      </c>
      <c r="F238" s="18">
        <f t="shared" si="9"/>
        <v>319.75122574080001</v>
      </c>
      <c r="G238" s="86">
        <v>0</v>
      </c>
      <c r="H238" s="86">
        <f t="shared" si="8"/>
        <v>0</v>
      </c>
      <c r="I238" s="38" t="s">
        <v>15</v>
      </c>
      <c r="J238" s="24"/>
    </row>
    <row r="239" spans="1:10" s="20" customFormat="1" ht="15.6" x14ac:dyDescent="0.3">
      <c r="A239" s="16" t="s">
        <v>197</v>
      </c>
      <c r="B239" s="59" t="s">
        <v>23</v>
      </c>
      <c r="C239" s="17" t="s">
        <v>13</v>
      </c>
      <c r="D239" s="18">
        <v>0.82130625000000002</v>
      </c>
      <c r="E239" s="18">
        <v>284.36891797440001</v>
      </c>
      <c r="F239" s="18">
        <f t="shared" si="9"/>
        <v>233.55396963811208</v>
      </c>
      <c r="G239" s="86">
        <v>0</v>
      </c>
      <c r="H239" s="86">
        <f t="shared" si="8"/>
        <v>0</v>
      </c>
      <c r="I239" s="38" t="s">
        <v>15</v>
      </c>
      <c r="J239" s="24"/>
    </row>
    <row r="240" spans="1:10" s="20" customFormat="1" x14ac:dyDescent="0.3">
      <c r="A240" s="16" t="s">
        <v>198</v>
      </c>
      <c r="B240" s="40" t="s">
        <v>324</v>
      </c>
      <c r="C240" s="17" t="s">
        <v>6</v>
      </c>
      <c r="D240" s="19">
        <v>1</v>
      </c>
      <c r="E240" s="18"/>
      <c r="F240" s="18"/>
      <c r="G240" s="86">
        <v>0</v>
      </c>
      <c r="H240" s="86">
        <f t="shared" si="8"/>
        <v>0</v>
      </c>
      <c r="I240" s="38" t="s">
        <v>18</v>
      </c>
      <c r="J240" s="24"/>
    </row>
    <row r="241" spans="1:10" s="20" customFormat="1" x14ac:dyDescent="0.3">
      <c r="A241" s="57">
        <f>A234+1</f>
        <v>67</v>
      </c>
      <c r="B241" s="40" t="s">
        <v>332</v>
      </c>
      <c r="C241" s="17" t="s">
        <v>39</v>
      </c>
      <c r="D241" s="55">
        <v>1</v>
      </c>
      <c r="E241" s="18">
        <v>868.51536730587793</v>
      </c>
      <c r="F241" s="18">
        <f t="shared" si="9"/>
        <v>868.51536730587793</v>
      </c>
      <c r="G241" s="86">
        <v>0</v>
      </c>
      <c r="H241" s="86">
        <f t="shared" si="8"/>
        <v>0</v>
      </c>
      <c r="I241" s="38" t="s">
        <v>16</v>
      </c>
      <c r="J241" s="24"/>
    </row>
    <row r="242" spans="1:10" s="20" customFormat="1" x14ac:dyDescent="0.3">
      <c r="A242" s="16" t="s">
        <v>199</v>
      </c>
      <c r="B242" s="60" t="s">
        <v>320</v>
      </c>
      <c r="C242" s="17" t="s">
        <v>6</v>
      </c>
      <c r="D242" s="19">
        <v>4</v>
      </c>
      <c r="E242" s="18">
        <v>462.26329868879998</v>
      </c>
      <c r="F242" s="18">
        <f t="shared" si="9"/>
        <v>1849.0531947551999</v>
      </c>
      <c r="G242" s="86">
        <v>0</v>
      </c>
      <c r="H242" s="86">
        <f t="shared" si="8"/>
        <v>0</v>
      </c>
      <c r="I242" s="38" t="s">
        <v>15</v>
      </c>
      <c r="J242" s="24"/>
    </row>
    <row r="243" spans="1:10" s="20" customFormat="1" x14ac:dyDescent="0.3">
      <c r="A243" s="16" t="s">
        <v>200</v>
      </c>
      <c r="B243" s="60" t="s">
        <v>321</v>
      </c>
      <c r="C243" s="17" t="s">
        <v>6</v>
      </c>
      <c r="D243" s="19">
        <v>1</v>
      </c>
      <c r="E243" s="18">
        <v>265.91769970214398</v>
      </c>
      <c r="F243" s="18">
        <f t="shared" si="9"/>
        <v>265.91769970214398</v>
      </c>
      <c r="G243" s="86">
        <v>0</v>
      </c>
      <c r="H243" s="86">
        <f t="shared" si="8"/>
        <v>0</v>
      </c>
      <c r="I243" s="38" t="s">
        <v>15</v>
      </c>
      <c r="J243" s="24"/>
    </row>
    <row r="244" spans="1:10" s="20" customFormat="1" x14ac:dyDescent="0.3">
      <c r="A244" s="16" t="s">
        <v>201</v>
      </c>
      <c r="B244" s="40" t="s">
        <v>322</v>
      </c>
      <c r="C244" s="17" t="s">
        <v>6</v>
      </c>
      <c r="D244" s="19">
        <v>1</v>
      </c>
      <c r="E244" s="18">
        <v>379.11487543776008</v>
      </c>
      <c r="F244" s="18">
        <f t="shared" si="9"/>
        <v>379.11487543776008</v>
      </c>
      <c r="G244" s="86">
        <v>0</v>
      </c>
      <c r="H244" s="86">
        <f t="shared" si="8"/>
        <v>0</v>
      </c>
      <c r="I244" s="38" t="s">
        <v>15</v>
      </c>
      <c r="J244" s="24"/>
    </row>
    <row r="245" spans="1:10" s="20" customFormat="1" x14ac:dyDescent="0.3">
      <c r="A245" s="16" t="s">
        <v>202</v>
      </c>
      <c r="B245" s="60" t="s">
        <v>323</v>
      </c>
      <c r="C245" s="17" t="s">
        <v>6</v>
      </c>
      <c r="D245" s="19">
        <v>1</v>
      </c>
      <c r="E245" s="18">
        <v>319.75122574080001</v>
      </c>
      <c r="F245" s="18">
        <f t="shared" si="9"/>
        <v>319.75122574080001</v>
      </c>
      <c r="G245" s="86">
        <v>0</v>
      </c>
      <c r="H245" s="86">
        <f t="shared" si="8"/>
        <v>0</v>
      </c>
      <c r="I245" s="38" t="s">
        <v>15</v>
      </c>
      <c r="J245" s="24"/>
    </row>
    <row r="246" spans="1:10" s="20" customFormat="1" ht="15.6" x14ac:dyDescent="0.3">
      <c r="A246" s="16" t="s">
        <v>203</v>
      </c>
      <c r="B246" s="59" t="s">
        <v>23</v>
      </c>
      <c r="C246" s="17" t="s">
        <v>13</v>
      </c>
      <c r="D246" s="18">
        <v>0.82130625000000002</v>
      </c>
      <c r="E246" s="18">
        <v>284.36891797440001</v>
      </c>
      <c r="F246" s="18">
        <f t="shared" si="9"/>
        <v>233.55396963811208</v>
      </c>
      <c r="G246" s="86">
        <v>0</v>
      </c>
      <c r="H246" s="86">
        <f t="shared" si="8"/>
        <v>0</v>
      </c>
      <c r="I246" s="38" t="s">
        <v>15</v>
      </c>
      <c r="J246" s="24"/>
    </row>
    <row r="247" spans="1:10" s="20" customFormat="1" x14ac:dyDescent="0.3">
      <c r="A247" s="16" t="s">
        <v>204</v>
      </c>
      <c r="B247" s="40" t="s">
        <v>324</v>
      </c>
      <c r="C247" s="17" t="s">
        <v>6</v>
      </c>
      <c r="D247" s="19">
        <v>1</v>
      </c>
      <c r="E247" s="18"/>
      <c r="F247" s="18"/>
      <c r="G247" s="86">
        <v>0</v>
      </c>
      <c r="H247" s="86">
        <f t="shared" si="8"/>
        <v>0</v>
      </c>
      <c r="I247" s="38" t="s">
        <v>18</v>
      </c>
      <c r="J247" s="24"/>
    </row>
    <row r="248" spans="1:10" s="20" customFormat="1" x14ac:dyDescent="0.3">
      <c r="A248" s="57">
        <f>A241+1</f>
        <v>68</v>
      </c>
      <c r="B248" s="40" t="s">
        <v>333</v>
      </c>
      <c r="C248" s="17" t="s">
        <v>39</v>
      </c>
      <c r="D248" s="55">
        <v>3</v>
      </c>
      <c r="E248" s="18">
        <v>868.51536730587804</v>
      </c>
      <c r="F248" s="18">
        <f t="shared" si="9"/>
        <v>2605.5461019176341</v>
      </c>
      <c r="G248" s="86">
        <v>0</v>
      </c>
      <c r="H248" s="86">
        <f t="shared" si="8"/>
        <v>0</v>
      </c>
      <c r="I248" s="38" t="s">
        <v>16</v>
      </c>
      <c r="J248" s="24"/>
    </row>
    <row r="249" spans="1:10" s="20" customFormat="1" x14ac:dyDescent="0.3">
      <c r="A249" s="16" t="s">
        <v>205</v>
      </c>
      <c r="B249" s="60" t="s">
        <v>320</v>
      </c>
      <c r="C249" s="17" t="s">
        <v>6</v>
      </c>
      <c r="D249" s="19">
        <v>12</v>
      </c>
      <c r="E249" s="18">
        <v>462.26329868880003</v>
      </c>
      <c r="F249" s="18">
        <f t="shared" si="9"/>
        <v>5547.1595842656006</v>
      </c>
      <c r="G249" s="86">
        <v>0</v>
      </c>
      <c r="H249" s="86">
        <f t="shared" si="8"/>
        <v>0</v>
      </c>
      <c r="I249" s="38" t="s">
        <v>15</v>
      </c>
      <c r="J249" s="24"/>
    </row>
    <row r="250" spans="1:10" s="20" customFormat="1" x14ac:dyDescent="0.3">
      <c r="A250" s="16" t="s">
        <v>206</v>
      </c>
      <c r="B250" s="60" t="s">
        <v>321</v>
      </c>
      <c r="C250" s="17" t="s">
        <v>6</v>
      </c>
      <c r="D250" s="19">
        <v>3</v>
      </c>
      <c r="E250" s="18">
        <v>265.91769970214398</v>
      </c>
      <c r="F250" s="18">
        <f t="shared" si="9"/>
        <v>797.75309910643193</v>
      </c>
      <c r="G250" s="86">
        <v>0</v>
      </c>
      <c r="H250" s="86">
        <f t="shared" si="8"/>
        <v>0</v>
      </c>
      <c r="I250" s="38" t="s">
        <v>15</v>
      </c>
      <c r="J250" s="24"/>
    </row>
    <row r="251" spans="1:10" s="20" customFormat="1" x14ac:dyDescent="0.3">
      <c r="A251" s="16" t="s">
        <v>207</v>
      </c>
      <c r="B251" s="40" t="s">
        <v>322</v>
      </c>
      <c r="C251" s="17" t="s">
        <v>6</v>
      </c>
      <c r="D251" s="19">
        <v>3</v>
      </c>
      <c r="E251" s="18">
        <v>379.11487543776008</v>
      </c>
      <c r="F251" s="18">
        <f t="shared" si="9"/>
        <v>1137.3446263132803</v>
      </c>
      <c r="G251" s="86">
        <v>0</v>
      </c>
      <c r="H251" s="86">
        <f t="shared" si="8"/>
        <v>0</v>
      </c>
      <c r="I251" s="38" t="s">
        <v>15</v>
      </c>
      <c r="J251" s="24"/>
    </row>
    <row r="252" spans="1:10" s="20" customFormat="1" x14ac:dyDescent="0.3">
      <c r="A252" s="16" t="s">
        <v>208</v>
      </c>
      <c r="B252" s="60" t="s">
        <v>323</v>
      </c>
      <c r="C252" s="17" t="s">
        <v>6</v>
      </c>
      <c r="D252" s="19">
        <v>3</v>
      </c>
      <c r="E252" s="18">
        <v>319.75122574080001</v>
      </c>
      <c r="F252" s="18">
        <f t="shared" si="9"/>
        <v>959.25367722240003</v>
      </c>
      <c r="G252" s="86">
        <v>0</v>
      </c>
      <c r="H252" s="86">
        <f t="shared" si="8"/>
        <v>0</v>
      </c>
      <c r="I252" s="38" t="s">
        <v>15</v>
      </c>
      <c r="J252" s="24"/>
    </row>
    <row r="253" spans="1:10" s="20" customFormat="1" ht="15.6" x14ac:dyDescent="0.3">
      <c r="A253" s="16" t="s">
        <v>209</v>
      </c>
      <c r="B253" s="59" t="s">
        <v>23</v>
      </c>
      <c r="C253" s="17" t="s">
        <v>13</v>
      </c>
      <c r="D253" s="18">
        <v>2.4639187499999999</v>
      </c>
      <c r="E253" s="18">
        <v>284.36891797440001</v>
      </c>
      <c r="F253" s="18">
        <f t="shared" si="9"/>
        <v>700.66190891433621</v>
      </c>
      <c r="G253" s="86">
        <v>0</v>
      </c>
      <c r="H253" s="86">
        <f t="shared" si="8"/>
        <v>0</v>
      </c>
      <c r="I253" s="38" t="s">
        <v>15</v>
      </c>
      <c r="J253" s="24"/>
    </row>
    <row r="254" spans="1:10" s="20" customFormat="1" x14ac:dyDescent="0.3">
      <c r="A254" s="16" t="s">
        <v>210</v>
      </c>
      <c r="B254" s="40" t="s">
        <v>324</v>
      </c>
      <c r="C254" s="17" t="s">
        <v>6</v>
      </c>
      <c r="D254" s="19">
        <v>3</v>
      </c>
      <c r="E254" s="18"/>
      <c r="F254" s="18"/>
      <c r="G254" s="86">
        <v>0</v>
      </c>
      <c r="H254" s="86">
        <f t="shared" si="8"/>
        <v>0</v>
      </c>
      <c r="I254" s="38" t="s">
        <v>18</v>
      </c>
      <c r="J254" s="24"/>
    </row>
    <row r="255" spans="1:10" s="20" customFormat="1" x14ac:dyDescent="0.3">
      <c r="A255" s="57">
        <f>A248+1</f>
        <v>69</v>
      </c>
      <c r="B255" s="40" t="s">
        <v>334</v>
      </c>
      <c r="C255" s="17" t="s">
        <v>39</v>
      </c>
      <c r="D255" s="55">
        <v>1</v>
      </c>
      <c r="E255" s="18">
        <v>917.20230441845001</v>
      </c>
      <c r="F255" s="18">
        <f t="shared" si="9"/>
        <v>917.20230441845001</v>
      </c>
      <c r="G255" s="86">
        <v>0</v>
      </c>
      <c r="H255" s="86">
        <f t="shared" si="8"/>
        <v>0</v>
      </c>
      <c r="I255" s="38" t="s">
        <v>16</v>
      </c>
      <c r="J255" s="24"/>
    </row>
    <row r="256" spans="1:10" s="20" customFormat="1" x14ac:dyDescent="0.3">
      <c r="A256" s="16" t="s">
        <v>211</v>
      </c>
      <c r="B256" s="60" t="s">
        <v>320</v>
      </c>
      <c r="C256" s="17" t="s">
        <v>6</v>
      </c>
      <c r="D256" s="19">
        <v>5</v>
      </c>
      <c r="E256" s="18">
        <v>462.26329868880003</v>
      </c>
      <c r="F256" s="18">
        <f t="shared" si="9"/>
        <v>2311.3164934440001</v>
      </c>
      <c r="G256" s="86">
        <v>0</v>
      </c>
      <c r="H256" s="86">
        <f t="shared" si="8"/>
        <v>0</v>
      </c>
      <c r="I256" s="38" t="s">
        <v>15</v>
      </c>
      <c r="J256" s="24"/>
    </row>
    <row r="257" spans="1:10" s="20" customFormat="1" x14ac:dyDescent="0.3">
      <c r="A257" s="16" t="s">
        <v>212</v>
      </c>
      <c r="B257" s="40" t="s">
        <v>322</v>
      </c>
      <c r="C257" s="17" t="s">
        <v>6</v>
      </c>
      <c r="D257" s="19">
        <v>1</v>
      </c>
      <c r="E257" s="18">
        <v>379.11487543776008</v>
      </c>
      <c r="F257" s="18">
        <f t="shared" si="9"/>
        <v>379.11487543776008</v>
      </c>
      <c r="G257" s="86">
        <v>0</v>
      </c>
      <c r="H257" s="86">
        <f t="shared" si="8"/>
        <v>0</v>
      </c>
      <c r="I257" s="38" t="s">
        <v>15</v>
      </c>
      <c r="J257" s="24"/>
    </row>
    <row r="258" spans="1:10" s="20" customFormat="1" x14ac:dyDescent="0.3">
      <c r="A258" s="16" t="s">
        <v>213</v>
      </c>
      <c r="B258" s="60" t="s">
        <v>323</v>
      </c>
      <c r="C258" s="17" t="s">
        <v>6</v>
      </c>
      <c r="D258" s="19">
        <v>1</v>
      </c>
      <c r="E258" s="18">
        <v>319.75122574080001</v>
      </c>
      <c r="F258" s="18">
        <f t="shared" si="9"/>
        <v>319.75122574080001</v>
      </c>
      <c r="G258" s="86">
        <v>0</v>
      </c>
      <c r="H258" s="86">
        <f t="shared" si="8"/>
        <v>0</v>
      </c>
      <c r="I258" s="38" t="s">
        <v>15</v>
      </c>
      <c r="J258" s="24"/>
    </row>
    <row r="259" spans="1:10" s="20" customFormat="1" ht="15.6" x14ac:dyDescent="0.3">
      <c r="A259" s="16" t="s">
        <v>214</v>
      </c>
      <c r="B259" s="59" t="s">
        <v>23</v>
      </c>
      <c r="C259" s="17" t="s">
        <v>13</v>
      </c>
      <c r="D259" s="18">
        <v>0.82130625000000002</v>
      </c>
      <c r="E259" s="18">
        <v>284.36891797440001</v>
      </c>
      <c r="F259" s="18">
        <f t="shared" si="9"/>
        <v>233.55396963811208</v>
      </c>
      <c r="G259" s="86">
        <v>0</v>
      </c>
      <c r="H259" s="86">
        <f t="shared" si="8"/>
        <v>0</v>
      </c>
      <c r="I259" s="38" t="s">
        <v>15</v>
      </c>
      <c r="J259" s="24"/>
    </row>
    <row r="260" spans="1:10" s="20" customFormat="1" x14ac:dyDescent="0.3">
      <c r="A260" s="16" t="s">
        <v>215</v>
      </c>
      <c r="B260" s="40" t="s">
        <v>324</v>
      </c>
      <c r="C260" s="17" t="s">
        <v>6</v>
      </c>
      <c r="D260" s="19">
        <v>1</v>
      </c>
      <c r="E260" s="18"/>
      <c r="F260" s="18"/>
      <c r="G260" s="86">
        <v>0</v>
      </c>
      <c r="H260" s="86">
        <f t="shared" si="8"/>
        <v>0</v>
      </c>
      <c r="I260" s="38" t="s">
        <v>18</v>
      </c>
      <c r="J260" s="24"/>
    </row>
    <row r="261" spans="1:10" s="20" customFormat="1" x14ac:dyDescent="0.3">
      <c r="A261" s="57">
        <f>A255+1</f>
        <v>70</v>
      </c>
      <c r="B261" s="40" t="s">
        <v>335</v>
      </c>
      <c r="C261" s="17" t="s">
        <v>39</v>
      </c>
      <c r="D261" s="55">
        <v>1</v>
      </c>
      <c r="E261" s="18">
        <v>917.20230441845001</v>
      </c>
      <c r="F261" s="18">
        <f t="shared" si="9"/>
        <v>917.20230441845001</v>
      </c>
      <c r="G261" s="86">
        <v>0</v>
      </c>
      <c r="H261" s="86">
        <f t="shared" si="8"/>
        <v>0</v>
      </c>
      <c r="I261" s="38" t="s">
        <v>16</v>
      </c>
      <c r="J261" s="24"/>
    </row>
    <row r="262" spans="1:10" s="20" customFormat="1" x14ac:dyDescent="0.3">
      <c r="A262" s="16" t="s">
        <v>216</v>
      </c>
      <c r="B262" s="60" t="s">
        <v>320</v>
      </c>
      <c r="C262" s="17" t="s">
        <v>6</v>
      </c>
      <c r="D262" s="19">
        <v>5</v>
      </c>
      <c r="E262" s="18">
        <v>462.26329868880003</v>
      </c>
      <c r="F262" s="18">
        <f t="shared" si="9"/>
        <v>2311.3164934440001</v>
      </c>
      <c r="G262" s="86">
        <v>0</v>
      </c>
      <c r="H262" s="86">
        <f t="shared" si="8"/>
        <v>0</v>
      </c>
      <c r="I262" s="38" t="s">
        <v>15</v>
      </c>
      <c r="J262" s="24"/>
    </row>
    <row r="263" spans="1:10" s="20" customFormat="1" x14ac:dyDescent="0.3">
      <c r="A263" s="16" t="s">
        <v>217</v>
      </c>
      <c r="B263" s="40" t="s">
        <v>322</v>
      </c>
      <c r="C263" s="17" t="s">
        <v>6</v>
      </c>
      <c r="D263" s="19">
        <v>1</v>
      </c>
      <c r="E263" s="18">
        <v>379.11487543776008</v>
      </c>
      <c r="F263" s="18">
        <f t="shared" si="9"/>
        <v>379.11487543776008</v>
      </c>
      <c r="G263" s="86">
        <v>0</v>
      </c>
      <c r="H263" s="86">
        <f t="shared" si="8"/>
        <v>0</v>
      </c>
      <c r="I263" s="38" t="s">
        <v>15</v>
      </c>
      <c r="J263" s="24"/>
    </row>
    <row r="264" spans="1:10" s="20" customFormat="1" x14ac:dyDescent="0.3">
      <c r="A264" s="16" t="s">
        <v>218</v>
      </c>
      <c r="B264" s="60" t="s">
        <v>323</v>
      </c>
      <c r="C264" s="17" t="s">
        <v>6</v>
      </c>
      <c r="D264" s="19">
        <v>1</v>
      </c>
      <c r="E264" s="18">
        <v>319.75122574080001</v>
      </c>
      <c r="F264" s="18">
        <f t="shared" si="9"/>
        <v>319.75122574080001</v>
      </c>
      <c r="G264" s="86">
        <v>0</v>
      </c>
      <c r="H264" s="86">
        <f t="shared" ref="H264:H322" si="10">G264*D264</f>
        <v>0</v>
      </c>
      <c r="I264" s="38" t="s">
        <v>15</v>
      </c>
      <c r="J264" s="24"/>
    </row>
    <row r="265" spans="1:10" s="20" customFormat="1" ht="15.6" x14ac:dyDescent="0.3">
      <c r="A265" s="16" t="s">
        <v>219</v>
      </c>
      <c r="B265" s="59" t="s">
        <v>23</v>
      </c>
      <c r="C265" s="17" t="s">
        <v>13</v>
      </c>
      <c r="D265" s="18">
        <v>0.82130625000000002</v>
      </c>
      <c r="E265" s="18">
        <v>284.36891797440001</v>
      </c>
      <c r="F265" s="18">
        <f t="shared" ref="F265:F320" si="11">D265*E265</f>
        <v>233.55396963811208</v>
      </c>
      <c r="G265" s="86">
        <v>0</v>
      </c>
      <c r="H265" s="86">
        <f t="shared" si="10"/>
        <v>0</v>
      </c>
      <c r="I265" s="38" t="s">
        <v>15</v>
      </c>
      <c r="J265" s="24"/>
    </row>
    <row r="266" spans="1:10" s="20" customFormat="1" x14ac:dyDescent="0.3">
      <c r="A266" s="16" t="s">
        <v>220</v>
      </c>
      <c r="B266" s="40" t="s">
        <v>324</v>
      </c>
      <c r="C266" s="17" t="s">
        <v>6</v>
      </c>
      <c r="D266" s="19">
        <v>1</v>
      </c>
      <c r="E266" s="18"/>
      <c r="F266" s="18"/>
      <c r="G266" s="86">
        <v>0</v>
      </c>
      <c r="H266" s="86">
        <f t="shared" si="10"/>
        <v>0</v>
      </c>
      <c r="I266" s="38" t="s">
        <v>18</v>
      </c>
      <c r="J266" s="24"/>
    </row>
    <row r="267" spans="1:10" s="20" customFormat="1" x14ac:dyDescent="0.3">
      <c r="A267" s="57">
        <f>A261+1</f>
        <v>71</v>
      </c>
      <c r="B267" s="40" t="s">
        <v>336</v>
      </c>
      <c r="C267" s="17" t="s">
        <v>39</v>
      </c>
      <c r="D267" s="55">
        <v>1</v>
      </c>
      <c r="E267" s="18">
        <v>917.20230441845001</v>
      </c>
      <c r="F267" s="18">
        <f t="shared" si="11"/>
        <v>917.20230441845001</v>
      </c>
      <c r="G267" s="86">
        <v>0</v>
      </c>
      <c r="H267" s="86">
        <f t="shared" si="10"/>
        <v>0</v>
      </c>
      <c r="I267" s="38" t="s">
        <v>16</v>
      </c>
      <c r="J267" s="24"/>
    </row>
    <row r="268" spans="1:10" s="20" customFormat="1" x14ac:dyDescent="0.3">
      <c r="A268" s="16" t="s">
        <v>221</v>
      </c>
      <c r="B268" s="60" t="s">
        <v>320</v>
      </c>
      <c r="C268" s="17" t="s">
        <v>6</v>
      </c>
      <c r="D268" s="19">
        <v>5</v>
      </c>
      <c r="E268" s="18">
        <v>462.26329868880003</v>
      </c>
      <c r="F268" s="18">
        <f t="shared" si="11"/>
        <v>2311.3164934440001</v>
      </c>
      <c r="G268" s="86">
        <v>0</v>
      </c>
      <c r="H268" s="86">
        <f t="shared" si="10"/>
        <v>0</v>
      </c>
      <c r="I268" s="38" t="s">
        <v>15</v>
      </c>
      <c r="J268" s="24"/>
    </row>
    <row r="269" spans="1:10" s="20" customFormat="1" x14ac:dyDescent="0.3">
      <c r="A269" s="16" t="s">
        <v>222</v>
      </c>
      <c r="B269" s="40" t="s">
        <v>322</v>
      </c>
      <c r="C269" s="17" t="s">
        <v>6</v>
      </c>
      <c r="D269" s="19">
        <v>1</v>
      </c>
      <c r="E269" s="18">
        <v>379.11487543776008</v>
      </c>
      <c r="F269" s="18">
        <f t="shared" si="11"/>
        <v>379.11487543776008</v>
      </c>
      <c r="G269" s="86">
        <v>0</v>
      </c>
      <c r="H269" s="86">
        <f t="shared" si="10"/>
        <v>0</v>
      </c>
      <c r="I269" s="38" t="s">
        <v>15</v>
      </c>
      <c r="J269" s="24"/>
    </row>
    <row r="270" spans="1:10" s="20" customFormat="1" x14ac:dyDescent="0.3">
      <c r="A270" s="16" t="s">
        <v>223</v>
      </c>
      <c r="B270" s="60" t="s">
        <v>323</v>
      </c>
      <c r="C270" s="17" t="s">
        <v>6</v>
      </c>
      <c r="D270" s="19">
        <v>1</v>
      </c>
      <c r="E270" s="18">
        <v>319.75122574080001</v>
      </c>
      <c r="F270" s="18">
        <f t="shared" si="11"/>
        <v>319.75122574080001</v>
      </c>
      <c r="G270" s="86">
        <v>0</v>
      </c>
      <c r="H270" s="86">
        <f t="shared" si="10"/>
        <v>0</v>
      </c>
      <c r="I270" s="38" t="s">
        <v>15</v>
      </c>
      <c r="J270" s="24"/>
    </row>
    <row r="271" spans="1:10" s="20" customFormat="1" ht="15.6" x14ac:dyDescent="0.3">
      <c r="A271" s="16" t="s">
        <v>224</v>
      </c>
      <c r="B271" s="59" t="s">
        <v>23</v>
      </c>
      <c r="C271" s="17" t="s">
        <v>13</v>
      </c>
      <c r="D271" s="18">
        <v>0.82130625000000002</v>
      </c>
      <c r="E271" s="18">
        <v>284.36891797440001</v>
      </c>
      <c r="F271" s="18">
        <f t="shared" si="11"/>
        <v>233.55396963811208</v>
      </c>
      <c r="G271" s="86">
        <v>0</v>
      </c>
      <c r="H271" s="86">
        <f t="shared" si="10"/>
        <v>0</v>
      </c>
      <c r="I271" s="38" t="s">
        <v>15</v>
      </c>
      <c r="J271" s="24"/>
    </row>
    <row r="272" spans="1:10" s="20" customFormat="1" x14ac:dyDescent="0.3">
      <c r="A272" s="16" t="s">
        <v>225</v>
      </c>
      <c r="B272" s="40" t="s">
        <v>324</v>
      </c>
      <c r="C272" s="17" t="s">
        <v>6</v>
      </c>
      <c r="D272" s="19">
        <v>1</v>
      </c>
      <c r="E272" s="18"/>
      <c r="F272" s="18"/>
      <c r="G272" s="86">
        <v>0</v>
      </c>
      <c r="H272" s="86">
        <f t="shared" si="10"/>
        <v>0</v>
      </c>
      <c r="I272" s="38" t="s">
        <v>18</v>
      </c>
      <c r="J272" s="24"/>
    </row>
    <row r="273" spans="1:10" s="20" customFormat="1" x14ac:dyDescent="0.3">
      <c r="A273" s="57">
        <f>A267+1</f>
        <v>72</v>
      </c>
      <c r="B273" s="40" t="s">
        <v>337</v>
      </c>
      <c r="C273" s="17" t="s">
        <v>39</v>
      </c>
      <c r="D273" s="55">
        <v>1</v>
      </c>
      <c r="E273" s="18">
        <v>986.17546532792653</v>
      </c>
      <c r="F273" s="18">
        <f t="shared" si="11"/>
        <v>986.17546532792653</v>
      </c>
      <c r="G273" s="86">
        <v>0</v>
      </c>
      <c r="H273" s="86">
        <f t="shared" si="10"/>
        <v>0</v>
      </c>
      <c r="I273" s="38" t="s">
        <v>16</v>
      </c>
      <c r="J273" s="24"/>
    </row>
    <row r="274" spans="1:10" s="20" customFormat="1" x14ac:dyDescent="0.3">
      <c r="A274" s="16" t="s">
        <v>226</v>
      </c>
      <c r="B274" s="60" t="s">
        <v>320</v>
      </c>
      <c r="C274" s="17" t="s">
        <v>6</v>
      </c>
      <c r="D274" s="19">
        <v>5</v>
      </c>
      <c r="E274" s="18">
        <v>462.26329868880003</v>
      </c>
      <c r="F274" s="18">
        <f t="shared" si="11"/>
        <v>2311.3164934440001</v>
      </c>
      <c r="G274" s="86">
        <v>0</v>
      </c>
      <c r="H274" s="86">
        <f t="shared" si="10"/>
        <v>0</v>
      </c>
      <c r="I274" s="38" t="s">
        <v>15</v>
      </c>
      <c r="J274" s="24"/>
    </row>
    <row r="275" spans="1:10" s="20" customFormat="1" x14ac:dyDescent="0.3">
      <c r="A275" s="16" t="s">
        <v>227</v>
      </c>
      <c r="B275" s="60" t="s">
        <v>321</v>
      </c>
      <c r="C275" s="17" t="s">
        <v>6</v>
      </c>
      <c r="D275" s="19">
        <v>1</v>
      </c>
      <c r="E275" s="18">
        <v>265.91769970214398</v>
      </c>
      <c r="F275" s="18">
        <f t="shared" si="11"/>
        <v>265.91769970214398</v>
      </c>
      <c r="G275" s="86">
        <v>0</v>
      </c>
      <c r="H275" s="86">
        <f t="shared" si="10"/>
        <v>0</v>
      </c>
      <c r="I275" s="38" t="s">
        <v>15</v>
      </c>
      <c r="J275" s="24"/>
    </row>
    <row r="276" spans="1:10" s="20" customFormat="1" x14ac:dyDescent="0.3">
      <c r="A276" s="16" t="s">
        <v>228</v>
      </c>
      <c r="B276" s="40" t="s">
        <v>322</v>
      </c>
      <c r="C276" s="17" t="s">
        <v>6</v>
      </c>
      <c r="D276" s="19">
        <v>1</v>
      </c>
      <c r="E276" s="18">
        <v>379.11487543776008</v>
      </c>
      <c r="F276" s="18">
        <f t="shared" si="11"/>
        <v>379.11487543776008</v>
      </c>
      <c r="G276" s="86">
        <v>0</v>
      </c>
      <c r="H276" s="86">
        <f t="shared" si="10"/>
        <v>0</v>
      </c>
      <c r="I276" s="38" t="s">
        <v>15</v>
      </c>
      <c r="J276" s="24"/>
    </row>
    <row r="277" spans="1:10" s="20" customFormat="1" x14ac:dyDescent="0.3">
      <c r="A277" s="16" t="s">
        <v>229</v>
      </c>
      <c r="B277" s="60" t="s">
        <v>323</v>
      </c>
      <c r="C277" s="17" t="s">
        <v>6</v>
      </c>
      <c r="D277" s="19">
        <v>1</v>
      </c>
      <c r="E277" s="18">
        <v>319.75122574080001</v>
      </c>
      <c r="F277" s="18">
        <f t="shared" si="11"/>
        <v>319.75122574080001</v>
      </c>
      <c r="G277" s="86">
        <v>0</v>
      </c>
      <c r="H277" s="86">
        <f t="shared" si="10"/>
        <v>0</v>
      </c>
      <c r="I277" s="38" t="s">
        <v>15</v>
      </c>
      <c r="J277" s="24"/>
    </row>
    <row r="278" spans="1:10" s="20" customFormat="1" ht="15.6" x14ac:dyDescent="0.3">
      <c r="A278" s="16" t="s">
        <v>230</v>
      </c>
      <c r="B278" s="59" t="s">
        <v>23</v>
      </c>
      <c r="C278" s="17" t="s">
        <v>13</v>
      </c>
      <c r="D278" s="18">
        <v>0.82130625000000002</v>
      </c>
      <c r="E278" s="18">
        <v>284.36891797440001</v>
      </c>
      <c r="F278" s="18">
        <f t="shared" si="11"/>
        <v>233.55396963811208</v>
      </c>
      <c r="G278" s="86">
        <v>0</v>
      </c>
      <c r="H278" s="86">
        <f t="shared" si="10"/>
        <v>0</v>
      </c>
      <c r="I278" s="38" t="s">
        <v>15</v>
      </c>
      <c r="J278" s="24"/>
    </row>
    <row r="279" spans="1:10" s="20" customFormat="1" x14ac:dyDescent="0.3">
      <c r="A279" s="16" t="s">
        <v>231</v>
      </c>
      <c r="B279" s="40" t="s">
        <v>324</v>
      </c>
      <c r="C279" s="17" t="s">
        <v>6</v>
      </c>
      <c r="D279" s="19">
        <v>1</v>
      </c>
      <c r="E279" s="18"/>
      <c r="F279" s="18"/>
      <c r="G279" s="86">
        <v>0</v>
      </c>
      <c r="H279" s="86">
        <f t="shared" si="10"/>
        <v>0</v>
      </c>
      <c r="I279" s="38" t="s">
        <v>18</v>
      </c>
      <c r="J279" s="24"/>
    </row>
    <row r="280" spans="1:10" s="20" customFormat="1" x14ac:dyDescent="0.3">
      <c r="A280" s="57">
        <f>A273+1</f>
        <v>73</v>
      </c>
      <c r="B280" s="40" t="s">
        <v>338</v>
      </c>
      <c r="C280" s="17" t="s">
        <v>39</v>
      </c>
      <c r="D280" s="55">
        <v>1</v>
      </c>
      <c r="E280" s="18">
        <v>1034.8624024404985</v>
      </c>
      <c r="F280" s="18">
        <f t="shared" si="11"/>
        <v>1034.8624024404985</v>
      </c>
      <c r="G280" s="86">
        <v>0</v>
      </c>
      <c r="H280" s="86">
        <f t="shared" si="10"/>
        <v>0</v>
      </c>
      <c r="I280" s="38" t="s">
        <v>16</v>
      </c>
      <c r="J280" s="24"/>
    </row>
    <row r="281" spans="1:10" s="20" customFormat="1" x14ac:dyDescent="0.3">
      <c r="A281" s="16" t="s">
        <v>232</v>
      </c>
      <c r="B281" s="60" t="s">
        <v>320</v>
      </c>
      <c r="C281" s="17" t="s">
        <v>6</v>
      </c>
      <c r="D281" s="19">
        <v>6</v>
      </c>
      <c r="E281" s="18">
        <v>462.26329868880003</v>
      </c>
      <c r="F281" s="18">
        <f t="shared" si="11"/>
        <v>2773.5797921328003</v>
      </c>
      <c r="G281" s="86">
        <v>0</v>
      </c>
      <c r="H281" s="86">
        <f t="shared" si="10"/>
        <v>0</v>
      </c>
      <c r="I281" s="38" t="s">
        <v>15</v>
      </c>
      <c r="J281" s="24"/>
    </row>
    <row r="282" spans="1:10" s="20" customFormat="1" x14ac:dyDescent="0.3">
      <c r="A282" s="16" t="s">
        <v>233</v>
      </c>
      <c r="B282" s="40" t="s">
        <v>322</v>
      </c>
      <c r="C282" s="17" t="s">
        <v>6</v>
      </c>
      <c r="D282" s="19">
        <v>1</v>
      </c>
      <c r="E282" s="18">
        <v>379.11487543776008</v>
      </c>
      <c r="F282" s="18">
        <f t="shared" si="11"/>
        <v>379.11487543776008</v>
      </c>
      <c r="G282" s="86">
        <v>0</v>
      </c>
      <c r="H282" s="86">
        <f t="shared" si="10"/>
        <v>0</v>
      </c>
      <c r="I282" s="38" t="s">
        <v>15</v>
      </c>
      <c r="J282" s="24"/>
    </row>
    <row r="283" spans="1:10" s="20" customFormat="1" x14ac:dyDescent="0.3">
      <c r="A283" s="16" t="s">
        <v>234</v>
      </c>
      <c r="B283" s="60" t="s">
        <v>323</v>
      </c>
      <c r="C283" s="17" t="s">
        <v>6</v>
      </c>
      <c r="D283" s="19">
        <v>1</v>
      </c>
      <c r="E283" s="18">
        <v>319.75122574080001</v>
      </c>
      <c r="F283" s="18">
        <f t="shared" si="11"/>
        <v>319.75122574080001</v>
      </c>
      <c r="G283" s="86">
        <v>0</v>
      </c>
      <c r="H283" s="86">
        <f t="shared" si="10"/>
        <v>0</v>
      </c>
      <c r="I283" s="38" t="s">
        <v>15</v>
      </c>
      <c r="J283" s="24"/>
    </row>
    <row r="284" spans="1:10" s="20" customFormat="1" ht="15.6" x14ac:dyDescent="0.3">
      <c r="A284" s="16" t="s">
        <v>235</v>
      </c>
      <c r="B284" s="59" t="s">
        <v>23</v>
      </c>
      <c r="C284" s="17" t="s">
        <v>13</v>
      </c>
      <c r="D284" s="18">
        <v>0.82130625000000002</v>
      </c>
      <c r="E284" s="18">
        <v>284.36891797440001</v>
      </c>
      <c r="F284" s="18">
        <f t="shared" si="11"/>
        <v>233.55396963811208</v>
      </c>
      <c r="G284" s="86">
        <v>0</v>
      </c>
      <c r="H284" s="86">
        <f t="shared" si="10"/>
        <v>0</v>
      </c>
      <c r="I284" s="38" t="s">
        <v>15</v>
      </c>
      <c r="J284" s="24"/>
    </row>
    <row r="285" spans="1:10" s="20" customFormat="1" x14ac:dyDescent="0.3">
      <c r="A285" s="16" t="s">
        <v>236</v>
      </c>
      <c r="B285" s="40" t="s">
        <v>324</v>
      </c>
      <c r="C285" s="17" t="s">
        <v>6</v>
      </c>
      <c r="D285" s="19">
        <v>1</v>
      </c>
      <c r="E285" s="18"/>
      <c r="F285" s="18"/>
      <c r="G285" s="86">
        <v>0</v>
      </c>
      <c r="H285" s="86">
        <f t="shared" si="10"/>
        <v>0</v>
      </c>
      <c r="I285" s="38" t="s">
        <v>18</v>
      </c>
      <c r="J285" s="24"/>
    </row>
    <row r="286" spans="1:10" s="20" customFormat="1" x14ac:dyDescent="0.3">
      <c r="A286" s="56">
        <f>A280+1</f>
        <v>74</v>
      </c>
      <c r="B286" s="40" t="s">
        <v>339</v>
      </c>
      <c r="C286" s="17" t="s">
        <v>5</v>
      </c>
      <c r="D286" s="18">
        <v>878.8</v>
      </c>
      <c r="E286" s="18">
        <v>25.986339370655998</v>
      </c>
      <c r="F286" s="18">
        <f t="shared" si="11"/>
        <v>22836.795038932491</v>
      </c>
      <c r="G286" s="86">
        <v>0</v>
      </c>
      <c r="H286" s="86">
        <f t="shared" si="10"/>
        <v>0</v>
      </c>
      <c r="I286" s="38" t="s">
        <v>16</v>
      </c>
      <c r="J286" s="24"/>
    </row>
    <row r="287" spans="1:10" s="20" customFormat="1" x14ac:dyDescent="0.3">
      <c r="A287" s="57">
        <f>A286+1</f>
        <v>75</v>
      </c>
      <c r="B287" s="40" t="s">
        <v>340</v>
      </c>
      <c r="C287" s="17" t="s">
        <v>6</v>
      </c>
      <c r="D287" s="19">
        <v>40</v>
      </c>
      <c r="E287" s="18">
        <v>6.9236098281664002</v>
      </c>
      <c r="F287" s="18">
        <f t="shared" si="11"/>
        <v>276.944393126656</v>
      </c>
      <c r="G287" s="86">
        <v>0</v>
      </c>
      <c r="H287" s="86">
        <f t="shared" si="10"/>
        <v>0</v>
      </c>
      <c r="I287" s="38" t="s">
        <v>16</v>
      </c>
      <c r="J287" s="24"/>
    </row>
    <row r="288" spans="1:10" s="20" customFormat="1" x14ac:dyDescent="0.3">
      <c r="A288" s="16" t="s">
        <v>237</v>
      </c>
      <c r="B288" s="40" t="s">
        <v>341</v>
      </c>
      <c r="C288" s="17" t="s">
        <v>6</v>
      </c>
      <c r="D288" s="19">
        <v>40</v>
      </c>
      <c r="E288" s="18"/>
      <c r="F288" s="18"/>
      <c r="G288" s="86">
        <v>0</v>
      </c>
      <c r="H288" s="86">
        <f t="shared" si="10"/>
        <v>0</v>
      </c>
      <c r="I288" s="38" t="s">
        <v>18</v>
      </c>
      <c r="J288" s="24"/>
    </row>
    <row r="289" spans="1:10" s="20" customFormat="1" x14ac:dyDescent="0.3">
      <c r="A289" s="16" t="s">
        <v>238</v>
      </c>
      <c r="B289" s="40" t="s">
        <v>278</v>
      </c>
      <c r="C289" s="17" t="s">
        <v>6</v>
      </c>
      <c r="D289" s="19">
        <v>80</v>
      </c>
      <c r="E289" s="18"/>
      <c r="F289" s="18"/>
      <c r="G289" s="86">
        <v>0</v>
      </c>
      <c r="H289" s="86">
        <f t="shared" si="10"/>
        <v>0</v>
      </c>
      <c r="I289" s="38" t="s">
        <v>18</v>
      </c>
      <c r="J289" s="24"/>
    </row>
    <row r="290" spans="1:10" s="20" customFormat="1" x14ac:dyDescent="0.3">
      <c r="A290" s="57">
        <f>A287+1</f>
        <v>76</v>
      </c>
      <c r="B290" s="40" t="s">
        <v>342</v>
      </c>
      <c r="C290" s="17" t="s">
        <v>6</v>
      </c>
      <c r="D290" s="19">
        <v>30</v>
      </c>
      <c r="E290" s="18">
        <v>6.9236098281664002</v>
      </c>
      <c r="F290" s="18">
        <f t="shared" si="11"/>
        <v>207.708294844992</v>
      </c>
      <c r="G290" s="86">
        <v>0</v>
      </c>
      <c r="H290" s="86">
        <f t="shared" si="10"/>
        <v>0</v>
      </c>
      <c r="I290" s="38" t="s">
        <v>16</v>
      </c>
      <c r="J290" s="24"/>
    </row>
    <row r="291" spans="1:10" s="20" customFormat="1" x14ac:dyDescent="0.3">
      <c r="A291" s="16" t="s">
        <v>239</v>
      </c>
      <c r="B291" s="40" t="s">
        <v>343</v>
      </c>
      <c r="C291" s="17" t="s">
        <v>6</v>
      </c>
      <c r="D291" s="19">
        <v>30</v>
      </c>
      <c r="E291" s="18"/>
      <c r="F291" s="18"/>
      <c r="G291" s="86">
        <v>0</v>
      </c>
      <c r="H291" s="86">
        <f t="shared" si="10"/>
        <v>0</v>
      </c>
      <c r="I291" s="38" t="s">
        <v>18</v>
      </c>
      <c r="J291" s="24"/>
    </row>
    <row r="292" spans="1:10" s="20" customFormat="1" x14ac:dyDescent="0.3">
      <c r="A292" s="16" t="s">
        <v>240</v>
      </c>
      <c r="B292" s="40" t="s">
        <v>282</v>
      </c>
      <c r="C292" s="17" t="s">
        <v>6</v>
      </c>
      <c r="D292" s="19">
        <v>60</v>
      </c>
      <c r="E292" s="18"/>
      <c r="F292" s="18"/>
      <c r="G292" s="86">
        <v>0</v>
      </c>
      <c r="H292" s="86">
        <f t="shared" si="10"/>
        <v>0</v>
      </c>
      <c r="I292" s="38" t="s">
        <v>18</v>
      </c>
      <c r="J292" s="24"/>
    </row>
    <row r="293" spans="1:10" s="20" customFormat="1" x14ac:dyDescent="0.3">
      <c r="A293" s="57">
        <f>A290+1</f>
        <v>77</v>
      </c>
      <c r="B293" s="40" t="s">
        <v>344</v>
      </c>
      <c r="C293" s="17" t="s">
        <v>6</v>
      </c>
      <c r="D293" s="19">
        <v>15</v>
      </c>
      <c r="E293" s="18">
        <v>6.9236098281664002</v>
      </c>
      <c r="F293" s="18">
        <f t="shared" si="11"/>
        <v>103.854147422496</v>
      </c>
      <c r="G293" s="86">
        <v>0</v>
      </c>
      <c r="H293" s="86">
        <f t="shared" si="10"/>
        <v>0</v>
      </c>
      <c r="I293" s="38" t="s">
        <v>16</v>
      </c>
      <c r="J293" s="24"/>
    </row>
    <row r="294" spans="1:10" s="20" customFormat="1" x14ac:dyDescent="0.3">
      <c r="A294" s="16" t="s">
        <v>241</v>
      </c>
      <c r="B294" s="40" t="s">
        <v>345</v>
      </c>
      <c r="C294" s="17" t="s">
        <v>6</v>
      </c>
      <c r="D294" s="19">
        <v>15</v>
      </c>
      <c r="E294" s="18"/>
      <c r="F294" s="18"/>
      <c r="G294" s="86">
        <v>0</v>
      </c>
      <c r="H294" s="86">
        <f t="shared" si="10"/>
        <v>0</v>
      </c>
      <c r="I294" s="38" t="s">
        <v>18</v>
      </c>
      <c r="J294" s="24"/>
    </row>
    <row r="295" spans="1:10" s="20" customFormat="1" x14ac:dyDescent="0.3">
      <c r="A295" s="16" t="s">
        <v>242</v>
      </c>
      <c r="B295" s="40" t="s">
        <v>286</v>
      </c>
      <c r="C295" s="17" t="s">
        <v>6</v>
      </c>
      <c r="D295" s="19">
        <v>30</v>
      </c>
      <c r="E295" s="18"/>
      <c r="F295" s="18"/>
      <c r="G295" s="86">
        <v>0</v>
      </c>
      <c r="H295" s="86">
        <f t="shared" si="10"/>
        <v>0</v>
      </c>
      <c r="I295" s="38" t="s">
        <v>18</v>
      </c>
      <c r="J295" s="24"/>
    </row>
    <row r="296" spans="1:10" s="20" customFormat="1" x14ac:dyDescent="0.3">
      <c r="A296" s="26">
        <f>A293+1</f>
        <v>78</v>
      </c>
      <c r="B296" s="40" t="s">
        <v>346</v>
      </c>
      <c r="C296" s="17" t="s">
        <v>6</v>
      </c>
      <c r="D296" s="19">
        <v>40</v>
      </c>
      <c r="E296" s="18">
        <v>6.9236098281664002</v>
      </c>
      <c r="F296" s="18">
        <f t="shared" si="11"/>
        <v>276.944393126656</v>
      </c>
      <c r="G296" s="86">
        <v>0</v>
      </c>
      <c r="H296" s="86">
        <f t="shared" si="10"/>
        <v>0</v>
      </c>
      <c r="I296" s="38" t="s">
        <v>16</v>
      </c>
      <c r="J296" s="24"/>
    </row>
    <row r="297" spans="1:10" s="20" customFormat="1" x14ac:dyDescent="0.3">
      <c r="A297" s="16" t="s">
        <v>243</v>
      </c>
      <c r="B297" s="40" t="s">
        <v>347</v>
      </c>
      <c r="C297" s="17" t="s">
        <v>6</v>
      </c>
      <c r="D297" s="19">
        <v>40</v>
      </c>
      <c r="E297" s="18"/>
      <c r="F297" s="18"/>
      <c r="G297" s="86">
        <v>0</v>
      </c>
      <c r="H297" s="86">
        <f t="shared" si="10"/>
        <v>0</v>
      </c>
      <c r="I297" s="38" t="s">
        <v>18</v>
      </c>
      <c r="J297" s="24"/>
    </row>
    <row r="298" spans="1:10" s="20" customFormat="1" x14ac:dyDescent="0.3">
      <c r="A298" s="16" t="s">
        <v>244</v>
      </c>
      <c r="B298" s="40" t="s">
        <v>290</v>
      </c>
      <c r="C298" s="17" t="s">
        <v>6</v>
      </c>
      <c r="D298" s="19">
        <v>80</v>
      </c>
      <c r="E298" s="18"/>
      <c r="F298" s="18"/>
      <c r="G298" s="86">
        <v>0</v>
      </c>
      <c r="H298" s="86">
        <f t="shared" si="10"/>
        <v>0</v>
      </c>
      <c r="I298" s="38" t="s">
        <v>18</v>
      </c>
      <c r="J298" s="24"/>
    </row>
    <row r="299" spans="1:10" s="20" customFormat="1" x14ac:dyDescent="0.3">
      <c r="A299" s="26">
        <f>A296+1</f>
        <v>79</v>
      </c>
      <c r="B299" s="40" t="s">
        <v>348</v>
      </c>
      <c r="C299" s="17" t="s">
        <v>6</v>
      </c>
      <c r="D299" s="19">
        <v>5</v>
      </c>
      <c r="E299" s="18">
        <v>6.9236098281664002</v>
      </c>
      <c r="F299" s="18">
        <f t="shared" si="11"/>
        <v>34.618049140831999</v>
      </c>
      <c r="G299" s="86">
        <v>0</v>
      </c>
      <c r="H299" s="86">
        <f t="shared" si="10"/>
        <v>0</v>
      </c>
      <c r="I299" s="38" t="s">
        <v>16</v>
      </c>
      <c r="J299" s="24"/>
    </row>
    <row r="300" spans="1:10" s="20" customFormat="1" x14ac:dyDescent="0.3">
      <c r="A300" s="16" t="s">
        <v>245</v>
      </c>
      <c r="B300" s="40" t="s">
        <v>349</v>
      </c>
      <c r="C300" s="17" t="s">
        <v>6</v>
      </c>
      <c r="D300" s="19">
        <v>5</v>
      </c>
      <c r="E300" s="18"/>
      <c r="F300" s="18"/>
      <c r="G300" s="86">
        <v>0</v>
      </c>
      <c r="H300" s="86">
        <f t="shared" si="10"/>
        <v>0</v>
      </c>
      <c r="I300" s="38" t="s">
        <v>18</v>
      </c>
      <c r="J300" s="24"/>
    </row>
    <row r="301" spans="1:10" s="20" customFormat="1" x14ac:dyDescent="0.3">
      <c r="A301" s="26">
        <f>A299+1</f>
        <v>80</v>
      </c>
      <c r="B301" s="40" t="s">
        <v>350</v>
      </c>
      <c r="C301" s="17" t="s">
        <v>6</v>
      </c>
      <c r="D301" s="19">
        <v>10</v>
      </c>
      <c r="E301" s="18">
        <v>6.9236098281664002</v>
      </c>
      <c r="F301" s="18">
        <f t="shared" si="11"/>
        <v>69.236098281663999</v>
      </c>
      <c r="G301" s="86">
        <v>0</v>
      </c>
      <c r="H301" s="86">
        <f t="shared" si="10"/>
        <v>0</v>
      </c>
      <c r="I301" s="38" t="s">
        <v>16</v>
      </c>
      <c r="J301" s="24"/>
    </row>
    <row r="302" spans="1:10" s="20" customFormat="1" x14ac:dyDescent="0.3">
      <c r="A302" s="16" t="s">
        <v>246</v>
      </c>
      <c r="B302" s="40" t="s">
        <v>351</v>
      </c>
      <c r="C302" s="17" t="s">
        <v>6</v>
      </c>
      <c r="D302" s="19">
        <v>10</v>
      </c>
      <c r="E302" s="18"/>
      <c r="F302" s="18"/>
      <c r="G302" s="86">
        <v>0</v>
      </c>
      <c r="H302" s="86">
        <f t="shared" si="10"/>
        <v>0</v>
      </c>
      <c r="I302" s="38" t="s">
        <v>18</v>
      </c>
      <c r="J302" s="24"/>
    </row>
    <row r="303" spans="1:10" s="20" customFormat="1" x14ac:dyDescent="0.3">
      <c r="A303" s="56">
        <f>A301+1</f>
        <v>81</v>
      </c>
      <c r="B303" s="61" t="s">
        <v>352</v>
      </c>
      <c r="C303" s="58" t="s">
        <v>9</v>
      </c>
      <c r="D303" s="71">
        <v>53</v>
      </c>
      <c r="E303" s="18">
        <v>144.06655656523202</v>
      </c>
      <c r="F303" s="18">
        <f t="shared" si="11"/>
        <v>7635.5274979572969</v>
      </c>
      <c r="G303" s="86">
        <v>0</v>
      </c>
      <c r="H303" s="86">
        <f t="shared" si="10"/>
        <v>0</v>
      </c>
      <c r="I303" s="38" t="s">
        <v>16</v>
      </c>
      <c r="J303" s="24"/>
    </row>
    <row r="304" spans="1:10" s="20" customFormat="1" x14ac:dyDescent="0.3">
      <c r="A304" s="56">
        <f t="shared" ref="A304:A318" si="12">A303+1</f>
        <v>82</v>
      </c>
      <c r="B304" s="61" t="s">
        <v>353</v>
      </c>
      <c r="C304" s="58" t="s">
        <v>9</v>
      </c>
      <c r="D304" s="71">
        <v>1</v>
      </c>
      <c r="E304" s="18">
        <v>272.95148218699205</v>
      </c>
      <c r="F304" s="18">
        <f t="shared" si="11"/>
        <v>272.95148218699205</v>
      </c>
      <c r="G304" s="86">
        <v>0</v>
      </c>
      <c r="H304" s="86">
        <f t="shared" si="10"/>
        <v>0</v>
      </c>
      <c r="I304" s="38" t="s">
        <v>16</v>
      </c>
      <c r="J304" s="24"/>
    </row>
    <row r="305" spans="1:10" s="20" customFormat="1" x14ac:dyDescent="0.3">
      <c r="A305" s="56">
        <f t="shared" si="12"/>
        <v>83</v>
      </c>
      <c r="B305" s="61" t="s">
        <v>354</v>
      </c>
      <c r="C305" s="58" t="s">
        <v>9</v>
      </c>
      <c r="D305" s="71">
        <v>42</v>
      </c>
      <c r="E305" s="18">
        <v>272.951482186992</v>
      </c>
      <c r="F305" s="18">
        <f t="shared" si="11"/>
        <v>11463.962251853663</v>
      </c>
      <c r="G305" s="86">
        <v>0</v>
      </c>
      <c r="H305" s="86">
        <f t="shared" si="10"/>
        <v>0</v>
      </c>
      <c r="I305" s="38" t="s">
        <v>16</v>
      </c>
      <c r="J305" s="24"/>
    </row>
    <row r="306" spans="1:10" s="20" customFormat="1" x14ac:dyDescent="0.3">
      <c r="A306" s="56">
        <f t="shared" si="12"/>
        <v>84</v>
      </c>
      <c r="B306" s="61" t="s">
        <v>355</v>
      </c>
      <c r="C306" s="58" t="s">
        <v>9</v>
      </c>
      <c r="D306" s="71">
        <v>26</v>
      </c>
      <c r="E306" s="18">
        <v>272.951482186992</v>
      </c>
      <c r="F306" s="18">
        <f t="shared" si="11"/>
        <v>7096.7385368617915</v>
      </c>
      <c r="G306" s="86">
        <v>0</v>
      </c>
      <c r="H306" s="86">
        <f t="shared" si="10"/>
        <v>0</v>
      </c>
      <c r="I306" s="38" t="s">
        <v>16</v>
      </c>
      <c r="J306" s="24"/>
    </row>
    <row r="307" spans="1:10" s="20" customFormat="1" x14ac:dyDescent="0.3">
      <c r="A307" s="56">
        <f t="shared" si="12"/>
        <v>85</v>
      </c>
      <c r="B307" s="61" t="s">
        <v>356</v>
      </c>
      <c r="C307" s="58" t="s">
        <v>9</v>
      </c>
      <c r="D307" s="71">
        <v>95</v>
      </c>
      <c r="E307" s="18">
        <v>144.06655656523202</v>
      </c>
      <c r="F307" s="18">
        <f t="shared" si="11"/>
        <v>13686.322873697041</v>
      </c>
      <c r="G307" s="86">
        <v>0</v>
      </c>
      <c r="H307" s="86">
        <f t="shared" si="10"/>
        <v>0</v>
      </c>
      <c r="I307" s="38" t="s">
        <v>16</v>
      </c>
      <c r="J307" s="24"/>
    </row>
    <row r="308" spans="1:10" s="20" customFormat="1" x14ac:dyDescent="0.3">
      <c r="A308" s="57">
        <f t="shared" si="12"/>
        <v>86</v>
      </c>
      <c r="B308" s="40" t="s">
        <v>357</v>
      </c>
      <c r="C308" s="17" t="s">
        <v>9</v>
      </c>
      <c r="D308" s="19">
        <v>30</v>
      </c>
      <c r="E308" s="18">
        <v>51.165628196928004</v>
      </c>
      <c r="F308" s="18">
        <f t="shared" si="11"/>
        <v>1534.9688459078402</v>
      </c>
      <c r="G308" s="86">
        <v>0</v>
      </c>
      <c r="H308" s="86">
        <f t="shared" si="10"/>
        <v>0</v>
      </c>
      <c r="I308" s="38" t="s">
        <v>16</v>
      </c>
      <c r="J308" s="24"/>
    </row>
    <row r="309" spans="1:10" s="20" customFormat="1" x14ac:dyDescent="0.3">
      <c r="A309" s="57">
        <f t="shared" si="12"/>
        <v>87</v>
      </c>
      <c r="B309" s="40" t="s">
        <v>358</v>
      </c>
      <c r="C309" s="17" t="s">
        <v>9</v>
      </c>
      <c r="D309" s="19">
        <v>1</v>
      </c>
      <c r="E309" s="18">
        <v>131.95361432703999</v>
      </c>
      <c r="F309" s="18">
        <f t="shared" si="11"/>
        <v>131.95361432703999</v>
      </c>
      <c r="G309" s="86">
        <v>0</v>
      </c>
      <c r="H309" s="86">
        <f t="shared" si="10"/>
        <v>0</v>
      </c>
      <c r="I309" s="38" t="s">
        <v>16</v>
      </c>
      <c r="J309" s="24"/>
    </row>
    <row r="310" spans="1:10" s="20" customFormat="1" x14ac:dyDescent="0.3">
      <c r="A310" s="26">
        <f t="shared" si="12"/>
        <v>88</v>
      </c>
      <c r="B310" s="40" t="s">
        <v>359</v>
      </c>
      <c r="C310" s="17" t="s">
        <v>9</v>
      </c>
      <c r="D310" s="19">
        <v>1</v>
      </c>
      <c r="E310" s="18">
        <v>69.505799174592013</v>
      </c>
      <c r="F310" s="18">
        <f t="shared" si="11"/>
        <v>69.505799174592013</v>
      </c>
      <c r="G310" s="86">
        <v>0</v>
      </c>
      <c r="H310" s="86">
        <f t="shared" si="10"/>
        <v>0</v>
      </c>
      <c r="I310" s="38" t="s">
        <v>16</v>
      </c>
      <c r="J310" s="24"/>
    </row>
    <row r="311" spans="1:10" s="20" customFormat="1" x14ac:dyDescent="0.3">
      <c r="A311" s="26">
        <f t="shared" si="12"/>
        <v>89</v>
      </c>
      <c r="B311" s="40" t="s">
        <v>360</v>
      </c>
      <c r="C311" s="17" t="s">
        <v>9</v>
      </c>
      <c r="D311" s="19">
        <v>1</v>
      </c>
      <c r="E311" s="18">
        <v>69.505799174592013</v>
      </c>
      <c r="F311" s="18">
        <f t="shared" si="11"/>
        <v>69.505799174592013</v>
      </c>
      <c r="G311" s="86">
        <v>0</v>
      </c>
      <c r="H311" s="86">
        <f t="shared" si="10"/>
        <v>0</v>
      </c>
      <c r="I311" s="38" t="s">
        <v>16</v>
      </c>
      <c r="J311" s="24"/>
    </row>
    <row r="312" spans="1:10" s="20" customFormat="1" x14ac:dyDescent="0.3">
      <c r="A312" s="26">
        <f t="shared" si="12"/>
        <v>90</v>
      </c>
      <c r="B312" s="40" t="s">
        <v>247</v>
      </c>
      <c r="C312" s="17" t="s">
        <v>5</v>
      </c>
      <c r="D312" s="72">
        <v>50</v>
      </c>
      <c r="E312" s="18">
        <v>0.87854962404160009</v>
      </c>
      <c r="F312" s="18">
        <f t="shared" si="11"/>
        <v>43.927481202080003</v>
      </c>
      <c r="G312" s="86">
        <v>0</v>
      </c>
      <c r="H312" s="86">
        <f t="shared" si="10"/>
        <v>0</v>
      </c>
      <c r="I312" s="38" t="s">
        <v>16</v>
      </c>
      <c r="J312" s="24"/>
    </row>
    <row r="313" spans="1:10" s="20" customFormat="1" x14ac:dyDescent="0.3">
      <c r="A313" s="26">
        <f t="shared" si="12"/>
        <v>91</v>
      </c>
      <c r="B313" s="40" t="s">
        <v>248</v>
      </c>
      <c r="C313" s="17" t="s">
        <v>5</v>
      </c>
      <c r="D313" s="72">
        <v>50</v>
      </c>
      <c r="E313" s="18">
        <v>0.87854962404160009</v>
      </c>
      <c r="F313" s="18">
        <f t="shared" si="11"/>
        <v>43.927481202080003</v>
      </c>
      <c r="G313" s="86">
        <v>0</v>
      </c>
      <c r="H313" s="86">
        <f t="shared" si="10"/>
        <v>0</v>
      </c>
      <c r="I313" s="38" t="s">
        <v>16</v>
      </c>
      <c r="J313" s="24"/>
    </row>
    <row r="314" spans="1:10" s="20" customFormat="1" x14ac:dyDescent="0.3">
      <c r="A314" s="26">
        <f t="shared" si="12"/>
        <v>92</v>
      </c>
      <c r="B314" s="41" t="s">
        <v>249</v>
      </c>
      <c r="C314" s="17" t="s">
        <v>5</v>
      </c>
      <c r="D314" s="72">
        <v>50</v>
      </c>
      <c r="E314" s="18">
        <v>0.87854962404160009</v>
      </c>
      <c r="F314" s="18">
        <f t="shared" si="11"/>
        <v>43.927481202080003</v>
      </c>
      <c r="G314" s="86">
        <v>0</v>
      </c>
      <c r="H314" s="86">
        <f t="shared" si="10"/>
        <v>0</v>
      </c>
      <c r="I314" s="38" t="s">
        <v>16</v>
      </c>
      <c r="J314" s="24"/>
    </row>
    <row r="315" spans="1:10" s="20" customFormat="1" x14ac:dyDescent="0.3">
      <c r="A315" s="26">
        <f t="shared" si="12"/>
        <v>93</v>
      </c>
      <c r="B315" s="40" t="s">
        <v>250</v>
      </c>
      <c r="C315" s="17" t="s">
        <v>5</v>
      </c>
      <c r="D315" s="72">
        <v>20</v>
      </c>
      <c r="E315" s="18">
        <v>0.8785496240416002</v>
      </c>
      <c r="F315" s="18">
        <f t="shared" si="11"/>
        <v>17.570992480832004</v>
      </c>
      <c r="G315" s="86">
        <v>0</v>
      </c>
      <c r="H315" s="86">
        <f t="shared" si="10"/>
        <v>0</v>
      </c>
      <c r="I315" s="38" t="s">
        <v>16</v>
      </c>
      <c r="J315" s="24"/>
    </row>
    <row r="316" spans="1:10" s="20" customFormat="1" x14ac:dyDescent="0.3">
      <c r="A316" s="26">
        <f t="shared" si="12"/>
        <v>94</v>
      </c>
      <c r="B316" s="41" t="s">
        <v>361</v>
      </c>
      <c r="C316" s="17" t="s">
        <v>5</v>
      </c>
      <c r="D316" s="72">
        <v>50</v>
      </c>
      <c r="E316" s="18">
        <v>0.87854962404160009</v>
      </c>
      <c r="F316" s="18">
        <f t="shared" si="11"/>
        <v>43.927481202080003</v>
      </c>
      <c r="G316" s="86">
        <v>0</v>
      </c>
      <c r="H316" s="86">
        <f t="shared" si="10"/>
        <v>0</v>
      </c>
      <c r="I316" s="38" t="s">
        <v>16</v>
      </c>
      <c r="J316" s="24"/>
    </row>
    <row r="317" spans="1:10" s="20" customFormat="1" x14ac:dyDescent="0.3">
      <c r="A317" s="26">
        <f t="shared" si="12"/>
        <v>95</v>
      </c>
      <c r="B317" s="41" t="s">
        <v>362</v>
      </c>
      <c r="C317" s="17" t="s">
        <v>251</v>
      </c>
      <c r="D317" s="19">
        <v>72</v>
      </c>
      <c r="E317" s="18">
        <v>7.3447929878400009</v>
      </c>
      <c r="F317" s="18">
        <f t="shared" si="11"/>
        <v>528.82509512448007</v>
      </c>
      <c r="G317" s="86">
        <v>0</v>
      </c>
      <c r="H317" s="86">
        <f t="shared" si="10"/>
        <v>0</v>
      </c>
      <c r="I317" s="38" t="s">
        <v>16</v>
      </c>
      <c r="J317" s="24"/>
    </row>
    <row r="318" spans="1:10" s="20" customFormat="1" x14ac:dyDescent="0.3">
      <c r="A318" s="57">
        <f t="shared" si="12"/>
        <v>96</v>
      </c>
      <c r="B318" s="2" t="s">
        <v>363</v>
      </c>
      <c r="C318" s="17" t="s">
        <v>5</v>
      </c>
      <c r="D318" s="19">
        <v>50</v>
      </c>
      <c r="E318" s="18">
        <v>2.8066880952485764</v>
      </c>
      <c r="F318" s="18">
        <f t="shared" si="11"/>
        <v>140.33440476242882</v>
      </c>
      <c r="G318" s="86">
        <v>0</v>
      </c>
      <c r="H318" s="86">
        <f t="shared" si="10"/>
        <v>0</v>
      </c>
      <c r="I318" s="38" t="s">
        <v>16</v>
      </c>
      <c r="J318" s="24"/>
    </row>
    <row r="319" spans="1:10" s="20" customFormat="1" x14ac:dyDescent="0.3">
      <c r="A319" s="16" t="s">
        <v>252</v>
      </c>
      <c r="B319" s="2" t="s">
        <v>364</v>
      </c>
      <c r="C319" s="17" t="s">
        <v>5</v>
      </c>
      <c r="D319" s="18">
        <v>50.5</v>
      </c>
      <c r="E319" s="18"/>
      <c r="F319" s="18"/>
      <c r="G319" s="86">
        <v>0</v>
      </c>
      <c r="H319" s="86">
        <f t="shared" si="10"/>
        <v>0</v>
      </c>
      <c r="I319" s="38" t="s">
        <v>18</v>
      </c>
      <c r="J319" s="24"/>
    </row>
    <row r="320" spans="1:10" s="20" customFormat="1" x14ac:dyDescent="0.3">
      <c r="A320" s="57">
        <f>A318+1</f>
        <v>97</v>
      </c>
      <c r="B320" s="40" t="s">
        <v>365</v>
      </c>
      <c r="C320" s="17" t="s">
        <v>6</v>
      </c>
      <c r="D320" s="19">
        <v>5</v>
      </c>
      <c r="E320" s="18">
        <v>6.9236098281664002</v>
      </c>
      <c r="F320" s="18">
        <f t="shared" si="11"/>
        <v>34.618049140831999</v>
      </c>
      <c r="G320" s="86">
        <v>0</v>
      </c>
      <c r="H320" s="86">
        <f t="shared" si="10"/>
        <v>0</v>
      </c>
      <c r="I320" s="38" t="s">
        <v>16</v>
      </c>
      <c r="J320" s="24"/>
    </row>
    <row r="321" spans="1:10" s="20" customFormat="1" x14ac:dyDescent="0.3">
      <c r="A321" s="16" t="s">
        <v>253</v>
      </c>
      <c r="B321" s="40" t="s">
        <v>254</v>
      </c>
      <c r="C321" s="17" t="s">
        <v>6</v>
      </c>
      <c r="D321" s="19">
        <v>5</v>
      </c>
      <c r="E321" s="18"/>
      <c r="F321" s="18"/>
      <c r="G321" s="86">
        <v>0</v>
      </c>
      <c r="H321" s="86">
        <f t="shared" si="10"/>
        <v>0</v>
      </c>
      <c r="I321" s="38" t="s">
        <v>18</v>
      </c>
      <c r="J321" s="24"/>
    </row>
    <row r="322" spans="1:10" s="20" customFormat="1" ht="15.6" thickBot="1" x14ac:dyDescent="0.35">
      <c r="A322" s="16" t="s">
        <v>255</v>
      </c>
      <c r="B322" s="40" t="s">
        <v>366</v>
      </c>
      <c r="C322" s="17" t="s">
        <v>6</v>
      </c>
      <c r="D322" s="19">
        <v>20</v>
      </c>
      <c r="E322" s="18"/>
      <c r="F322" s="18"/>
      <c r="G322" s="86">
        <v>0</v>
      </c>
      <c r="H322" s="86">
        <f t="shared" si="10"/>
        <v>0</v>
      </c>
      <c r="I322" s="38" t="s">
        <v>18</v>
      </c>
      <c r="J322" s="24"/>
    </row>
    <row r="323" spans="1:10" ht="15.6" thickBot="1" x14ac:dyDescent="0.35">
      <c r="A323" s="27"/>
      <c r="B323" s="42" t="s">
        <v>7</v>
      </c>
      <c r="C323" s="28"/>
      <c r="D323" s="51"/>
      <c r="E323" s="51"/>
      <c r="F323" s="29">
        <f>SUM(F7:F322)</f>
        <v>1265495.8433057969</v>
      </c>
      <c r="G323" s="51"/>
      <c r="H323" s="29">
        <f>SUM(H7:H322)</f>
        <v>0</v>
      </c>
    </row>
    <row r="324" spans="1:10" ht="15.6" thickBot="1" x14ac:dyDescent="0.35">
      <c r="A324" s="32"/>
      <c r="B324" s="44" t="s">
        <v>10</v>
      </c>
      <c r="C324" s="36">
        <v>0.03</v>
      </c>
      <c r="D324" s="53"/>
      <c r="E324" s="53"/>
      <c r="F324" s="54">
        <f>C324*F323</f>
        <v>37964.875299173902</v>
      </c>
      <c r="G324" s="53"/>
      <c r="H324" s="54">
        <f>C324*H323</f>
        <v>0</v>
      </c>
    </row>
    <row r="325" spans="1:10" ht="15.6" thickBot="1" x14ac:dyDescent="0.35">
      <c r="A325" s="30"/>
      <c r="B325" s="43" t="s">
        <v>8</v>
      </c>
      <c r="C325" s="31"/>
      <c r="D325" s="53"/>
      <c r="E325" s="53"/>
      <c r="F325" s="53">
        <f>F324+F323</f>
        <v>1303460.7186049707</v>
      </c>
      <c r="G325" s="53"/>
      <c r="H325" s="53">
        <f>H324+H323</f>
        <v>0</v>
      </c>
    </row>
    <row r="326" spans="1:10" ht="15.6" thickBot="1" x14ac:dyDescent="0.35">
      <c r="A326" s="32"/>
      <c r="B326" s="44" t="s">
        <v>17</v>
      </c>
      <c r="C326" s="36">
        <v>0.18</v>
      </c>
      <c r="D326" s="53"/>
      <c r="E326" s="53"/>
      <c r="F326" s="54">
        <f>C326*F325</f>
        <v>234622.92934889472</v>
      </c>
      <c r="G326" s="53"/>
      <c r="H326" s="54">
        <f>C326*H325</f>
        <v>0</v>
      </c>
    </row>
    <row r="327" spans="1:10" ht="15.6" thickBot="1" x14ac:dyDescent="0.35">
      <c r="A327" s="30"/>
      <c r="B327" s="45" t="s">
        <v>8</v>
      </c>
      <c r="C327" s="33"/>
      <c r="D327" s="52"/>
      <c r="E327" s="52"/>
      <c r="F327" s="53">
        <f>F326+F325</f>
        <v>1538083.6479538654</v>
      </c>
      <c r="G327" s="52"/>
      <c r="H327" s="53">
        <f>H326+H325</f>
        <v>0</v>
      </c>
    </row>
    <row r="328" spans="1:10" x14ac:dyDescent="0.3">
      <c r="A328" s="4"/>
      <c r="B328" s="4" t="s">
        <v>367</v>
      </c>
      <c r="F328" s="62"/>
      <c r="G328" s="62"/>
      <c r="H328" s="62"/>
    </row>
    <row r="329" spans="1:10" x14ac:dyDescent="0.3">
      <c r="A329" s="4"/>
      <c r="B329" s="4" t="s">
        <v>367</v>
      </c>
    </row>
    <row r="330" spans="1:10" x14ac:dyDescent="0.3">
      <c r="A330" s="4"/>
      <c r="B330" s="4" t="s">
        <v>367</v>
      </c>
    </row>
    <row r="331" spans="1:10" x14ac:dyDescent="0.3">
      <c r="A331" s="4"/>
      <c r="B331" s="4" t="s">
        <v>367</v>
      </c>
    </row>
    <row r="332" spans="1:10" x14ac:dyDescent="0.3">
      <c r="A332" s="4"/>
      <c r="B332" s="4" t="s">
        <v>367</v>
      </c>
    </row>
    <row r="333" spans="1:10" x14ac:dyDescent="0.3">
      <c r="A333" s="4"/>
      <c r="B333" s="4" t="s">
        <v>367</v>
      </c>
    </row>
    <row r="334" spans="1:10" ht="15" customHeight="1" x14ac:dyDescent="0.3">
      <c r="B334" s="4" t="s">
        <v>367</v>
      </c>
      <c r="F334" s="62"/>
      <c r="G334" s="62"/>
      <c r="H334" s="62"/>
    </row>
    <row r="335" spans="1:10" ht="5.25" customHeight="1" x14ac:dyDescent="0.3"/>
  </sheetData>
  <autoFilter ref="A6:I334" xr:uid="{00000000-0009-0000-0000-000001000000}"/>
  <mergeCells count="9">
    <mergeCell ref="F4:F5"/>
    <mergeCell ref="G3:H3"/>
    <mergeCell ref="G4:G5"/>
    <mergeCell ref="H4:H5"/>
    <mergeCell ref="A4:A5"/>
    <mergeCell ref="B4:B5"/>
    <mergeCell ref="C4:C5"/>
    <mergeCell ref="D4:D5"/>
    <mergeCell ref="E4:E5"/>
  </mergeCells>
  <conditionalFormatting sqref="A17:B17 D12:D13 A13:B13">
    <cfRule type="cellIs" dxfId="4" priority="4" stopIfTrue="1" operator="equal">
      <formula>8223.307275</formula>
    </cfRule>
  </conditionalFormatting>
  <conditionalFormatting sqref="B15:B17">
    <cfRule type="cellIs" dxfId="3" priority="2" stopIfTrue="1" operator="equal">
      <formula>0</formula>
    </cfRule>
  </conditionalFormatting>
  <conditionalFormatting sqref="B20">
    <cfRule type="cellIs" dxfId="2" priority="5" stopIfTrue="1" operator="equal">
      <formula>0</formula>
    </cfRule>
  </conditionalFormatting>
  <conditionalFormatting sqref="B25">
    <cfRule type="cellIs" dxfId="1" priority="1" stopIfTrue="1" operator="equal">
      <formula>0</formula>
    </cfRule>
  </conditionalFormatting>
  <conditionalFormatting sqref="D16:D17">
    <cfRule type="cellIs" dxfId="0" priority="3" stopIfTrue="1" operator="equal">
      <formula>8223.307275</formula>
    </cfRule>
  </conditionalFormatting>
  <pageMargins left="0.2" right="0.19" top="0.17" bottom="0.21" header="0.17" footer="0.16"/>
  <pageSetup paperSize="9" scale="85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8211ec3-709b-4ace-b0c2-3e27e184b426}" enabled="0" method="" siteId="{48211ec3-709b-4ace-b0c2-3e27e184b4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N1_1 კრებსითი სატენდერო</vt:lpstr>
      <vt:lpstr>'N1_1 კრებსითი სატენდერო'!Print_Area</vt:lpstr>
      <vt:lpstr>'N1_1 კრებსითი სატენდერო'!Print_Titles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2026-07-03T07:50:46Z</dcterms:modified>
</cp:coreProperties>
</file>