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My Documents\003_EF\22.1) Natakhtari office construction\"/>
    </mc:Choice>
  </mc:AlternateContent>
  <xr:revisionPtr revIDLastSave="0" documentId="13_ncr:1_{C04958D6-AE1A-4F6F-83B9-77B4E2A7C7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4" i="1"/>
  <c r="F10" i="1"/>
  <c r="F44" i="1"/>
  <c r="F84" i="1"/>
  <c r="F76" i="1"/>
  <c r="F77" i="1"/>
  <c r="F78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82" i="1"/>
  <c r="F75" i="1"/>
  <c r="F71" i="1"/>
  <c r="F41" i="1"/>
  <c r="F20" i="1"/>
  <c r="F11" i="1"/>
  <c r="F12" i="1"/>
  <c r="F13" i="1"/>
  <c r="F15" i="1"/>
  <c r="F9" i="1"/>
  <c r="F87" i="1" l="1"/>
  <c r="F88" i="1" l="1"/>
  <c r="F89" i="1" s="1"/>
</calcChain>
</file>

<file path=xl/sharedStrings.xml><?xml version="1.0" encoding="utf-8"?>
<sst xmlns="http://schemas.openxmlformats.org/spreadsheetml/2006/main" count="231" uniqueCount="150">
  <si>
    <t>ენერგოეფექტურობის პროექტი</t>
  </si>
  <si>
    <t>წყალმომარაგების პროექტი</t>
  </si>
  <si>
    <t>შიდა სადრენაჟე ქსელის პროექტი</t>
  </si>
  <si>
    <t>სახანძრო ვენტილაციის პროეტი</t>
  </si>
  <si>
    <t>სახანძრო სიგნალიზაციის პროექტი</t>
  </si>
  <si>
    <t>სატუმბი სადგურის პროექტი</t>
  </si>
  <si>
    <t>საევაკუაციო გახმოვანების პროექტი</t>
  </si>
  <si>
    <t>გარე სადენაჟე (სანიაღვრე) ქსელის პროექტი</t>
  </si>
  <si>
    <t>შენობის შიდა ავტომატური ხანძარქრობის სისტემის პროექტი</t>
  </si>
  <si>
    <t>შეჯამება</t>
  </si>
  <si>
    <t>ცალი</t>
  </si>
  <si>
    <t>განზომილება</t>
  </si>
  <si>
    <t>საპროექტო ტერიტორიის ტოპო-გეოდეზიური ნახაზის მომზადება, რელიეფის 3D მოცულობის ჩათვლით</t>
  </si>
  <si>
    <t>მიწის ნაკვეთის სამშენებლოდ გამოყნების პირობების დადგენა</t>
  </si>
  <si>
    <t>დეტალური არქიტექტურული პროექტის მომზადება (41-ე დადგენილების გათვალისწინებით)</t>
  </si>
  <si>
    <t>სრული საავტორო ზედამხედველობის გაწევას მშენებლობის პერიოდში თითოეული დისციპლინის (კონსტრუქციული, არქიტექტურული, საინჟინრო ქსელები) ფარგლებში</t>
  </si>
  <si>
    <t>თვე</t>
  </si>
  <si>
    <t>გეოლოგიური კვლევის ექსპერტიზა</t>
  </si>
  <si>
    <t>რაოდენობა</t>
  </si>
  <si>
    <t>წერტილი</t>
  </si>
  <si>
    <t>ერთეულის ფასი</t>
  </si>
  <si>
    <t>ჯამი</t>
  </si>
  <si>
    <t>კომპლექტი</t>
  </si>
  <si>
    <t>ტაქსაცია</t>
  </si>
  <si>
    <t>სახანძრო წყლის რეზერვუარის საინჟინრო გამოთვლებზე დაფუძნებული  კალკულაცია და გათვალისწინება პროექტში</t>
  </si>
  <si>
    <t>არსებული სატრანსფორმატოროს მაღალი ძაბვის უჯრედის ადაპტირების პროექტი</t>
  </si>
  <si>
    <t>გარე ძალოვანი ელექტრო-ქსელის პროექტი</t>
  </si>
  <si>
    <t>შიდა ელექტროობის სისტემის პროექტი</t>
  </si>
  <si>
    <t>შიდა მაუწყებლობის პროექტი</t>
  </si>
  <si>
    <t>კომპიუტერული შიდა ქსელის პროექტი</t>
  </si>
  <si>
    <t>საინჟინრო პროექტების ხარჯთაღრიცხვის მომზადება</t>
  </si>
  <si>
    <t>ინტერიერის დიზაინის ხარჯთაღრიცხვის მომზადება</t>
  </si>
  <si>
    <r>
      <rPr>
        <sz val="7"/>
        <color theme="1"/>
        <rFont val="Sylfaen"/>
        <family val="2"/>
        <scheme val="minor"/>
      </rPr>
      <t xml:space="preserve"> </t>
    </r>
    <r>
      <rPr>
        <sz val="11"/>
        <color theme="1"/>
        <rFont val="Sylfaen"/>
        <family val="2"/>
        <scheme val="minor"/>
      </rPr>
      <t>კონსტრუქციული პროექტი კ.მ.დ. სტადიის გათვალისწინებით</t>
    </r>
  </si>
  <si>
    <r>
      <rPr>
        <b/>
        <sz val="7"/>
        <color theme="1"/>
        <rFont val="Sylfaen"/>
        <family val="2"/>
        <scheme val="minor"/>
      </rPr>
      <t xml:space="preserve"> </t>
    </r>
    <r>
      <rPr>
        <b/>
        <sz val="11"/>
        <color theme="1"/>
        <rFont val="Sylfaen"/>
        <family val="2"/>
        <scheme val="minor"/>
      </rPr>
      <t>საინჟინრო ქსელების პროექტი</t>
    </r>
  </si>
  <si>
    <r>
      <rPr>
        <sz val="7"/>
        <color theme="1"/>
        <rFont val="Sylfaen"/>
        <family val="2"/>
        <scheme val="minor"/>
      </rPr>
      <t xml:space="preserve"> </t>
    </r>
    <r>
      <rPr>
        <sz val="11"/>
        <color theme="1"/>
        <rFont val="Sylfaen"/>
        <family val="2"/>
        <scheme val="minor"/>
      </rPr>
      <t>გარე სახანძრო ჰიდრანტების ქსელის პროექტი</t>
    </r>
  </si>
  <si>
    <t>სამშნებლო ბანერების ელექტრონული და დაბეჭდილი ვერსიების მომზადება</t>
  </si>
  <si>
    <t>სამშენებლო და საინჟინრო პროექტების ელექტრონული და ბეჭდური ვერსიების მომზადება</t>
  </si>
  <si>
    <t>გარე განათების პროექტი</t>
  </si>
  <si>
    <t>აკუსტიკური პროექტი</t>
  </si>
  <si>
    <t>დაშვების სისტემის პროექტი</t>
  </si>
  <si>
    <t>გეგმიური ინსპექტირების განხორციელება მშენებლობის ორგანიზაციის გეგმა გრაფიკით განსაზღვრული ცალკეული სამშენებლო პროცესის დაწყებისას</t>
  </si>
  <si>
    <t>არაგეგმიური ინსპექტირების განხორციელება დამკვეთის მოთხოვნით</t>
  </si>
  <si>
    <t>სახანძრო სისტემების პროექტების შეთანხმება საგანგებო სიტუაციების დეპარტამენტთან</t>
  </si>
  <si>
    <t>ელექტრომოწყობილობების, ასევე დამიწების და მეხდაცვის სისტემის პროექტი</t>
  </si>
  <si>
    <t>ქონების მართვის სამსახურის პოზიციის მოპოვება</t>
  </si>
  <si>
    <t>ხე-ნარგავების მოჭრა/გადარგვის ნებართვის მოპოვება</t>
  </si>
  <si>
    <t>გამწვანების პროექტი და შეთანხმება შესაბამის სამსახურებთან</t>
  </si>
  <si>
    <t>მშენებლობის ორგანიზაციის პროექტი (მოპი) უნდა დამუშავდეს როგორც სამშენებლო ნებართვისთვის მოსაპოვებელი აუცილებელი დოკუმენტი, ასევე მეორე ვერსია, რომელიც უნდა მოერგოს რეალურ სამუშაო გეგმას და სამუშაო დროს, დამკვეთთან შეთანხმებით</t>
  </si>
  <si>
    <t>გათბობა-კონდიცირების და ვენტილაციის სისტემის პროექტი (HVAC)</t>
  </si>
  <si>
    <t>საევაკუაციო გეგმის შედგენა</t>
  </si>
  <si>
    <t xml:space="preserve"> გარე ვიდეო-მეთვალყურეობის სისტემის პროექტი</t>
  </si>
  <si>
    <t>შიდა ვიდეო-მეთვალყურეობის სისტემის პროექტი</t>
  </si>
  <si>
    <t>არსებული შიდა და გარე საინჟინრო ქსელების ადაპტირება საერთო საპროექტო მოთხოვნებთან</t>
  </si>
  <si>
    <t>ექსპლუატაციაში მიღებისთვის საჭირო დოკუმენტაციის მომზადება</t>
  </si>
  <si>
    <t>1.1</t>
  </si>
  <si>
    <t>1.2</t>
  </si>
  <si>
    <t>1.3</t>
  </si>
  <si>
    <t>1.4</t>
  </si>
  <si>
    <t>1.5</t>
  </si>
  <si>
    <t>1.6</t>
  </si>
  <si>
    <t>2.1</t>
  </si>
  <si>
    <t>2.3</t>
  </si>
  <si>
    <t>2.7</t>
  </si>
  <si>
    <t>2.8</t>
  </si>
  <si>
    <t>2.9</t>
  </si>
  <si>
    <t>2.10</t>
  </si>
  <si>
    <t>2.11</t>
  </si>
  <si>
    <t>2.12</t>
  </si>
  <si>
    <t>2.14</t>
  </si>
  <si>
    <t>2.15</t>
  </si>
  <si>
    <t>2.16</t>
  </si>
  <si>
    <t>2.17</t>
  </si>
  <si>
    <t>2</t>
  </si>
  <si>
    <t>1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</si>
  <si>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</si>
  <si>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</si>
  <si>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</si>
  <si>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</si>
  <si>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</si>
  <si>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</si>
  <si>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</si>
  <si>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</si>
  <si>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</si>
  <si>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</si>
  <si>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</si>
  <si>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</si>
  <si>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</si>
  <si>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</si>
  <si>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</si>
  <si>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</si>
  <si>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</si>
  <si>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</si>
  <si>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</si>
  <si>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</si>
  <si>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</si>
  <si>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</si>
  <si>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</si>
  <si>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</si>
  <si>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</si>
  <si>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</si>
  <si>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</si>
  <si>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</si>
  <si>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4</t>
  </si>
  <si>
    <t>4.1</t>
  </si>
  <si>
    <t>5</t>
  </si>
  <si>
    <t>5.1</t>
  </si>
  <si>
    <t>5.2</t>
  </si>
  <si>
    <t>5.3</t>
  </si>
  <si>
    <t>5.4</t>
  </si>
  <si>
    <t>6</t>
  </si>
  <si>
    <t>6.1</t>
  </si>
  <si>
    <t>სატენდერო დოკუმენტაცია</t>
  </si>
  <si>
    <t>საზედამხედველო სამუშაოები და კორექტირება</t>
  </si>
  <si>
    <t>ექსპლუატაციაში მიღება</t>
  </si>
  <si>
    <r>
      <rPr>
        <b/>
        <sz val="7"/>
        <color theme="1"/>
        <rFont val="Sylfaen"/>
        <family val="2"/>
        <scheme val="minor"/>
      </rPr>
      <t xml:space="preserve"> </t>
    </r>
    <r>
      <rPr>
        <b/>
        <sz val="11"/>
        <color theme="1"/>
        <rFont val="Sylfaen"/>
        <family val="2"/>
        <scheme val="minor"/>
      </rPr>
      <t>საპროექტო სამუშაოები</t>
    </r>
  </si>
  <si>
    <t>წინასაპროექტო სამუშაოები</t>
  </si>
  <si>
    <t>დ.ღ.გ.</t>
  </si>
  <si>
    <t>ჯამი დ.ღ.გ.-ს ჩათვლით</t>
  </si>
  <si>
    <t>დამკვეთი:  სს "ლომისი"</t>
  </si>
  <si>
    <t>ს/ნ: 223236013</t>
  </si>
  <si>
    <t>საკონტაქტო ინფორმაცია:</t>
  </si>
  <si>
    <t>პროექტის მენეჯერი: გიორგი ღარიბაშვილი +995 577 20 03 42</t>
  </si>
  <si>
    <t>დასახელება</t>
  </si>
  <si>
    <t>საპროექტო გადაწყვეტის ზეგავლენის შეფასება არსებულ საკვლევ სატრანსპორტო/საგზაო ინფრასტრუქტურაზე 
და შეთანხმება შესაბამის სამსახურებთან (მერია, შ.ს.ს., ქონების მართვა)</t>
  </si>
  <si>
    <t>კონსტრუქციული პროექტის ექსპერტიზა, დამკვეთისთვის მისაღები აკრედიტებული საექსპერტო ორგნიზაციის მომზადებული</t>
  </si>
  <si>
    <t>მშენებლობის მიმდინარეობის პროცესში, შეთანხმებული პროექტის კორექტირება და ნებართვების / თანხმობების განმეორებითი მოპოვება</t>
  </si>
  <si>
    <t>ინტერიერის დიზაინ პროექტის მომზადება</t>
  </si>
  <si>
    <t>არქიტექტურული და კონსტრუქციული ნაწილის ხარჯთაღრიცხვის მომზადება</t>
  </si>
  <si>
    <t>გარე კანალიზაციის ქსელის პროექტი</t>
  </si>
  <si>
    <t>დეტალური საინჟინრო (MEP) პროექტების მომზადება BIM ტექნოლოგიით (HVAC, სახანძრო, ელექტროობა, მექანიკური ნაწილი, წყალგაყვანილობა და ა.შ) სავალდებულოა წარიმართოს სრულად BIM პლატფორმის გამოყენებით, ერთიანი კოორდინირებული BIM მოდელის ფორმატში</t>
  </si>
  <si>
    <t>დეტალური არქიტექტურული და კონსტრუქციული პროექტის მომზადება BIM ტექნოლოგიით. სავალდებულოა წარიმართოს სრულად BIM პლატფორმის გამოყენებით, ერთიანი კოორდინირებული BIM მოდელის ფორმატში</t>
  </si>
  <si>
    <t>გაუთვალისწინებელი ხარჯი</t>
  </si>
  <si>
    <t>ტექნიკური დავალებით განსაზღვრული ადგილობრივ სახელისუფლებო და კომუნალურ ორგანიზაციებში ნებართვების, თანხმობების და პოზიციების მოპოვება</t>
  </si>
  <si>
    <t>საპროექტო დისციპლინების შესაბამისი გათვალისწინებით, სატენდერო დოკუმენტაციის მომზადება</t>
  </si>
  <si>
    <r>
      <t xml:space="preserve">email: </t>
    </r>
    <r>
      <rPr>
        <u/>
        <sz val="10"/>
        <color rgb="FF0070C0"/>
        <rFont val="Sylfaen"/>
        <family val="2"/>
        <scheme val="minor"/>
      </rPr>
      <t xml:space="preserve">supervisingtm@gmail.com </t>
    </r>
  </si>
  <si>
    <t>m2</t>
  </si>
  <si>
    <t xml:space="preserve">გეოლოგიური კვლევის ჩატარება </t>
  </si>
  <si>
    <t>2.2</t>
  </si>
  <si>
    <t>2.4</t>
  </si>
  <si>
    <t>2.5</t>
  </si>
  <si>
    <t>2.6</t>
  </si>
  <si>
    <t>2.13</t>
  </si>
  <si>
    <t>8</t>
  </si>
  <si>
    <t>8.1</t>
  </si>
  <si>
    <t>8.2</t>
  </si>
  <si>
    <t>8.3</t>
  </si>
  <si>
    <t>1.7</t>
  </si>
  <si>
    <t>არსებული N2, N3 და N4 შენობა-ნაგებობების დეტალური აზომვითი ნახაზი</t>
  </si>
  <si>
    <t>არსებული N2, N3 და N4 შენობა-ნაგებობების დემონტაჟის პროექტის მომზადება და შეთანხმება მერიის უფლებამოსილ უწყებებთან</t>
  </si>
  <si>
    <r>
      <rPr>
        <sz val="7"/>
        <color theme="1"/>
        <rFont val="Sylfaen"/>
        <family val="2"/>
        <scheme val="minor"/>
      </rPr>
      <t xml:space="preserve"> </t>
    </r>
    <r>
      <rPr>
        <sz val="11"/>
        <color theme="1"/>
        <rFont val="Sylfaen"/>
        <family val="2"/>
        <scheme val="minor"/>
      </rPr>
      <t>მიწისქვეშა არსებული კომუნიკაციების კვლევა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</si>
</sst>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409]#,##0.00"/>
  </numFmts>
  <fonts count="14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name val="Sylfaen"/>
      <family val="2"/>
      <scheme val="minor"/>
    </font>
    <font>
      <sz val="7"/>
      <color theme="1"/>
      <name val="Sylfaen"/>
      <family val="2"/>
      <scheme val="minor"/>
    </font>
    <font>
      <b/>
      <sz val="7"/>
      <color theme="1"/>
      <name val="Sylfaen"/>
      <family val="2"/>
      <scheme val="minor"/>
    </font>
    <font>
      <sz val="8"/>
      <name val="Sylfaen"/>
      <family val="2"/>
      <scheme val="minor"/>
    </font>
    <font>
      <b/>
      <sz val="11"/>
      <color theme="1"/>
      <name val="Sylfaen"/>
      <family val="1"/>
      <scheme val="minor"/>
    </font>
    <font>
      <sz val="12"/>
      <color theme="1"/>
      <name val="Sylfaen"/>
      <family val="2"/>
      <scheme val="minor"/>
    </font>
    <font>
      <b/>
      <sz val="10"/>
      <color theme="1"/>
      <name val="Sylfaen"/>
      <family val="2"/>
      <charset val="204"/>
      <scheme val="minor"/>
    </font>
    <font>
      <sz val="10"/>
      <color theme="1"/>
      <name val="Sylfaen"/>
      <family val="2"/>
      <scheme val="minor"/>
    </font>
    <font>
      <u/>
      <sz val="10"/>
      <color rgb="FF0070C0"/>
      <name val="Sylfaen"/>
      <family val="2"/>
      <scheme val="minor"/>
    </font>
    <font>
      <u/>
      <sz val="11"/>
      <color theme="10"/>
      <name val="Sylfaen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3" fillId="0" borderId="0" xfId="3" applyAlignment="1" applyProtection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" fontId="0" fillId="0" borderId="1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43" fontId="0" fillId="0" borderId="0" xfId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" fontId="8" fillId="0" borderId="7" xfId="0" quotePrefix="1" applyNumberFormat="1" applyFont="1" applyBorder="1" applyAlignment="1">
      <alignment horizontal="center" vertical="center" wrapText="1"/>
    </xf>
    <xf numFmtId="16" fontId="0" fillId="0" borderId="10" xfId="0" quotePrefix="1" applyNumberFormat="1" applyBorder="1" applyAlignment="1">
      <alignment horizontal="center" vertical="center" wrapText="1"/>
    </xf>
    <xf numFmtId="0" fontId="0" fillId="4" borderId="5" xfId="0" applyFill="1" applyBorder="1" applyAlignment="1">
      <alignment horizontal="justify" vertical="center" wrapText="1"/>
    </xf>
    <xf numFmtId="43" fontId="0" fillId="4" borderId="6" xfId="1" applyFont="1" applyFill="1" applyBorder="1" applyAlignment="1" applyProtection="1">
      <alignment horizontal="center" vertical="center" wrapText="1"/>
    </xf>
    <xf numFmtId="43" fontId="0" fillId="4" borderId="2" xfId="1" applyFont="1" applyFill="1" applyBorder="1" applyAlignment="1" applyProtection="1">
      <alignment horizontal="center" vertical="center" wrapText="1"/>
    </xf>
    <xf numFmtId="164" fontId="0" fillId="0" borderId="11" xfId="1" applyNumberFormat="1" applyFont="1" applyFill="1" applyBorder="1" applyAlignment="1" applyProtection="1">
      <alignment horizontal="center" vertical="center" wrapText="1"/>
    </xf>
    <xf numFmtId="16" fontId="0" fillId="0" borderId="12" xfId="0" quotePrefix="1" applyNumberFormat="1" applyBorder="1" applyAlignment="1">
      <alignment horizontal="center" vertical="center" wrapText="1"/>
    </xf>
    <xf numFmtId="43" fontId="0" fillId="4" borderId="14" xfId="1" applyFont="1" applyFill="1" applyBorder="1" applyAlignment="1" applyProtection="1">
      <alignment horizontal="center" vertical="center" wrapText="1"/>
    </xf>
    <xf numFmtId="43" fontId="0" fillId="4" borderId="15" xfId="1" applyFont="1" applyFill="1" applyBorder="1" applyAlignment="1" applyProtection="1">
      <alignment horizontal="center" vertical="center" wrapText="1"/>
    </xf>
    <xf numFmtId="164" fontId="0" fillId="0" borderId="16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" fontId="8" fillId="0" borderId="3" xfId="0" quotePrefix="1" applyNumberFormat="1" applyFont="1" applyBorder="1" applyAlignment="1">
      <alignment horizontal="center" vertical="center" wrapText="1"/>
    </xf>
    <xf numFmtId="16" fontId="8" fillId="0" borderId="4" xfId="0" quotePrefix="1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8CB50F9F-0802-4936-906F-B37A75087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669634</xdr:colOff>
      <xdr:row>0</xdr:row>
      <xdr:rowOff>46182</xdr:rowOff>
    </xdr:from>
    <xdr:to>
      <xdr:col>5</xdr:col>
      <xdr:colOff>604121</xdr:colOff>
      <xdr:row>5</xdr:row>
      <xdr:rowOff>161637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7F4D3-D5DC-4275-9F10-4FE4A6437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07" y="46182"/>
          <a:ext cx="2497578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zoomScale="85" zoomScaleNormal="85" workbookViewId="0">
      <selection activeCell="D10" sqref="D10"/>
    </sheetView>
  </sheetViews>
  <sheetFormatPr defaultColWidth="8.6640625" defaultRowHeight="14.4" x14ac:dyDescent="0.3"/>
  <cols>
    <col min="1" max="1" width="7.109375" style="2" bestFit="1" customWidth="1"/>
    <col min="2" max="2" width="114.44140625" style="34" customWidth="1"/>
    <col min="3" max="3" width="17.5546875" style="2" customWidth="1"/>
    <col min="4" max="4" width="16.88671875" style="2" customWidth="1"/>
    <col min="5" max="5" width="19.88671875" style="2" customWidth="1"/>
    <col min="6" max="6" width="15.44140625" style="3" customWidth="1"/>
  </cols>
  <sheetData>
    <row r="1" spans="1:6" ht="18.899999999999999" customHeight="1" x14ac:dyDescent="0.3">
      <c r="B1" s="47" t="s">
        <v>118</v>
      </c>
      <c r="C1" s="47"/>
    </row>
    <row r="2" spans="1:6" ht="18" customHeight="1" x14ac:dyDescent="0.3">
      <c r="B2" s="47" t="s">
        <v>119</v>
      </c>
      <c r="C2" s="47"/>
    </row>
    <row r="3" spans="1:6" x14ac:dyDescent="0.3">
      <c r="B3" s="48" t="s">
        <v>120</v>
      </c>
      <c r="C3" s="48"/>
    </row>
    <row r="4" spans="1:6" x14ac:dyDescent="0.3">
      <c r="B4" s="48" t="s">
        <v>121</v>
      </c>
      <c r="C4" s="48"/>
    </row>
    <row r="5" spans="1:6" x14ac:dyDescent="0.3">
      <c r="B5" s="4" t="s">
        <v>134</v>
      </c>
      <c r="C5" s="1"/>
    </row>
    <row r="7" spans="1:6" s="5" customFormat="1" ht="21" customHeight="1" x14ac:dyDescent="0.3">
      <c r="A7" s="42" t="s">
        <v>73</v>
      </c>
      <c r="B7" s="44" t="s">
        <v>115</v>
      </c>
      <c r="C7" s="45"/>
      <c r="D7" s="45"/>
      <c r="E7" s="45"/>
      <c r="F7" s="45"/>
    </row>
    <row r="8" spans="1:6" s="5" customFormat="1" ht="21" customHeight="1" x14ac:dyDescent="0.3">
      <c r="A8" s="43"/>
      <c r="B8" s="6" t="s">
        <v>122</v>
      </c>
      <c r="C8" s="7" t="s">
        <v>11</v>
      </c>
      <c r="D8" s="7" t="s">
        <v>18</v>
      </c>
      <c r="E8" s="7" t="s">
        <v>20</v>
      </c>
      <c r="F8" s="8" t="s">
        <v>21</v>
      </c>
    </row>
    <row r="9" spans="1:6" s="5" customFormat="1" ht="21" customHeight="1" x14ac:dyDescent="0.3">
      <c r="A9" s="9" t="s">
        <v>54</v>
      </c>
      <c r="B9" s="10" t="s">
        <v>12</v>
      </c>
      <c r="C9" s="11" t="s">
        <v>22</v>
      </c>
      <c r="D9" s="11">
        <v>1</v>
      </c>
      <c r="E9" s="35"/>
      <c r="F9" s="12">
        <f>D9*E9</f>
        <v>0</v>
      </c>
    </row>
    <row r="10" spans="1:6" s="5" customFormat="1" ht="21" customHeight="1" x14ac:dyDescent="0.3">
      <c r="A10" s="9" t="s">
        <v>55</v>
      </c>
      <c r="B10" s="10" t="s">
        <v>147</v>
      </c>
      <c r="C10" s="11" t="s">
        <v>135</v>
      </c>
      <c r="D10" s="11">
        <v>301.58999999999997</v>
      </c>
      <c r="E10" s="35"/>
      <c r="F10" s="12">
        <f>D10*E10</f>
        <v>0</v>
      </c>
    </row>
    <row r="11" spans="1:6" s="5" customFormat="1" ht="21" customHeight="1" x14ac:dyDescent="0.3">
      <c r="A11" s="9" t="s">
        <v>56</v>
      </c>
      <c r="B11" s="13" t="s">
        <v>136</v>
      </c>
      <c r="C11" s="14" t="s">
        <v>19</v>
      </c>
      <c r="D11" s="11">
        <v>10</v>
      </c>
      <c r="E11" s="35"/>
      <c r="F11" s="12">
        <f t="shared" ref="F11:F15" si="0">D11*E11</f>
        <v>0</v>
      </c>
    </row>
    <row r="12" spans="1:6" s="5" customFormat="1" ht="21" customHeight="1" x14ac:dyDescent="0.3">
      <c r="A12" s="9" t="s">
        <v>57</v>
      </c>
      <c r="B12" s="13" t="s">
        <v>17</v>
      </c>
      <c r="C12" s="11" t="s">
        <v>22</v>
      </c>
      <c r="D12" s="11">
        <v>1</v>
      </c>
      <c r="E12" s="35"/>
      <c r="F12" s="12">
        <f t="shared" si="0"/>
        <v>0</v>
      </c>
    </row>
    <row r="13" spans="1:6" s="5" customFormat="1" ht="21" customHeight="1" x14ac:dyDescent="0.3">
      <c r="A13" s="9" t="s">
        <v>58</v>
      </c>
      <c r="B13" s="13" t="s">
        <v>149</v>
      </c>
      <c r="C13" s="11" t="s">
        <v>22</v>
      </c>
      <c r="D13" s="11">
        <v>1</v>
      </c>
      <c r="E13" s="35"/>
      <c r="F13" s="12">
        <f t="shared" si="0"/>
        <v>0</v>
      </c>
    </row>
    <row r="14" spans="1:6" s="5" customFormat="1" ht="28.8" x14ac:dyDescent="0.3">
      <c r="A14" s="9" t="s">
        <v>59</v>
      </c>
      <c r="B14" s="13" t="s">
        <v>132</v>
      </c>
      <c r="C14" s="11" t="s">
        <v>22</v>
      </c>
      <c r="D14" s="11">
        <v>1</v>
      </c>
      <c r="E14" s="35"/>
      <c r="F14" s="12">
        <f t="shared" si="0"/>
        <v>0</v>
      </c>
    </row>
    <row r="15" spans="1:6" s="5" customFormat="1" ht="21" customHeight="1" x14ac:dyDescent="0.3">
      <c r="A15" s="9" t="s">
        <v>146</v>
      </c>
      <c r="B15" s="13" t="s">
        <v>35</v>
      </c>
      <c r="C15" s="11" t="s">
        <v>22</v>
      </c>
      <c r="D15" s="11">
        <v>3</v>
      </c>
      <c r="E15" s="35"/>
      <c r="F15" s="12">
        <f t="shared" si="0"/>
        <v>0</v>
      </c>
    </row>
    <row r="16" spans="1:6" s="5" customFormat="1" ht="21" customHeight="1" x14ac:dyDescent="0.3">
      <c r="A16" s="15"/>
      <c r="B16" s="16"/>
      <c r="C16" s="17"/>
      <c r="D16" s="15"/>
      <c r="E16" s="15"/>
      <c r="F16" s="18"/>
    </row>
    <row r="17" spans="1:6" s="5" customFormat="1" ht="21" customHeight="1" x14ac:dyDescent="0.3">
      <c r="A17" s="42" t="s">
        <v>72</v>
      </c>
      <c r="B17" s="46" t="s">
        <v>114</v>
      </c>
      <c r="C17" s="45"/>
      <c r="D17" s="45"/>
      <c r="E17" s="45"/>
      <c r="F17" s="45"/>
    </row>
    <row r="18" spans="1:6" s="5" customFormat="1" ht="21" customHeight="1" x14ac:dyDescent="0.3">
      <c r="A18" s="43"/>
      <c r="B18" s="6" t="s">
        <v>122</v>
      </c>
      <c r="C18" s="7" t="s">
        <v>11</v>
      </c>
      <c r="D18" s="7" t="s">
        <v>18</v>
      </c>
      <c r="E18" s="7" t="s">
        <v>20</v>
      </c>
      <c r="F18" s="8" t="s">
        <v>21</v>
      </c>
    </row>
    <row r="19" spans="1:6" s="5" customFormat="1" ht="28.8" x14ac:dyDescent="0.3">
      <c r="A19" s="9" t="s">
        <v>60</v>
      </c>
      <c r="B19" s="20" t="s">
        <v>148</v>
      </c>
      <c r="C19" s="11" t="s">
        <v>135</v>
      </c>
      <c r="D19" s="11">
        <v>301.58999999999997</v>
      </c>
      <c r="E19" s="35"/>
      <c r="F19" s="12">
        <f t="shared" ref="F19:F36" si="1">D19*E19</f>
        <v>0</v>
      </c>
    </row>
    <row r="20" spans="1:6" s="5" customFormat="1" ht="21" customHeight="1" x14ac:dyDescent="0.3">
      <c r="A20" s="9" t="s">
        <v>137</v>
      </c>
      <c r="B20" s="19" t="s">
        <v>13</v>
      </c>
      <c r="C20" s="11" t="s">
        <v>22</v>
      </c>
      <c r="D20" s="11">
        <v>1</v>
      </c>
      <c r="E20" s="35"/>
      <c r="F20" s="12">
        <f t="shared" si="1"/>
        <v>0</v>
      </c>
    </row>
    <row r="21" spans="1:6" s="5" customFormat="1" ht="21" customHeight="1" x14ac:dyDescent="0.3">
      <c r="A21" s="9" t="s">
        <v>61</v>
      </c>
      <c r="B21" s="19" t="s">
        <v>44</v>
      </c>
      <c r="C21" s="11" t="s">
        <v>22</v>
      </c>
      <c r="D21" s="11">
        <v>1</v>
      </c>
      <c r="E21" s="35"/>
      <c r="F21" s="12">
        <f t="shared" si="1"/>
        <v>0</v>
      </c>
    </row>
    <row r="22" spans="1:6" s="5" customFormat="1" ht="22.2" customHeight="1" x14ac:dyDescent="0.3">
      <c r="A22" s="9" t="s">
        <v>138</v>
      </c>
      <c r="B22" s="20" t="s">
        <v>126</v>
      </c>
      <c r="C22" s="11" t="s">
        <v>135</v>
      </c>
      <c r="D22" s="11">
        <v>500</v>
      </c>
      <c r="E22" s="35"/>
      <c r="F22" s="12">
        <f t="shared" si="1"/>
        <v>0</v>
      </c>
    </row>
    <row r="23" spans="1:6" s="5" customFormat="1" ht="21" customHeight="1" x14ac:dyDescent="0.3">
      <c r="A23" s="9" t="s">
        <v>139</v>
      </c>
      <c r="B23" s="19" t="s">
        <v>14</v>
      </c>
      <c r="C23" s="11" t="s">
        <v>135</v>
      </c>
      <c r="D23" s="11">
        <v>500</v>
      </c>
      <c r="E23" s="35"/>
      <c r="F23" s="12">
        <f t="shared" si="1"/>
        <v>0</v>
      </c>
    </row>
    <row r="24" spans="1:6" s="5" customFormat="1" ht="28.8" x14ac:dyDescent="0.3">
      <c r="A24" s="9" t="s">
        <v>140</v>
      </c>
      <c r="B24" s="19" t="s">
        <v>130</v>
      </c>
      <c r="C24" s="11" t="s">
        <v>135</v>
      </c>
      <c r="D24" s="11">
        <v>500</v>
      </c>
      <c r="E24" s="35"/>
      <c r="F24" s="12">
        <f t="shared" si="1"/>
        <v>0</v>
      </c>
    </row>
    <row r="25" spans="1:6" s="5" customFormat="1" ht="21" customHeight="1" x14ac:dyDescent="0.3">
      <c r="A25" s="9" t="s">
        <v>62</v>
      </c>
      <c r="B25" s="19" t="s">
        <v>32</v>
      </c>
      <c r="C25" s="11" t="s">
        <v>135</v>
      </c>
      <c r="D25" s="11">
        <v>500</v>
      </c>
      <c r="E25" s="35"/>
      <c r="F25" s="12">
        <f t="shared" si="1"/>
        <v>0</v>
      </c>
    </row>
    <row r="26" spans="1:6" s="5" customFormat="1" ht="28.8" x14ac:dyDescent="0.3">
      <c r="A26" s="9" t="s">
        <v>63</v>
      </c>
      <c r="B26" s="19" t="s">
        <v>124</v>
      </c>
      <c r="C26" s="11" t="s">
        <v>22</v>
      </c>
      <c r="D26" s="11">
        <v>1</v>
      </c>
      <c r="E26" s="35"/>
      <c r="F26" s="12">
        <f t="shared" si="1"/>
        <v>0</v>
      </c>
    </row>
    <row r="27" spans="1:6" s="5" customFormat="1" ht="28.8" x14ac:dyDescent="0.3">
      <c r="A27" s="9" t="s">
        <v>64</v>
      </c>
      <c r="B27" s="10" t="s">
        <v>123</v>
      </c>
      <c r="C27" s="11" t="s">
        <v>22</v>
      </c>
      <c r="D27" s="11">
        <v>1</v>
      </c>
      <c r="E27" s="35"/>
      <c r="F27" s="12">
        <f t="shared" si="1"/>
        <v>0</v>
      </c>
    </row>
    <row r="28" spans="1:6" s="5" customFormat="1" ht="21" customHeight="1" x14ac:dyDescent="0.3">
      <c r="A28" s="9" t="s">
        <v>65</v>
      </c>
      <c r="B28" s="19" t="s">
        <v>38</v>
      </c>
      <c r="C28" s="11" t="s">
        <v>135</v>
      </c>
      <c r="D28" s="11">
        <v>500</v>
      </c>
      <c r="E28" s="35"/>
      <c r="F28" s="12">
        <f t="shared" si="1"/>
        <v>0</v>
      </c>
    </row>
    <row r="29" spans="1:6" s="5" customFormat="1" ht="21" customHeight="1" x14ac:dyDescent="0.3">
      <c r="A29" s="9" t="s">
        <v>66</v>
      </c>
      <c r="B29" s="19" t="s">
        <v>0</v>
      </c>
      <c r="C29" s="11" t="s">
        <v>22</v>
      </c>
      <c r="D29" s="11">
        <v>1</v>
      </c>
      <c r="E29" s="35"/>
      <c r="F29" s="12">
        <f t="shared" si="1"/>
        <v>0</v>
      </c>
    </row>
    <row r="30" spans="1:6" s="5" customFormat="1" ht="21" customHeight="1" x14ac:dyDescent="0.3">
      <c r="A30" s="9" t="s">
        <v>67</v>
      </c>
      <c r="B30" s="19" t="s">
        <v>23</v>
      </c>
      <c r="C30" s="11" t="s">
        <v>22</v>
      </c>
      <c r="D30" s="11">
        <v>1</v>
      </c>
      <c r="E30" s="35"/>
      <c r="F30" s="12">
        <f t="shared" si="1"/>
        <v>0</v>
      </c>
    </row>
    <row r="31" spans="1:6" s="5" customFormat="1" ht="21" customHeight="1" x14ac:dyDescent="0.3">
      <c r="A31" s="9" t="s">
        <v>141</v>
      </c>
      <c r="B31" s="19" t="s">
        <v>46</v>
      </c>
      <c r="C31" s="11" t="s">
        <v>22</v>
      </c>
      <c r="D31" s="11">
        <v>1</v>
      </c>
      <c r="E31" s="35"/>
      <c r="F31" s="12">
        <f t="shared" si="1"/>
        <v>0</v>
      </c>
    </row>
    <row r="32" spans="1:6" s="5" customFormat="1" ht="21" customHeight="1" x14ac:dyDescent="0.3">
      <c r="A32" s="9" t="s">
        <v>68</v>
      </c>
      <c r="B32" s="19" t="s">
        <v>45</v>
      </c>
      <c r="C32" s="11" t="s">
        <v>22</v>
      </c>
      <c r="D32" s="11">
        <v>1</v>
      </c>
      <c r="E32" s="35"/>
      <c r="F32" s="12">
        <f t="shared" si="1"/>
        <v>0</v>
      </c>
    </row>
    <row r="33" spans="1:6" s="5" customFormat="1" ht="43.2" x14ac:dyDescent="0.3">
      <c r="A33" s="9" t="s">
        <v>69</v>
      </c>
      <c r="B33" s="19" t="s">
        <v>47</v>
      </c>
      <c r="C33" s="11" t="s">
        <v>22</v>
      </c>
      <c r="D33" s="11">
        <v>2</v>
      </c>
      <c r="E33" s="35"/>
      <c r="F33" s="12">
        <f t="shared" si="1"/>
        <v>0</v>
      </c>
    </row>
    <row r="34" spans="1:6" s="5" customFormat="1" ht="21" customHeight="1" x14ac:dyDescent="0.3">
      <c r="A34" s="9" t="s">
        <v>70</v>
      </c>
      <c r="B34" s="19" t="s">
        <v>36</v>
      </c>
      <c r="C34" s="11" t="s">
        <v>22</v>
      </c>
      <c r="D34" s="11">
        <v>5</v>
      </c>
      <c r="E34" s="35"/>
      <c r="F34" s="12">
        <f t="shared" si="1"/>
        <v>0</v>
      </c>
    </row>
    <row r="35" spans="1:6" s="5" customFormat="1" ht="21" customHeight="1" x14ac:dyDescent="0.3">
      <c r="A35" s="9" t="s">
        <v>71</v>
      </c>
      <c r="B35" s="19" t="s">
        <v>127</v>
      </c>
      <c r="C35" s="11" t="s">
        <v>22</v>
      </c>
      <c r="D35" s="11">
        <v>1</v>
      </c>
      <c r="E35" s="35"/>
      <c r="F35" s="12">
        <f t="shared" si="1"/>
        <v>0</v>
      </c>
    </row>
    <row r="36" spans="1:6" s="5" customFormat="1" ht="21" customHeight="1" x14ac:dyDescent="0.3">
      <c r="A36" s="9" t="s">
        <v>71</v>
      </c>
      <c r="B36" s="19" t="s">
        <v>31</v>
      </c>
      <c r="C36" s="11" t="s">
        <v>22</v>
      </c>
      <c r="D36" s="11">
        <v>1</v>
      </c>
      <c r="E36" s="35"/>
      <c r="F36" s="12">
        <f t="shared" si="1"/>
        <v>0</v>
      </c>
    </row>
    <row r="37" spans="1:6" s="5" customFormat="1" ht="21" customHeight="1" x14ac:dyDescent="0.3">
      <c r="A37" s="15"/>
      <c r="B37" s="16"/>
      <c r="C37" s="17"/>
      <c r="D37" s="15"/>
      <c r="E37" s="15"/>
      <c r="F37" s="18"/>
    </row>
    <row r="38" spans="1:6" s="5" customFormat="1" ht="21" customHeight="1" x14ac:dyDescent="0.3">
      <c r="A38" s="15"/>
      <c r="B38" s="16"/>
      <c r="C38" s="17"/>
      <c r="D38" s="15"/>
      <c r="E38" s="15"/>
      <c r="F38" s="18"/>
    </row>
    <row r="39" spans="1:6" s="5" customFormat="1" ht="21" customHeight="1" x14ac:dyDescent="0.3">
      <c r="A39" s="42" t="s">
        <v>74</v>
      </c>
      <c r="B39" s="44" t="s">
        <v>33</v>
      </c>
      <c r="C39" s="45"/>
      <c r="D39" s="45"/>
      <c r="E39" s="45"/>
      <c r="F39" s="45"/>
    </row>
    <row r="40" spans="1:6" s="5" customFormat="1" ht="21" customHeight="1" x14ac:dyDescent="0.3">
      <c r="A40" s="43"/>
      <c r="B40" s="6" t="s">
        <v>122</v>
      </c>
      <c r="C40" s="7" t="s">
        <v>11</v>
      </c>
      <c r="D40" s="7" t="s">
        <v>18</v>
      </c>
      <c r="E40" s="7" t="s">
        <v>20</v>
      </c>
      <c r="F40" s="8" t="s">
        <v>21</v>
      </c>
    </row>
    <row r="41" spans="1:6" s="5" customFormat="1" ht="21" customHeight="1" x14ac:dyDescent="0.3">
      <c r="A41" s="9" t="s">
        <v>75</v>
      </c>
      <c r="B41" s="19" t="s">
        <v>2</v>
      </c>
      <c r="C41" s="11" t="s">
        <v>135</v>
      </c>
      <c r="D41" s="11">
        <v>500</v>
      </c>
      <c r="E41" s="35"/>
      <c r="F41" s="12">
        <f t="shared" ref="F41:F67" si="2">D41*E41</f>
        <v>0</v>
      </c>
    </row>
    <row r="42" spans="1:6" s="5" customFormat="1" ht="21" customHeight="1" x14ac:dyDescent="0.3">
      <c r="A42" s="9" t="s">
        <v>76</v>
      </c>
      <c r="B42" s="19" t="s">
        <v>1</v>
      </c>
      <c r="C42" s="11" t="s">
        <v>135</v>
      </c>
      <c r="D42" s="11">
        <v>500</v>
      </c>
      <c r="E42" s="35"/>
      <c r="F42" s="12">
        <f t="shared" si="2"/>
        <v>0</v>
      </c>
    </row>
    <row r="43" spans="1:6" s="5" customFormat="1" ht="21" customHeight="1" x14ac:dyDescent="0.3">
      <c r="A43" s="9" t="s">
        <v>77</v>
      </c>
      <c r="B43" s="19" t="s">
        <v>7</v>
      </c>
      <c r="C43" s="11" t="s">
        <v>22</v>
      </c>
      <c r="D43" s="11">
        <v>1</v>
      </c>
      <c r="E43" s="35"/>
      <c r="F43" s="12">
        <f t="shared" si="2"/>
        <v>0</v>
      </c>
    </row>
    <row r="44" spans="1:6" s="5" customFormat="1" ht="21" customHeight="1" x14ac:dyDescent="0.3">
      <c r="A44" s="9" t="s">
        <v>78</v>
      </c>
      <c r="B44" s="19" t="s">
        <v>128</v>
      </c>
      <c r="C44" s="11" t="s">
        <v>22</v>
      </c>
      <c r="D44" s="11">
        <v>1</v>
      </c>
      <c r="E44" s="35"/>
      <c r="F44" s="12">
        <f t="shared" ref="F44" si="3">D44*E44</f>
        <v>0</v>
      </c>
    </row>
    <row r="45" spans="1:6" s="5" customFormat="1" ht="21" customHeight="1" x14ac:dyDescent="0.3">
      <c r="A45" s="9" t="s">
        <v>79</v>
      </c>
      <c r="B45" s="19" t="s">
        <v>8</v>
      </c>
      <c r="C45" s="11" t="s">
        <v>135</v>
      </c>
      <c r="D45" s="11">
        <v>500</v>
      </c>
      <c r="E45" s="35"/>
      <c r="F45" s="12">
        <f t="shared" si="2"/>
        <v>0</v>
      </c>
    </row>
    <row r="46" spans="1:6" s="5" customFormat="1" ht="21" customHeight="1" x14ac:dyDescent="0.3">
      <c r="A46" s="9" t="s">
        <v>80</v>
      </c>
      <c r="B46" s="19" t="s">
        <v>34</v>
      </c>
      <c r="C46" s="11" t="s">
        <v>22</v>
      </c>
      <c r="D46" s="11">
        <v>1</v>
      </c>
      <c r="E46" s="35"/>
      <c r="F46" s="12">
        <f t="shared" si="2"/>
        <v>0</v>
      </c>
    </row>
    <row r="47" spans="1:6" s="5" customFormat="1" ht="21" customHeight="1" x14ac:dyDescent="0.3">
      <c r="A47" s="9" t="s">
        <v>81</v>
      </c>
      <c r="B47" s="19" t="s">
        <v>5</v>
      </c>
      <c r="C47" s="11" t="s">
        <v>22</v>
      </c>
      <c r="D47" s="11">
        <v>1</v>
      </c>
      <c r="E47" s="35"/>
      <c r="F47" s="12">
        <f t="shared" si="2"/>
        <v>0</v>
      </c>
    </row>
    <row r="48" spans="1:6" s="5" customFormat="1" x14ac:dyDescent="0.3">
      <c r="A48" s="9" t="s">
        <v>82</v>
      </c>
      <c r="B48" s="19" t="s">
        <v>24</v>
      </c>
      <c r="C48" s="11" t="s">
        <v>22</v>
      </c>
      <c r="D48" s="11">
        <v>1</v>
      </c>
      <c r="E48" s="35"/>
      <c r="F48" s="12">
        <f t="shared" si="2"/>
        <v>0</v>
      </c>
    </row>
    <row r="49" spans="1:6" s="5" customFormat="1" ht="21" customHeight="1" x14ac:dyDescent="0.3">
      <c r="A49" s="9" t="s">
        <v>83</v>
      </c>
      <c r="B49" s="19" t="s">
        <v>48</v>
      </c>
      <c r="C49" s="11" t="s">
        <v>135</v>
      </c>
      <c r="D49" s="11">
        <v>500</v>
      </c>
      <c r="E49" s="35"/>
      <c r="F49" s="12">
        <f t="shared" si="2"/>
        <v>0</v>
      </c>
    </row>
    <row r="50" spans="1:6" s="5" customFormat="1" ht="21" customHeight="1" x14ac:dyDescent="0.3">
      <c r="A50" s="9" t="s">
        <v>84</v>
      </c>
      <c r="B50" s="19" t="s">
        <v>3</v>
      </c>
      <c r="C50" s="11" t="s">
        <v>135</v>
      </c>
      <c r="D50" s="11">
        <v>500</v>
      </c>
      <c r="E50" s="35"/>
      <c r="F50" s="12">
        <f t="shared" si="2"/>
        <v>0</v>
      </c>
    </row>
    <row r="51" spans="1:6" s="5" customFormat="1" ht="21" customHeight="1" x14ac:dyDescent="0.3">
      <c r="A51" s="9" t="s">
        <v>85</v>
      </c>
      <c r="B51" s="19" t="s">
        <v>4</v>
      </c>
      <c r="C51" s="11" t="s">
        <v>135</v>
      </c>
      <c r="D51" s="11">
        <v>500</v>
      </c>
      <c r="E51" s="35"/>
      <c r="F51" s="12">
        <f t="shared" si="2"/>
        <v>0</v>
      </c>
    </row>
    <row r="52" spans="1:6" s="5" customFormat="1" ht="21" customHeight="1" x14ac:dyDescent="0.3">
      <c r="A52" s="9" t="s">
        <v>86</v>
      </c>
      <c r="B52" s="19" t="s">
        <v>49</v>
      </c>
      <c r="C52" s="11" t="s">
        <v>135</v>
      </c>
      <c r="D52" s="11">
        <v>500</v>
      </c>
      <c r="E52" s="35"/>
      <c r="F52" s="12">
        <f t="shared" si="2"/>
        <v>0</v>
      </c>
    </row>
    <row r="53" spans="1:6" s="5" customFormat="1" ht="21" customHeight="1" x14ac:dyDescent="0.3">
      <c r="A53" s="9" t="s">
        <v>87</v>
      </c>
      <c r="B53" s="19" t="s">
        <v>42</v>
      </c>
      <c r="C53" s="11" t="s">
        <v>22</v>
      </c>
      <c r="D53" s="11">
        <v>1</v>
      </c>
      <c r="E53" s="35"/>
      <c r="F53" s="12">
        <f t="shared" si="2"/>
        <v>0</v>
      </c>
    </row>
    <row r="54" spans="1:6" s="5" customFormat="1" ht="21" customHeight="1" x14ac:dyDescent="0.3">
      <c r="A54" s="9" t="s">
        <v>88</v>
      </c>
      <c r="B54" s="19" t="s">
        <v>6</v>
      </c>
      <c r="C54" s="11" t="s">
        <v>135</v>
      </c>
      <c r="D54" s="11">
        <v>500</v>
      </c>
      <c r="E54" s="35"/>
      <c r="F54" s="12">
        <f t="shared" si="2"/>
        <v>0</v>
      </c>
    </row>
    <row r="55" spans="1:6" s="5" customFormat="1" ht="21" customHeight="1" x14ac:dyDescent="0.3">
      <c r="A55" s="9" t="s">
        <v>89</v>
      </c>
      <c r="B55" s="19" t="s">
        <v>25</v>
      </c>
      <c r="C55" s="11" t="s">
        <v>22</v>
      </c>
      <c r="D55" s="11">
        <v>1</v>
      </c>
      <c r="E55" s="35"/>
      <c r="F55" s="12">
        <f t="shared" si="2"/>
        <v>0</v>
      </c>
    </row>
    <row r="56" spans="1:6" s="5" customFormat="1" ht="21" customHeight="1" x14ac:dyDescent="0.3">
      <c r="A56" s="9" t="s">
        <v>90</v>
      </c>
      <c r="B56" s="19" t="s">
        <v>26</v>
      </c>
      <c r="C56" s="11" t="s">
        <v>22</v>
      </c>
      <c r="D56" s="11">
        <v>1</v>
      </c>
      <c r="E56" s="35"/>
      <c r="F56" s="12">
        <f t="shared" si="2"/>
        <v>0</v>
      </c>
    </row>
    <row r="57" spans="1:6" s="5" customFormat="1" ht="21" customHeight="1" x14ac:dyDescent="0.3">
      <c r="A57" s="9" t="s">
        <v>91</v>
      </c>
      <c r="B57" s="19" t="s">
        <v>27</v>
      </c>
      <c r="C57" s="11" t="s">
        <v>135</v>
      </c>
      <c r="D57" s="11">
        <v>500</v>
      </c>
      <c r="E57" s="35"/>
      <c r="F57" s="12">
        <f t="shared" si="2"/>
        <v>0</v>
      </c>
    </row>
    <row r="58" spans="1:6" s="5" customFormat="1" ht="21" customHeight="1" x14ac:dyDescent="0.3">
      <c r="A58" s="9" t="s">
        <v>92</v>
      </c>
      <c r="B58" s="19" t="s">
        <v>37</v>
      </c>
      <c r="C58" s="11" t="s">
        <v>22</v>
      </c>
      <c r="D58" s="11">
        <v>1</v>
      </c>
      <c r="E58" s="35"/>
      <c r="F58" s="12">
        <f t="shared" si="2"/>
        <v>0</v>
      </c>
    </row>
    <row r="59" spans="1:6" s="5" customFormat="1" ht="21" customHeight="1" x14ac:dyDescent="0.3">
      <c r="A59" s="9" t="s">
        <v>93</v>
      </c>
      <c r="B59" s="19" t="s">
        <v>43</v>
      </c>
      <c r="C59" s="11" t="s">
        <v>22</v>
      </c>
      <c r="D59" s="11">
        <v>1</v>
      </c>
      <c r="E59" s="35"/>
      <c r="F59" s="12">
        <f t="shared" si="2"/>
        <v>0</v>
      </c>
    </row>
    <row r="60" spans="1:6" s="5" customFormat="1" ht="21" customHeight="1" x14ac:dyDescent="0.3">
      <c r="A60" s="9" t="s">
        <v>94</v>
      </c>
      <c r="B60" s="19" t="s">
        <v>39</v>
      </c>
      <c r="C60" s="11" t="s">
        <v>22</v>
      </c>
      <c r="D60" s="11">
        <v>1</v>
      </c>
      <c r="E60" s="35"/>
      <c r="F60" s="12">
        <f t="shared" si="2"/>
        <v>0</v>
      </c>
    </row>
    <row r="61" spans="1:6" s="5" customFormat="1" ht="21" customHeight="1" x14ac:dyDescent="0.3">
      <c r="A61" s="9" t="s">
        <v>95</v>
      </c>
      <c r="B61" s="19" t="s">
        <v>28</v>
      </c>
      <c r="C61" s="11" t="s">
        <v>135</v>
      </c>
      <c r="D61" s="11">
        <v>500</v>
      </c>
      <c r="E61" s="35"/>
      <c r="F61" s="12">
        <f t="shared" si="2"/>
        <v>0</v>
      </c>
    </row>
    <row r="62" spans="1:6" s="5" customFormat="1" ht="21" customHeight="1" x14ac:dyDescent="0.3">
      <c r="A62" s="9" t="s">
        <v>96</v>
      </c>
      <c r="B62" s="19" t="s">
        <v>51</v>
      </c>
      <c r="C62" s="11" t="s">
        <v>135</v>
      </c>
      <c r="D62" s="11">
        <v>500</v>
      </c>
      <c r="E62" s="35"/>
      <c r="F62" s="12">
        <f t="shared" si="2"/>
        <v>0</v>
      </c>
    </row>
    <row r="63" spans="1:6" s="5" customFormat="1" ht="21" customHeight="1" x14ac:dyDescent="0.3">
      <c r="A63" s="9" t="s">
        <v>97</v>
      </c>
      <c r="B63" s="19" t="s">
        <v>50</v>
      </c>
      <c r="C63" s="11" t="s">
        <v>22</v>
      </c>
      <c r="D63" s="11">
        <v>1</v>
      </c>
      <c r="E63" s="35"/>
      <c r="F63" s="12">
        <f t="shared" si="2"/>
        <v>0</v>
      </c>
    </row>
    <row r="64" spans="1:6" s="5" customFormat="1" ht="21" customHeight="1" x14ac:dyDescent="0.3">
      <c r="A64" s="9" t="s">
        <v>98</v>
      </c>
      <c r="B64" s="19" t="s">
        <v>29</v>
      </c>
      <c r="C64" s="11" t="s">
        <v>135</v>
      </c>
      <c r="D64" s="11">
        <v>500</v>
      </c>
      <c r="E64" s="35"/>
      <c r="F64" s="12">
        <f t="shared" si="2"/>
        <v>0</v>
      </c>
    </row>
    <row r="65" spans="1:6" s="5" customFormat="1" ht="21" customHeight="1" x14ac:dyDescent="0.3">
      <c r="A65" s="9" t="s">
        <v>99</v>
      </c>
      <c r="B65" s="19" t="s">
        <v>52</v>
      </c>
      <c r="C65" s="11" t="s">
        <v>22</v>
      </c>
      <c r="D65" s="11">
        <v>1</v>
      </c>
      <c r="E65" s="35"/>
      <c r="F65" s="12">
        <f t="shared" si="2"/>
        <v>0</v>
      </c>
    </row>
    <row r="66" spans="1:6" s="5" customFormat="1" ht="43.2" x14ac:dyDescent="0.3">
      <c r="A66" s="9" t="s">
        <v>100</v>
      </c>
      <c r="B66" s="19" t="s">
        <v>129</v>
      </c>
      <c r="C66" s="11" t="s">
        <v>22</v>
      </c>
      <c r="D66" s="11">
        <v>1</v>
      </c>
      <c r="E66" s="35"/>
      <c r="F66" s="12">
        <f t="shared" si="2"/>
        <v>0</v>
      </c>
    </row>
    <row r="67" spans="1:6" s="5" customFormat="1" ht="21" customHeight="1" x14ac:dyDescent="0.3">
      <c r="A67" s="9" t="s">
        <v>101</v>
      </c>
      <c r="B67" s="19" t="s">
        <v>30</v>
      </c>
      <c r="C67" s="11" t="s">
        <v>22</v>
      </c>
      <c r="D67" s="11">
        <v>1</v>
      </c>
      <c r="E67" s="35"/>
      <c r="F67" s="12">
        <f t="shared" si="2"/>
        <v>0</v>
      </c>
    </row>
    <row r="68" spans="1:6" s="5" customFormat="1" ht="21" customHeight="1" x14ac:dyDescent="0.3">
      <c r="A68" s="21"/>
      <c r="B68" s="16"/>
      <c r="C68" s="15"/>
      <c r="D68" s="15"/>
      <c r="E68" s="15"/>
      <c r="F68" s="18"/>
    </row>
    <row r="69" spans="1:6" s="5" customFormat="1" ht="21" customHeight="1" x14ac:dyDescent="0.3">
      <c r="A69" s="42" t="s">
        <v>102</v>
      </c>
      <c r="B69" s="44" t="s">
        <v>111</v>
      </c>
      <c r="C69" s="45"/>
      <c r="D69" s="45"/>
      <c r="E69" s="45"/>
      <c r="F69" s="45"/>
    </row>
    <row r="70" spans="1:6" s="5" customFormat="1" ht="21" customHeight="1" x14ac:dyDescent="0.3">
      <c r="A70" s="43"/>
      <c r="B70" s="6" t="s">
        <v>122</v>
      </c>
      <c r="C70" s="7" t="s">
        <v>11</v>
      </c>
      <c r="D70" s="7" t="s">
        <v>18</v>
      </c>
      <c r="E70" s="7" t="s">
        <v>20</v>
      </c>
      <c r="F70" s="8" t="s">
        <v>21</v>
      </c>
    </row>
    <row r="71" spans="1:6" s="5" customFormat="1" ht="23.4" customHeight="1" x14ac:dyDescent="0.3">
      <c r="A71" s="9" t="s">
        <v>103</v>
      </c>
      <c r="B71" s="19" t="s">
        <v>133</v>
      </c>
      <c r="C71" s="11" t="s">
        <v>22</v>
      </c>
      <c r="D71" s="11">
        <v>1</v>
      </c>
      <c r="E71" s="35"/>
      <c r="F71" s="12">
        <f t="shared" ref="F71" si="4">D71*E71</f>
        <v>0</v>
      </c>
    </row>
    <row r="72" spans="1:6" s="5" customFormat="1" ht="21" customHeight="1" x14ac:dyDescent="0.3">
      <c r="A72" s="21"/>
      <c r="B72" s="16"/>
      <c r="C72" s="15"/>
      <c r="D72" s="15"/>
      <c r="E72" s="15"/>
      <c r="F72" s="18"/>
    </row>
    <row r="73" spans="1:6" s="5" customFormat="1" ht="21" customHeight="1" x14ac:dyDescent="0.3">
      <c r="A73" s="42" t="s">
        <v>104</v>
      </c>
      <c r="B73" s="44" t="s">
        <v>112</v>
      </c>
      <c r="C73" s="45"/>
      <c r="D73" s="45"/>
      <c r="E73" s="45"/>
      <c r="F73" s="45"/>
    </row>
    <row r="74" spans="1:6" s="5" customFormat="1" ht="21" customHeight="1" x14ac:dyDescent="0.3">
      <c r="A74" s="43"/>
      <c r="B74" s="6" t="s">
        <v>122</v>
      </c>
      <c r="C74" s="7" t="s">
        <v>11</v>
      </c>
      <c r="D74" s="7" t="s">
        <v>18</v>
      </c>
      <c r="E74" s="7" t="s">
        <v>20</v>
      </c>
      <c r="F74" s="8" t="s">
        <v>21</v>
      </c>
    </row>
    <row r="75" spans="1:6" s="5" customFormat="1" ht="28.8" x14ac:dyDescent="0.3">
      <c r="A75" s="9" t="s">
        <v>105</v>
      </c>
      <c r="B75" s="10" t="s">
        <v>125</v>
      </c>
      <c r="C75" s="11" t="s">
        <v>10</v>
      </c>
      <c r="D75" s="11">
        <v>1</v>
      </c>
      <c r="E75" s="35"/>
      <c r="F75" s="12">
        <f t="shared" ref="F75:F78" si="5">D75*E75</f>
        <v>0</v>
      </c>
    </row>
    <row r="76" spans="1:6" s="5" customFormat="1" ht="28.8" x14ac:dyDescent="0.3">
      <c r="A76" s="9" t="s">
        <v>106</v>
      </c>
      <c r="B76" s="10" t="s">
        <v>15</v>
      </c>
      <c r="C76" s="11" t="s">
        <v>16</v>
      </c>
      <c r="D76" s="11">
        <v>12</v>
      </c>
      <c r="E76" s="35"/>
      <c r="F76" s="12">
        <f t="shared" si="5"/>
        <v>0</v>
      </c>
    </row>
    <row r="77" spans="1:6" s="5" customFormat="1" ht="28.8" x14ac:dyDescent="0.3">
      <c r="A77" s="9" t="s">
        <v>107</v>
      </c>
      <c r="B77" s="10" t="s">
        <v>40</v>
      </c>
      <c r="C77" s="11" t="s">
        <v>16</v>
      </c>
      <c r="D77" s="11">
        <v>12</v>
      </c>
      <c r="E77" s="35"/>
      <c r="F77" s="12">
        <f t="shared" si="5"/>
        <v>0</v>
      </c>
    </row>
    <row r="78" spans="1:6" s="5" customFormat="1" ht="21" customHeight="1" x14ac:dyDescent="0.3">
      <c r="A78" s="9" t="s">
        <v>108</v>
      </c>
      <c r="B78" s="10" t="s">
        <v>41</v>
      </c>
      <c r="C78" s="11" t="s">
        <v>16</v>
      </c>
      <c r="D78" s="11">
        <v>12</v>
      </c>
      <c r="E78" s="35"/>
      <c r="F78" s="12">
        <f t="shared" si="5"/>
        <v>0</v>
      </c>
    </row>
    <row r="79" spans="1:6" s="5" customFormat="1" ht="21" customHeight="1" x14ac:dyDescent="0.3">
      <c r="A79" s="21"/>
      <c r="B79" s="22"/>
      <c r="C79" s="15"/>
      <c r="D79" s="15"/>
      <c r="E79" s="15"/>
      <c r="F79" s="18"/>
    </row>
    <row r="80" spans="1:6" s="5" customFormat="1" ht="21" customHeight="1" x14ac:dyDescent="0.3">
      <c r="A80" s="42" t="s">
        <v>109</v>
      </c>
      <c r="B80" s="44" t="s">
        <v>113</v>
      </c>
      <c r="C80" s="45"/>
      <c r="D80" s="45"/>
      <c r="E80" s="45"/>
      <c r="F80" s="45"/>
    </row>
    <row r="81" spans="1:6" s="5" customFormat="1" ht="21" customHeight="1" x14ac:dyDescent="0.3">
      <c r="A81" s="43"/>
      <c r="B81" s="6" t="s">
        <v>122</v>
      </c>
      <c r="C81" s="7" t="s">
        <v>11</v>
      </c>
      <c r="D81" s="7" t="s">
        <v>18</v>
      </c>
      <c r="E81" s="7" t="s">
        <v>20</v>
      </c>
      <c r="F81" s="8" t="s">
        <v>21</v>
      </c>
    </row>
    <row r="82" spans="1:6" s="5" customFormat="1" ht="21" customHeight="1" x14ac:dyDescent="0.3">
      <c r="A82" s="9" t="s">
        <v>110</v>
      </c>
      <c r="B82" s="10" t="s">
        <v>53</v>
      </c>
      <c r="C82" s="11" t="s">
        <v>22</v>
      </c>
      <c r="D82" s="11">
        <v>1</v>
      </c>
      <c r="E82" s="35"/>
      <c r="F82" s="12">
        <f t="shared" ref="F82" si="6">D82*E82</f>
        <v>0</v>
      </c>
    </row>
    <row r="83" spans="1:6" s="5" customFormat="1" ht="21" customHeight="1" x14ac:dyDescent="0.3">
      <c r="A83" s="21"/>
      <c r="B83" s="22"/>
      <c r="C83" s="15"/>
      <c r="D83" s="15"/>
      <c r="E83" s="15"/>
      <c r="F83" s="18"/>
    </row>
    <row r="84" spans="1:6" s="5" customFormat="1" ht="21" customHeight="1" x14ac:dyDescent="0.3">
      <c r="A84" s="36">
        <v>7</v>
      </c>
      <c r="B84" s="39" t="s">
        <v>131</v>
      </c>
      <c r="C84" s="11" t="s">
        <v>22</v>
      </c>
      <c r="D84" s="11">
        <v>1</v>
      </c>
      <c r="E84" s="35"/>
      <c r="F84" s="12">
        <f t="shared" ref="F84" si="7">D84*E84</f>
        <v>0</v>
      </c>
    </row>
    <row r="85" spans="1:6" s="5" customFormat="1" ht="21" customHeight="1" thickBot="1" x14ac:dyDescent="0.35">
      <c r="A85" s="15"/>
      <c r="B85" s="16"/>
      <c r="C85" s="15"/>
      <c r="D85" s="15"/>
      <c r="E85" s="15"/>
      <c r="F85" s="18"/>
    </row>
    <row r="86" spans="1:6" s="5" customFormat="1" ht="21" customHeight="1" x14ac:dyDescent="0.3">
      <c r="A86" s="23" t="s">
        <v>142</v>
      </c>
      <c r="B86" s="40" t="s">
        <v>9</v>
      </c>
      <c r="C86" s="40"/>
      <c r="D86" s="40"/>
      <c r="E86" s="40"/>
      <c r="F86" s="41"/>
    </row>
    <row r="87" spans="1:6" s="5" customFormat="1" ht="21" customHeight="1" x14ac:dyDescent="0.3">
      <c r="A87" s="24" t="s">
        <v>143</v>
      </c>
      <c r="B87" s="37" t="s">
        <v>21</v>
      </c>
      <c r="C87" s="26"/>
      <c r="D87" s="26"/>
      <c r="E87" s="27"/>
      <c r="F87" s="28">
        <f>SUM(F9:F85)</f>
        <v>0</v>
      </c>
    </row>
    <row r="88" spans="1:6" s="5" customFormat="1" ht="21" customHeight="1" x14ac:dyDescent="0.3">
      <c r="A88" s="24" t="s">
        <v>144</v>
      </c>
      <c r="B88" s="25" t="s">
        <v>116</v>
      </c>
      <c r="C88" s="26"/>
      <c r="D88" s="26"/>
      <c r="E88" s="27"/>
      <c r="F88" s="28">
        <f>F87*0.18</f>
        <v>0</v>
      </c>
    </row>
    <row r="89" spans="1:6" s="5" customFormat="1" ht="21" customHeight="1" thickBot="1" x14ac:dyDescent="0.35">
      <c r="A89" s="29" t="s">
        <v>145</v>
      </c>
      <c r="B89" s="38" t="s">
        <v>117</v>
      </c>
      <c r="C89" s="30"/>
      <c r="D89" s="30"/>
      <c r="E89" s="31"/>
      <c r="F89" s="32">
        <f>F87+F88</f>
        <v>0</v>
      </c>
    </row>
    <row r="94" spans="1:6" x14ac:dyDescent="0.3">
      <c r="B94" s="33"/>
    </row>
  </sheetData>
  <sheetProtection algorithmName="SHA-512" hashValue="ygbpR/eDjCJgSRHxmMK93clMw1qK6h6axW3CDZkVPsLv56VwUGw8rGlpIxniMqLiqt5JjnwZSKt9yUQvKgDpyw==" saltValue="NB2y6jJlki1zF33aWJgf2w==" spinCount="100000" sheet="1" objects="1" scenarios="1"/>
  <mergeCells count="17">
    <mergeCell ref="B2:C2"/>
    <mergeCell ref="B3:C3"/>
    <mergeCell ref="B4:C4"/>
    <mergeCell ref="B1:C1"/>
    <mergeCell ref="A80:A81"/>
    <mergeCell ref="B86:F86"/>
    <mergeCell ref="A7:A8"/>
    <mergeCell ref="A17:A18"/>
    <mergeCell ref="A39:A40"/>
    <mergeCell ref="A73:A74"/>
    <mergeCell ref="A69:A70"/>
    <mergeCell ref="B7:F7"/>
    <mergeCell ref="B17:F17"/>
    <mergeCell ref="B73:F73"/>
    <mergeCell ref="B69:F69"/>
    <mergeCell ref="B39:F39"/>
    <mergeCell ref="B80:F80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Gharibashvili</dc:creator>
  <cp:lastModifiedBy>Giorgi Gharibashvili</cp:lastModifiedBy>
  <dcterms:created xsi:type="dcterms:W3CDTF">2015-06-05T18:17:20Z</dcterms:created>
  <dcterms:modified xsi:type="dcterms:W3CDTF">2026-07-20T09:37:23Z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2025-06-04T20:20:06Z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fad489ca-a64e-4f72-a9d8-3ada0510ac3e</vt:lpwstr>
  </property>
  <property fmtid="{D5CDD505-2E9C-101B-9397-08002B2CF9AE}" pid="7" name="MSIP_Label_defa4170-0d19-0005-0004-bc88714345d2_ActionId">
    <vt:lpwstr>6a6efff1-c49d-4cd8-abbc-17b8f52cc40b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