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13_ncr:1_{7175D42A-D411-4F62-ABA4-1DEC1D77A61C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3" r:id="rId1"/>
  </sheets>
  <externalReferences>
    <externalReference r:id="rId2"/>
  </externalReferences>
  <definedNames>
    <definedName name="_xlnm._FilterDatabase" localSheetId="0" hidden="1">'N1_1 კრებსითი სატენდერო'!$A$6:$I$216</definedName>
    <definedName name="_xlnm.Print_Area" localSheetId="0">'N1_1 კრებსითი სატენდერო'!$A$1:$F$217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3" l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7" i="13"/>
  <c r="F204" i="13"/>
  <c r="F203" i="13"/>
  <c r="F202" i="13"/>
  <c r="F201" i="13"/>
  <c r="F200" i="13"/>
  <c r="F199" i="13"/>
  <c r="F198" i="13"/>
  <c r="F197" i="13"/>
  <c r="F196" i="13"/>
  <c r="F195" i="13"/>
  <c r="F193" i="13"/>
  <c r="F192" i="13"/>
  <c r="F191" i="13"/>
  <c r="F190" i="13"/>
  <c r="F189" i="13"/>
  <c r="F188" i="13"/>
  <c r="F187" i="13"/>
  <c r="F186" i="13"/>
  <c r="F185" i="13"/>
  <c r="F184" i="13"/>
  <c r="F182" i="13"/>
  <c r="F180" i="13"/>
  <c r="F178" i="13"/>
  <c r="F177" i="13"/>
  <c r="F176" i="13"/>
  <c r="F174" i="13"/>
  <c r="F173" i="13"/>
  <c r="F172" i="13"/>
  <c r="F171" i="13"/>
  <c r="F170" i="13"/>
  <c r="F169" i="13"/>
  <c r="F168" i="13"/>
  <c r="F166" i="13"/>
  <c r="F165" i="13"/>
  <c r="F163" i="13"/>
  <c r="F162" i="13"/>
  <c r="F161" i="13"/>
  <c r="F160" i="13"/>
  <c r="F159" i="13"/>
  <c r="F158" i="13"/>
  <c r="F157" i="13"/>
  <c r="F155" i="13"/>
  <c r="F153" i="13"/>
  <c r="F152" i="13"/>
  <c r="F151" i="13"/>
  <c r="F149" i="13"/>
  <c r="F148" i="13"/>
  <c r="F147" i="13"/>
  <c r="F146" i="13"/>
  <c r="F145" i="13"/>
  <c r="F143" i="13"/>
  <c r="F141" i="13"/>
  <c r="F140" i="13"/>
  <c r="F139" i="13"/>
  <c r="F138" i="13"/>
  <c r="F136" i="13"/>
  <c r="F135" i="13"/>
  <c r="F134" i="13"/>
  <c r="F132" i="13"/>
  <c r="F131" i="13"/>
  <c r="F130" i="13"/>
  <c r="F129" i="13"/>
  <c r="F128" i="13"/>
  <c r="F127" i="13"/>
  <c r="F126" i="13"/>
  <c r="F124" i="13"/>
  <c r="F122" i="13"/>
  <c r="F120" i="13"/>
  <c r="F118" i="13"/>
  <c r="F117" i="13"/>
  <c r="F116" i="13"/>
  <c r="F115" i="13"/>
  <c r="F114" i="13"/>
  <c r="F113" i="13"/>
  <c r="F112" i="13"/>
  <c r="F111" i="13"/>
  <c r="F110" i="13"/>
  <c r="F109" i="13"/>
  <c r="F108" i="13"/>
  <c r="F106" i="13"/>
  <c r="F104" i="13"/>
  <c r="F102" i="13"/>
  <c r="F100" i="13"/>
  <c r="F98" i="13"/>
  <c r="F96" i="13"/>
  <c r="F95" i="13"/>
  <c r="F94" i="13"/>
  <c r="F92" i="13"/>
  <c r="F90" i="13"/>
  <c r="F88" i="13"/>
  <c r="F87" i="13"/>
  <c r="F86" i="13"/>
  <c r="F85" i="13"/>
  <c r="F84" i="13"/>
  <c r="F83" i="13"/>
  <c r="F82" i="13"/>
  <c r="F81" i="13"/>
  <c r="F79" i="13"/>
  <c r="F78" i="13"/>
  <c r="F76" i="13"/>
  <c r="F75" i="13"/>
  <c r="F73" i="13"/>
  <c r="F72" i="13"/>
  <c r="F71" i="13"/>
  <c r="F69" i="13"/>
  <c r="F67" i="13"/>
  <c r="F66" i="13"/>
  <c r="F65" i="13"/>
  <c r="F63" i="13"/>
  <c r="F61" i="13"/>
  <c r="F59" i="13"/>
  <c r="F58" i="13"/>
  <c r="F57" i="13"/>
  <c r="F55" i="13"/>
  <c r="F54" i="13"/>
  <c r="F53" i="13"/>
  <c r="F52" i="13"/>
  <c r="F51" i="13"/>
  <c r="F49" i="13"/>
  <c r="F48" i="13"/>
  <c r="F47" i="13"/>
  <c r="F46" i="13"/>
  <c r="F45" i="13"/>
  <c r="F44" i="13"/>
  <c r="F43" i="13"/>
  <c r="F42" i="13"/>
  <c r="F40" i="13"/>
  <c r="F39" i="13"/>
  <c r="F38" i="13"/>
  <c r="F36" i="13"/>
  <c r="F35" i="13"/>
  <c r="F34" i="13"/>
  <c r="F32" i="13"/>
  <c r="F31" i="13"/>
  <c r="F30" i="13"/>
  <c r="F28" i="13"/>
  <c r="F27" i="13"/>
  <c r="F26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H205" i="13" l="1"/>
  <c r="H206" i="13" s="1"/>
  <c r="H207" i="13" s="1"/>
  <c r="F205" i="13"/>
  <c r="F206" i="13" s="1"/>
  <c r="F207" i="13" s="1"/>
  <c r="F208" i="13" s="1"/>
  <c r="F209" i="13" s="1"/>
  <c r="H208" i="13" l="1"/>
  <c r="H209" i="13" s="1"/>
</calcChain>
</file>

<file path=xl/sharedStrings.xml><?xml version="1.0" encoding="utf-8"?>
<sst xmlns="http://schemas.openxmlformats.org/spreadsheetml/2006/main" count="718" uniqueCount="305">
  <si>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</si>
  <si>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</si>
  <si>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</si>
  <si>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</si>
  <si>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</si>
  <si>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</si>
  <si>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</si>
  <si>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</si>
  <si>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</si>
  <si>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</si>
  <si>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</si>
  <si>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</si>
  <si>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</si>
  <si>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</si>
  <si>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</si>
  <si>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</si>
  <si>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</si>
  <si>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</si>
  <si>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</si>
  <si>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</si>
  <si>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</si>
  <si>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16-1</t>
  </si>
  <si>
    <t>შედგენილია საბაზისო ნორმებით, მიმდინარე ფასებში 2025 წლის IV კვარტლის დონეზე</t>
  </si>
  <si>
    <t xml:space="preserve">არაგვისპირელის ქუჩის 
წყალსადენის ქსელის რეაბილიტაცია </t>
  </si>
  <si>
    <t>ასფალტის საფარის მოხსნა სისქით 10 სმ და გატანა</t>
  </si>
  <si>
    <t>ავტოთვითმცლელით გატანა 28 კმ</t>
  </si>
  <si>
    <t>4-1</t>
  </si>
  <si>
    <t>ბიტუმი ემულსია</t>
  </si>
  <si>
    <t>5-1</t>
  </si>
  <si>
    <t>თხრილის შევსება ქვიშით (0.5-5 მმ ფრაქცია) მსუბუქი დატკეპვნით მილის ქვეშ 15 სმ და მილის ზემოდან 30 სმ</t>
  </si>
  <si>
    <t>მ2</t>
  </si>
  <si>
    <t>16</t>
  </si>
  <si>
    <t>გრძ. მ</t>
  </si>
  <si>
    <t>17</t>
  </si>
  <si>
    <t>18</t>
  </si>
  <si>
    <t>19-1</t>
  </si>
  <si>
    <t>22-1</t>
  </si>
  <si>
    <t>25-1</t>
  </si>
  <si>
    <t>28-1</t>
  </si>
  <si>
    <t>32</t>
  </si>
  <si>
    <t>კომპ.</t>
  </si>
  <si>
    <t>32-1</t>
  </si>
  <si>
    <t>32-2</t>
  </si>
  <si>
    <t>32-3</t>
  </si>
  <si>
    <t>32-4</t>
  </si>
  <si>
    <t>32-5</t>
  </si>
  <si>
    <t>33-1</t>
  </si>
  <si>
    <t>33-2</t>
  </si>
  <si>
    <t>33-3</t>
  </si>
  <si>
    <t>33-4</t>
  </si>
  <si>
    <t>33-5</t>
  </si>
  <si>
    <t>ჰიდროსაიზოლაციო მასალა პენებარი</t>
  </si>
  <si>
    <t>35</t>
  </si>
  <si>
    <t>ჭაში მეტალის ელემენტების შეღებვა ანტიკოროზიული ლაქით</t>
  </si>
  <si>
    <t>36-1</t>
  </si>
  <si>
    <t>37-1</t>
  </si>
  <si>
    <t>ურდული d=80 მმ PN16</t>
  </si>
  <si>
    <t>38-1</t>
  </si>
  <si>
    <t>სფერული ვენტილი d=32 მმ PN16</t>
  </si>
  <si>
    <t>39-1</t>
  </si>
  <si>
    <t>ვატნუზის d=32 მმ PN16 შეძენა-მოწყობა</t>
  </si>
  <si>
    <t>40-1</t>
  </si>
  <si>
    <t>41</t>
  </si>
  <si>
    <t>თუჯის უნივერსალური გადამყვანის d=100 მმ შეძენა-მოწყობა</t>
  </si>
  <si>
    <t>ტნ</t>
  </si>
  <si>
    <t>41-1</t>
  </si>
  <si>
    <t>42</t>
  </si>
  <si>
    <t>42-1</t>
  </si>
  <si>
    <t>43-1</t>
  </si>
  <si>
    <t>43-2</t>
  </si>
  <si>
    <t>პოლიეთილენის მილტუჩი d=110მმ</t>
  </si>
  <si>
    <t>44-1</t>
  </si>
  <si>
    <t>44-2</t>
  </si>
  <si>
    <t>პოლიეთილენის ადაპტორის მილტუჩი d=90მმ</t>
  </si>
  <si>
    <t>45-1</t>
  </si>
  <si>
    <t>45-2</t>
  </si>
  <si>
    <t>პოლიეთილენის ადაპტორის მილტუჩი d=50მმ</t>
  </si>
  <si>
    <t>46</t>
  </si>
  <si>
    <t>ჩობალის d=165 მმ შეძენა-მოწყობა (17ცალი)</t>
  </si>
  <si>
    <t>ჩობალის d=140 მმ შეძენა-მოწყობა (4ცალი)</t>
  </si>
  <si>
    <t>48</t>
  </si>
  <si>
    <t>ჩობალის d=114 მმ შეძენა-მოწყობა (4ცალი)</t>
  </si>
  <si>
    <t>49</t>
  </si>
  <si>
    <t>კგ</t>
  </si>
  <si>
    <t>50</t>
  </si>
  <si>
    <t>51</t>
  </si>
  <si>
    <t>52-1</t>
  </si>
  <si>
    <t>პოლიეთილენის ქურო d=110 მმ</t>
  </si>
  <si>
    <t>53-1</t>
  </si>
  <si>
    <t>54-1</t>
  </si>
  <si>
    <t>55</t>
  </si>
  <si>
    <t>55-1</t>
  </si>
  <si>
    <t>56-1</t>
  </si>
  <si>
    <t>57-1</t>
  </si>
  <si>
    <t>58-1</t>
  </si>
  <si>
    <t>59-1</t>
  </si>
  <si>
    <t>60-1</t>
  </si>
  <si>
    <t>61-1</t>
  </si>
  <si>
    <t>62</t>
  </si>
  <si>
    <t>62-1</t>
  </si>
  <si>
    <t>63</t>
  </si>
  <si>
    <t>63-1</t>
  </si>
  <si>
    <t>64</t>
  </si>
  <si>
    <t>64-1</t>
  </si>
  <si>
    <t>ფოლადის მილყელი l=0.3 მ d=114/4,5 მმ</t>
  </si>
  <si>
    <t>65-1</t>
  </si>
  <si>
    <t>ფოლადის მილყელი l=0.3 მ d=114 მმ</t>
  </si>
  <si>
    <t>ფოლადის მილყელი l=0.3 მ d=32/3 მმ</t>
  </si>
  <si>
    <t>66-1</t>
  </si>
  <si>
    <t>ფოლადის მილყელი l=0.3 მ d=32 მმ</t>
  </si>
  <si>
    <t>67-1</t>
  </si>
  <si>
    <t>68-1</t>
  </si>
  <si>
    <t>69-1</t>
  </si>
  <si>
    <t>პოლიეთილენის ქურო-უნაგირის d=110X25 მმ შეძენა-მოწყობა</t>
  </si>
  <si>
    <t>70-1</t>
  </si>
  <si>
    <t>ფოლადის მილის პირაპირა შედუღების ადგილების შემოწმება d=114/4.5 მმ</t>
  </si>
  <si>
    <t>პოლიეთილენის მილის პირაპირა შედუღების ადგილების შემოწმება d=110 მმ</t>
  </si>
  <si>
    <t>77-1</t>
  </si>
  <si>
    <t>80-1</t>
  </si>
  <si>
    <t>81</t>
  </si>
  <si>
    <t>82</t>
  </si>
  <si>
    <t>83</t>
  </si>
  <si>
    <t>84</t>
  </si>
  <si>
    <t>სახანძრო მიწისზედა ჰიდრანტის (კომპლექტი) შეძენა და მოწყობა d=80 მმ</t>
  </si>
  <si>
    <t>კომპ</t>
  </si>
  <si>
    <t>85-1</t>
  </si>
  <si>
    <t>86-1</t>
  </si>
  <si>
    <t>86-2</t>
  </si>
  <si>
    <t>86-3</t>
  </si>
  <si>
    <t>86-4</t>
  </si>
  <si>
    <t>86-5</t>
  </si>
  <si>
    <t>89-1</t>
  </si>
  <si>
    <t>90-1</t>
  </si>
  <si>
    <t>ფოლადის მუხლი მილტუჩებით d=80 მმ α=90˚ (ქვესადგამით)</t>
  </si>
  <si>
    <t>93-1</t>
  </si>
  <si>
    <t>94-1</t>
  </si>
  <si>
    <t>ფოლადის მილტუჩი d=80 მმ</t>
  </si>
  <si>
    <t>95-1</t>
  </si>
  <si>
    <t>95-2</t>
  </si>
  <si>
    <t>96-1</t>
  </si>
  <si>
    <t>ჩობალის d=140 მმ შეძენა-მოწყობა (8ცალი)</t>
  </si>
  <si>
    <t>98</t>
  </si>
  <si>
    <t>ბეტონის საყრდენი ბალიში 400x400x200 მმ (4 ცალი)
ბეტონის მარკა B-22.5</t>
  </si>
  <si>
    <t>მ3</t>
  </si>
  <si>
    <t>100</t>
  </si>
  <si>
    <t>განშტოებების მოწყობა</t>
  </si>
  <si>
    <t>103-1</t>
  </si>
  <si>
    <t>რკ. ბეტონის ოთხკუთხედი ჭა 1000X650X700 მმ</t>
  </si>
  <si>
    <t>103-2</t>
  </si>
  <si>
    <t>103-3</t>
  </si>
  <si>
    <t>104</t>
  </si>
  <si>
    <t>104-1</t>
  </si>
  <si>
    <t>105-1</t>
  </si>
  <si>
    <t>106-1</t>
  </si>
  <si>
    <t>სფერული ვენტილი d=20 მმ PN16</t>
  </si>
  <si>
    <t>107-1</t>
  </si>
  <si>
    <t>გადამყვანი "რაკეტა" პოლ/ფოლ d 25X20 მმ შეძენა-მოწყობა</t>
  </si>
  <si>
    <t>გადამყვანი "რაკეტა" პოლ/ფოლ d 25X20 მმ</t>
  </si>
  <si>
    <t>113</t>
  </si>
  <si>
    <t>114</t>
  </si>
  <si>
    <t>115</t>
  </si>
  <si>
    <t>116</t>
  </si>
  <si>
    <t>117</t>
  </si>
  <si>
    <t>118</t>
  </si>
  <si>
    <t>ცალი</t>
  </si>
  <si>
    <t>119</t>
  </si>
  <si>
    <t>120</t>
  </si>
  <si>
    <t>გრძ.მ</t>
  </si>
  <si>
    <t>121</t>
  </si>
  <si>
    <t>122</t>
  </si>
  <si>
    <r>
      <t>მ</t>
    </r>
    <r>
      <rPr>
        <vertAlign val="superscript"/>
        <sz val="10"/>
        <rFont val="Segoe UI"/>
        <family val="2"/>
      </rPr>
      <t>2</t>
    </r>
  </si>
  <si>
    <r>
      <t>მ</t>
    </r>
    <r>
      <rPr>
        <vertAlign val="superscript"/>
        <sz val="10"/>
        <color indexed="8"/>
        <rFont val="Segoe UI"/>
        <family val="2"/>
      </rPr>
      <t>3</t>
    </r>
  </si>
  <si>
    <t>არსებული ასფალტობეტონის საფარის ჩახერხვა 10 სმ სიღრმეზე</t>
  </si>
  <si>
    <t>ასფალტობეტონის საფარის აღდგენა სისქით 6 სმ; მსხვილმარცვლოვანი 6 სმ</t>
  </si>
  <si>
    <t>ასფალტობეტონის საფარის აღდგენა სისქით 4 სმ წვრილმარცვლოვანი 4 სმ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</si>
  <si>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</si>
  <si>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</si>
  <si>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თხრილის შევსება ქვიშა-ხრეშოვანი (0-80; 0-120 ფრაქცია) საფარით, დატკეპვნით</t>
  </si>
  <si>
    <t>თხრილის შევსება ღორღით (ფრაქცია 0-40 მმ) მექანიზმით, ასფალტის მომზადებამდე სისქით 20 სმ დატკეპნით</t>
  </si>
  <si>
    <t>ღორღის (40 ფრაქცია) ბალიშის მომზადება ჭის ქვეშ სისქით 10 სმ</t>
  </si>
  <si>
    <t>ჭის ქვაბულის კედლების გამაგრება</t>
  </si>
  <si>
    <t>სწორნაკერიანი ფოლადის მილი, გარე და შიდა ქარხნული იზოლაციით, d=114/4.5 მმ PN 16 მილის მოწყობა</t>
  </si>
  <si>
    <t>სწორნაკერიანი ფოლადის მილი, გარე და შიდა ქარხნული იზოლაციით, d=114/4.5 მმ PN 16</t>
  </si>
  <si>
    <t>ფოლადის მილი d=100 (114X10)მმ ჰიდრავლიკური გამოცდა</t>
  </si>
  <si>
    <t>ფოლადის მილი d=100 (114X10)მმ დეზინფექცია ქლორიანი წყლით და გამორეცხვა</t>
  </si>
  <si>
    <t>პოლიეთილენის მილის PE 100 SDR11 PN16 d=110 მმ (პირაპირა შედუღებით) შეძენა-მონტაჟი,</t>
  </si>
  <si>
    <t>მილი PE 100 SDR11 PN16 d=110 მმ</t>
  </si>
  <si>
    <t>წყალსადენის პოლიეთილენის მილის PE 100 SDR 11 PN16 d=110 მმ ჰიდრავლიკური გამოცდა</t>
  </si>
  <si>
    <t>პოლიეთილენის მილის PE 100 SDR11 PN16 d=110 მმ მილის დეზინფექცია ქლორიანი წყლით და გამორეცხვა</t>
  </si>
  <si>
    <t>პოლიეთილენის მილის PE 100 SDR11 PN16 d=90 მმ (პირაპირა შედუღებით) შეძენა-მონტაჟი,</t>
  </si>
  <si>
    <t>მილი PE 100 SDR11 PN16 d=90 მმ</t>
  </si>
  <si>
    <t>წყალსადენის პოლიეთილენის მილის PE 100 SDR 11 PN16 d=90 მმ ჰიდრავლიკური გამოცდა</t>
  </si>
  <si>
    <t>პოლიეთილენის მილის PE 100 SDR11 PN16 d=90 მმ მილის დეზინფექცია ქლორიანი წყლით და გამორეცხვა</t>
  </si>
  <si>
    <t>პოლიეთილენის მილის PE 100 SDR11 PN16 d=50 მმ (პირაპირა შედუღებით) შეძენა-მონტაჟი</t>
  </si>
  <si>
    <t>მილი PE 100 SDR11 PN16 d=50 მმ</t>
  </si>
  <si>
    <t>წყალსადენის პოლიეთილენის მილის PE 100 SDR 11 PN16 d=50 მმ ჰიდრავლიკური გამოცდა</t>
  </si>
  <si>
    <t>პოლიეთილენის მილის PE 100 SDR11 PN16 d=50 მმ მილის დეზინფექცია ქლორიანი წყლით და გამორეცხვა</t>
  </si>
  <si>
    <t>პოლიეთილენის მილის PE 100 SDR11 PN16 d=25 მმ (პირაპირა შედუღებით) შეძენა-მონტაჟი,</t>
  </si>
  <si>
    <t>მილი PE 100 SDR11 PN16 d=25 მმ</t>
  </si>
  <si>
    <t>წყალსადენის პოლიეთილენის მილის PE 100 SDR 11 PN16 დ=25 მმ ჰიდრავლიკური გამოცდა</t>
  </si>
  <si>
    <t>პოლიეთილენის მილის PE 100 SDR11 PN16 d=25 მმ მილის დეზინფექცია ქლორიანი წყლით და გამორეცხვა</t>
  </si>
  <si>
    <t>სასიგნალო ლენტის (შიდა მხრიდან უჟანგავი ზოლით) შეძენა და მოწყობა თხრილში</t>
  </si>
  <si>
    <t>რკ/ბეტონის ანაკრები წრიული ჭის 4-კომპლექტი მონტაჟი d=1.5 მ, hსრ=1.86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იხ.პროექტი</t>
  </si>
  <si>
    <t>რკ/ბ რგოლი D=1740 მმ / H=1000 მმ B22.5 (M-300) (პროექტით)</t>
  </si>
  <si>
    <t>რკ/ბ რგოლი D=1740 მმ / H=500 მმ B22.5 (M-300) (პროექტით)</t>
  </si>
  <si>
    <t>რკ/ბ ძირის ფილა D=1740 მმ,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</si>
  <si>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</si>
  <si>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</si>
  <si>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რკ/ბეტონის ანაკრები წრიული ჭის 5-კომპლექტი 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</si>
  <si>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რკ/ბ რგოლი კბილებით D=1200 მმ / H=1000 მმ ბეტონი მარკით B22.5 მ-300 (იხ. პროექტი)</t>
  </si>
  <si>
    <t>რკ/ბ რგოლი კბილებით D=1000 მმ H=500 მმ (იხ. პროექტი)</t>
  </si>
  <si>
    <t>რკ/ბ ძირის მრგვალი ფილა D=1200 მმ, ბეტონი მარკით B22.5 მ-300 (იხ. პროექტი)</t>
  </si>
  <si>
    <t>რკ/ბ გადახურვის მრგვალი ფილა D=1200 მმ ბეტონი მარკით B22.5 მ-300 (იხ. პროექტი)</t>
  </si>
  <si>
    <t>თუჯის ჩარჩო ხუფით 65 სმ</t>
  </si>
  <si>
    <t>ურდული d=100 მმ PN16 შეძენა-მოწყობა</t>
  </si>
  <si>
    <t>ურდული d=100 მმ PN16</t>
  </si>
  <si>
    <t>ურდული d=80 მმ PN16 შეძენა-მოწყობა</t>
  </si>
  <si>
    <t>თუჯის ურდულის d=40 მმ PN16 შეძენა-მოწყობა</t>
  </si>
  <si>
    <t>თუჯის ურდულის d=40 მმ PN16</t>
  </si>
  <si>
    <t>სფერული ვენტილი d=32 მმ</t>
  </si>
  <si>
    <t>ვატნუზის d=32 მმ PN16</t>
  </si>
  <si>
    <t>ფოლადის მილტუჩი d=100 მმ შეძენა-მოწყობა</t>
  </si>
  <si>
    <t>ფოლადის მილტუჩი d=100 მმ</t>
  </si>
  <si>
    <t>პოლიეთილენის ადაპტორის მილტუჩით d=110 მმ შეძენა-მოწყობა</t>
  </si>
  <si>
    <t>პოლიეთილენის ადაპტორი d=110 მმ</t>
  </si>
  <si>
    <t>პოლიეთილენის ადაპტორის მილტუჩით d=90 მმ შეძენა-მოწყობა</t>
  </si>
  <si>
    <t>პოლიეთილენის ადაპტორი d=90 მმ</t>
  </si>
  <si>
    <t>პოლიეთილენის ადაპტორის მილტუჩით d=50 მმ შეძენა-მოწყობა</t>
  </si>
  <si>
    <t>პოლიეთილენის ადაპტორი d=50 მმ</t>
  </si>
  <si>
    <t>გაზინთული (გაპოხილი) ძენძი 45მეტრი ჩობალებისთვის</t>
  </si>
  <si>
    <t>ფოლადის საყრდენი მილი d 51/3 მმ L=0.30 მ, ფოლადის ფურცლით (6-ცალი)</t>
  </si>
  <si>
    <t>ფოლადის საყრდენი მილი d 32/3 მმ L=0.30 მ, ფოლადის ფურცლით (2-ცალი)</t>
  </si>
  <si>
    <t>პოლიეთილენის შემაერთებელი ელ. ქუროს d=110 მმ შეძენა-მოწყობა</t>
  </si>
  <si>
    <t>პოლიეთილენის შემაერთებელი ელ. ქუროს d=90 მმ შეძენა-მოწყობა</t>
  </si>
  <si>
    <t>პოლიეთილენის შემაერთებელი ელ. ქუროს d=90 მმ</t>
  </si>
  <si>
    <t>პოლიეთილენის შემაერთებელი ელ. ქუროს d=50 მმ შეძენა-მოწყობა</t>
  </si>
  <si>
    <t>პოლიეთილენის შემაერთებელი ელ. ქუროს d=50 მმ</t>
  </si>
  <si>
    <t>ფოლადის მუხლის, მილტუჩის გარეშე (ქარხნული) d=114 მმ α=45° შეძენა-მოწყობა</t>
  </si>
  <si>
    <t>ფოლადის მუხლი d=100 მმ 45° PN16</t>
  </si>
  <si>
    <t>პოლიეთილენის მუხლის d=110 მმ α=90° შეძენა-მოწყობა</t>
  </si>
  <si>
    <t>პოლიეთილენის მუხლის d=110 მმ α=90°</t>
  </si>
  <si>
    <t>პოლიეთილენის მუხლის d=110 მმ α=45° შეძენა-მოწყობა</t>
  </si>
  <si>
    <t>პოლიეთილენის მუხლის d=110 მმ α=45°</t>
  </si>
  <si>
    <t>პოლიეთილენის მუხლის d=90 მმ α=90° შეძენა-მოწყობა</t>
  </si>
  <si>
    <t>პოლიეთილენის მუხლის d=90 მმ α=90°</t>
  </si>
  <si>
    <t>პოლიეთილენის მუხლის d=90 მმ α=45° შეძენა-მოწყობა</t>
  </si>
  <si>
    <t>პოლიეთილენის მუხლის d=90 მმ α=45°</t>
  </si>
  <si>
    <t>პოლიეთილენის მუხლის d=50 მმ α=90° შეძენა-მოწყობა</t>
  </si>
  <si>
    <t>პოლიეთილენის მუხლის d=50 მმ α=90°</t>
  </si>
  <si>
    <t>პოლიეთილენის მუხლის d=50 მმ α=45° შეძენა-მოწყობა</t>
  </si>
  <si>
    <t>პოლიეთილენის მუხლის d=50 მმ α=45°</t>
  </si>
  <si>
    <t>ფოლადის სამკაპის, მილტუჩით d=100 მმ PN16 შეძენა-მოწყობა</t>
  </si>
  <si>
    <t>ფოლადის სამკაპის, მილტუჩით d=100 მმ PN16</t>
  </si>
  <si>
    <t>ფოლადის სამკაპის, მილტუჩით d=40 მმ PN16 შეძენა-მოწყობა</t>
  </si>
  <si>
    <t>ფოლადის სამკაპის, მილტუჩით d=40 მმ PN16</t>
  </si>
  <si>
    <t>ფოლადის ჯვარედის, მილტუჩით d=100 მმ PN16 შეძენა-მოწყობა</t>
  </si>
  <si>
    <t>ფოლადის ჯვარედის, მილტუჩით d=100 მმ PN16</t>
  </si>
  <si>
    <t>პოლიეთილენის სამკაპის d=110/90 მმ PN16</t>
  </si>
  <si>
    <t>პოლიეთილენის სამკაპის d=110/50 მმ PN16</t>
  </si>
  <si>
    <t>პოლიეთილენის სამკაპის d=110/25 მმ PN16</t>
  </si>
  <si>
    <t>პოლიეთილენის ქურო-უნაგირის d=110X25 მმ</t>
  </si>
  <si>
    <t>საპროექტო ფოლადის d=114/4.5 მმ მილის გადაერთება არსებულ თუჯის d=100 მმ მილზე</t>
  </si>
  <si>
    <t>საპროექტო პოლიეთილენის d=110 მმ მილის გადაერთება არსებულ პოლიეთილენის d=110 მმ მილზე</t>
  </si>
  <si>
    <t>საპროექტო პოლიეთილენის d=90 მმ მილის გადაერთება არსებულ პოლიეთილენის d=90 მმ მილზე</t>
  </si>
  <si>
    <t>ფოლადის d=114/4,5 მმ 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დამზადებული ბიტუმისა და მინაბოჭკოს ქსოვილის შრეების ბაზაზე. (2 ფენა) (4 ადგ.)</t>
  </si>
  <si>
    <t>საპროექტო პოლიეთილენის მილის PE100 SDR11 PN16 d=50 მმ მოწყობა ზედმეტი და გამოყენებული წყლის (რეცხვა) გადამღვრელისთვის</t>
  </si>
  <si>
    <t>საპროექტო პოლიეთილენის (ქსელის დამცლელი) მილის PE100 SDR11 PN16 d=50 მმ შეჭრა სანიაღვრე ჭაში</t>
  </si>
  <si>
    <t>საპროექტო პოლიეთილენის (ქსელის დამცლელი) მილის PE100 SDR11 PN16 d=50 მმ ბოლოში d=50 მმ დამხშობი სარქველის შეძენა-მოწყობა</t>
  </si>
  <si>
    <t>საპროექტო პოლიეთილენის (ქსელის დამცლელი) მილის PE100 SDR11 PN16 d=50 მმ ბოლოში d=50 მმ დამხშობი სარქველი</t>
  </si>
  <si>
    <t>ტრანშეის მოწყობის დროს არსებული კანალიზაციის მილების დამაგრება</t>
  </si>
  <si>
    <t>ტრანშეის მოწყობის დროს არსებული სანიაღვრეს დამაგრება</t>
  </si>
  <si>
    <t>ტრანშეის მოწყობის დროს არსებული კაბელების დამაგრება</t>
  </si>
  <si>
    <t>ტრანშეის მოწყობის დროს არსებული გაზსადენის მილის დამაგრება</t>
  </si>
  <si>
    <t>საპროექტო მიწისზედა სახანძრო ჰიდრანტი- (ცალი-4)</t>
  </si>
  <si>
    <t>სახანძრო მიწისზედა ჰიდრანტი</t>
  </si>
  <si>
    <t>რკ/ბეტონის ანაკრები წრიული ჭის 4-კომპლექტი შეძენა-მონტაჟი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</si>
  <si>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ფოლადის სწორ ნაკერიანი გარე ქარხნული იზოლაციით, შიდა იზოლაციის გარეშე, d=89/4.5 მმ მილისმონტაჟი, გარეცხვითა და გამოცდით</t>
  </si>
  <si>
    <t>ფოლადის სწორ ნაკერიანი გარე ქარხნული იზოლაციით, შიდა იზოლაციის გარეშე, d=89/4.5 მმ მილი</t>
  </si>
  <si>
    <t>ფოლადის მუხლის დ=80 მმ α=90º</t>
  </si>
  <si>
    <t>გაზინთული (გაპოხილი) ძენძი 14მეტრი ჩობალებისთვის</t>
  </si>
  <si>
    <t>ფოლადის საყრდენი მილი d 51/3 მმ L=0.3 მ, ფოლადის ფურცლით (4-ცალი)</t>
  </si>
  <si>
    <t>ბეტონის B-22.5 M-300 მოწყობა სახანძრო ჰიდრანტის გარშემო</t>
  </si>
  <si>
    <t>განშტოების ვენტილის რკ/ბეტონის ოთხკუთხა ჭა 1.0X0.65X0.7 (შიდა ზომა) (40 ცალი) მოწყობა, გადახურვის რკ. ბეტონის ფილა თუჯის ჩარჩო ხუჯით (იხ. პროექტი)</t>
  </si>
  <si>
    <t>გადახურვის რკ. ბეტონის ფილა 1000X650 მმ</t>
  </si>
  <si>
    <t>განშტოების ვენტილის პლასტმასის კომპოზიტური ჭა 0.485X0.485X0.415</t>
  </si>
  <si>
    <t>წყალსადენის პლასტმასის კოვერის 485x485x386 მმ (კომპოზიტური) მოწყობა წყალმზომის კვანძისთვის</t>
  </si>
  <si>
    <t>პოლიეთილენის მუხლის d=25/90° მმ შეძენა და მოწყობა</t>
  </si>
  <si>
    <t>გადამყვანი პოლ/ფოლ გ/ხრ d=25/20 მმ</t>
  </si>
  <si>
    <t>სფერული ვენტილი d=20 მმ</t>
  </si>
  <si>
    <t>მოძრავი ქანჩი (შტუცერი) d=20 მმ</t>
  </si>
  <si>
    <t>ჩობალის d=80 მმ შეძენა-მოწყობა (80 ცალი)</t>
  </si>
  <si>
    <t>გაზინთული (გაპოხილი) ძენძი (35 მ) ჩობალებისთვის</t>
  </si>
  <si>
    <t>საპროექტო პოლიეთილენის d=25 მმ მილის გადაერთება არსებულ პოლიეთილენის d=25 მმ მილზე</t>
  </si>
  <si>
    <t>არს. ჭების და ფასონური ნაწილების დემონტაჟი</t>
  </si>
  <si>
    <t>არს. ანაკრები 5-ჭის d=1000 მმ Hსრ=1.50 მ დემონტაჟი და გატანა ნაგავსაყრელზე 28კმ-ზე</t>
  </si>
  <si>
    <t>დემონტირებული რკ. ბეტონის ჭების ნატეხების ავტოთვითმცლელზე დატვირთვა და გადმოტვირთვა</t>
  </si>
  <si>
    <t>არს. ანაკრები 1-ჭის d=1500 მმ Hსრ=1.50 მ დემონტაჟი და გატანა ნაგავსაყრელზე 28კმ-ზე</t>
  </si>
  <si>
    <t>დემონტირებული ჭის ხუფების დატვირთვა ავტოთვითმცლელზე გატანა და გადმოტვირთვა (დასაწყობება 15კმ) (6ცალი)</t>
  </si>
  <si>
    <t>არსებული ურდულის d=100 მმ დემონტაჟი (გატანა და დასაწყობება 11.0 კმ-ზე)</t>
  </si>
  <si>
    <t>არსებული ურდულის d=80 მმ დემონტაჟი (გატანა და დასაწყობება 11.0 კმ-ზე)</t>
  </si>
  <si>
    <t>არსებული თუჯის d=100 მმ მილის დემონტაჟი, გატანა ნაგავსაყრელზე 28 კმ</t>
  </si>
  <si>
    <t>არსებული პოლიეთილენის d=110 მმ მილის დემონტაჟი, გატანა ნაგავსაყრელზე 28 კმ</t>
  </si>
  <si>
    <t>არსებული ფოლადის d=100 მმ მილის დემონტაჟი, გატანა და დასაწყობება 11.0 კმ</t>
  </si>
  <si>
    <t/>
  </si>
  <si>
    <t xml:space="preserve">  სულ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</si>
</sst>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indexed="8"/>
      <name val="Segoe UI"/>
      <family val="2"/>
    </font>
    <font>
      <sz val="10"/>
      <name val="Arial"/>
      <family val="2"/>
    </font>
    <font>
      <vertAlign val="superscript"/>
      <sz val="10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10" fillId="0" borderId="0"/>
  </cellStyleXfs>
  <cellXfs count="110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43" fontId="4" fillId="2" borderId="0" xfId="1" applyNumberFormat="1" applyFont="1" applyFill="1" applyAlignment="1">
      <alignment vertical="center"/>
    </xf>
    <xf numFmtId="1" fontId="4" fillId="0" borderId="12" xfId="13" applyNumberFormat="1" applyFont="1" applyBorder="1" applyAlignment="1">
      <alignment horizontal="center" vertical="center"/>
    </xf>
    <xf numFmtId="1" fontId="4" fillId="0" borderId="12" xfId="1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 applyProtection="1">
      <alignment horizontal="center" vertical="center"/>
      <protection locked="0"/>
    </xf>
    <xf numFmtId="2" fontId="4" fillId="0" borderId="13" xfId="10" applyNumberFormat="1" applyFont="1" applyBorder="1" applyAlignment="1" applyProtection="1">
      <alignment horizontal="center" vertical="center"/>
      <protection locked="0"/>
    </xf>
    <xf numFmtId="2" fontId="4" fillId="0" borderId="13" xfId="10" applyNumberFormat="1" applyFont="1" applyBorder="1" applyAlignment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1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7" fillId="0" borderId="13" xfId="11" applyNumberFormat="1" applyFont="1" applyFill="1" applyBorder="1" applyAlignment="1">
      <alignment horizontal="center" vertical="center"/>
    </xf>
    <xf numFmtId="1" fontId="4" fillId="0" borderId="12" xfId="1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49" fontId="4" fillId="0" borderId="12" xfId="10" applyNumberFormat="1" applyFont="1" applyBorder="1" applyAlignment="1">
      <alignment horizontal="center" vertical="center"/>
    </xf>
    <xf numFmtId="165" fontId="4" fillId="0" borderId="13" xfId="1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166" fontId="4" fillId="0" borderId="13" xfId="2" applyNumberFormat="1" applyFont="1" applyFill="1" applyBorder="1" applyAlignment="1" applyProtection="1">
      <alignment horizontal="center" vertical="center"/>
    </xf>
    <xf numFmtId="2" fontId="4" fillId="0" borderId="13" xfId="9" applyNumberFormat="1" applyFont="1" applyFill="1" applyBorder="1" applyAlignment="1" applyProtection="1">
      <alignment horizontal="center" vertical="center"/>
    </xf>
    <xf numFmtId="2" fontId="4" fillId="0" borderId="13" xfId="2" applyNumberFormat="1" applyFont="1" applyFill="1" applyBorder="1" applyAlignment="1">
      <alignment horizontal="center" vertical="center"/>
    </xf>
    <xf numFmtId="165" fontId="4" fillId="0" borderId="13" xfId="2" applyNumberFormat="1" applyFont="1" applyFill="1" applyBorder="1" applyAlignment="1">
      <alignment horizontal="center" vertical="center"/>
    </xf>
    <xf numFmtId="165" fontId="4" fillId="0" borderId="13" xfId="9" applyNumberFormat="1" applyFont="1" applyFill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6" fontId="4" fillId="0" borderId="13" xfId="1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2" fontId="7" fillId="0" borderId="13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166" fontId="4" fillId="0" borderId="13" xfId="9" applyNumberFormat="1" applyFont="1" applyFill="1" applyBorder="1" applyAlignment="1">
      <alignment horizontal="center" vertical="center"/>
    </xf>
    <xf numFmtId="165" fontId="4" fillId="0" borderId="13" xfId="2" applyNumberFormat="1" applyFont="1" applyFill="1" applyBorder="1" applyAlignment="1" applyProtection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165" fontId="4" fillId="0" borderId="16" xfId="2" applyNumberFormat="1" applyFont="1" applyFill="1" applyBorder="1" applyAlignment="1">
      <alignment horizontal="center" vertical="center"/>
    </xf>
    <xf numFmtId="2" fontId="4" fillId="0" borderId="16" xfId="10" applyNumberFormat="1" applyFont="1" applyBorder="1" applyAlignment="1" applyProtection="1">
      <alignment horizontal="center" vertical="center"/>
      <protection locked="0"/>
    </xf>
    <xf numFmtId="2" fontId="4" fillId="0" borderId="16" xfId="1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/>
      <protection locked="0"/>
    </xf>
    <xf numFmtId="2" fontId="9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10" applyFont="1" applyBorder="1" applyAlignment="1">
      <alignment vertical="center"/>
    </xf>
    <xf numFmtId="0" fontId="4" fillId="0" borderId="13" xfId="10" applyFont="1" applyBorder="1" applyAlignment="1" applyProtection="1">
      <alignment vertical="center"/>
      <protection locked="0"/>
    </xf>
    <xf numFmtId="0" fontId="9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12" applyFont="1" applyBorder="1" applyAlignment="1">
      <alignment horizontal="left" vertical="center"/>
    </xf>
    <xf numFmtId="0" fontId="4" fillId="2" borderId="0" xfId="1" applyFont="1" applyFill="1"/>
    <xf numFmtId="1" fontId="4" fillId="0" borderId="12" xfId="12" applyNumberFormat="1" applyFont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4" fillId="0" borderId="13" xfId="0" applyFont="1" applyBorder="1" applyAlignment="1">
      <alignment horizontal="left" vertical="center" readingOrder="1"/>
    </xf>
    <xf numFmtId="0" fontId="4" fillId="0" borderId="13" xfId="0" applyFont="1" applyBorder="1" applyAlignment="1" applyProtection="1">
      <alignment horizontal="left" vertical="center"/>
      <protection locked="0"/>
    </xf>
    <xf numFmtId="49" fontId="4" fillId="0" borderId="12" xfId="12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3" xfId="12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7" xfId="1" applyNumberFormat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43" fontId="4" fillId="0" borderId="11" xfId="6" applyFont="1" applyBorder="1" applyAlignment="1">
      <alignment horizontal="center" vertical="center"/>
    </xf>
  </cellXfs>
  <cellStyles count="14">
    <cellStyle name="Comma" xfId="6" builtinId="3"/>
    <cellStyle name="Comma 10" xfId="11" xr:uid="{5E7E06AE-EBDB-47C0-9A0C-BCE847E8C2C9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10" xfId="13" xr:uid="{00ED395C-6FCE-4D26-BBAD-1973CDB01589}"/>
    <cellStyle name="Normal 2" xfId="1" xr:uid="{00000000-0005-0000-0000-000006000000}"/>
    <cellStyle name="Normal 2 9" xfId="10" xr:uid="{48DFC628-3B6E-46DC-B64E-B864A4E64576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2" xr:uid="{89BB5D1B-1BC4-445C-9CF9-984C5C05D56D}"/>
  </cellStyles>
  <dxfs count="4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EAC0-952A-4B71-8290-F306C6EA3C12}">
  <sheetPr>
    <tabColor theme="2"/>
  </sheetPr>
  <dimension ref="A1:HL217"/>
  <sheetViews>
    <sheetView showGridLines="0" tabSelected="1" zoomScale="80" zoomScaleNormal="80" workbookViewId="0">
      <pane xSplit="2" ySplit="6" topLeftCell="C180" activePane="bottomRight" state="frozen"/>
      <selection pane="topRight" activeCell="C1" sqref="C1"/>
      <selection pane="bottomLeft" activeCell="A7" sqref="A7"/>
      <selection pane="bottomRight" activeCell="O204" sqref="O204"/>
    </sheetView>
  </sheetViews>
  <sheetFormatPr defaultColWidth="9.33203125" defaultRowHeight="15" x14ac:dyDescent="0.3"/>
  <cols>
    <col min="1" max="1" width="6.33203125" style="23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23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22</v>
      </c>
      <c r="B2" s="24"/>
      <c r="C2" s="24"/>
      <c r="D2" s="24"/>
      <c r="E2" s="24"/>
      <c r="F2" s="24"/>
      <c r="G2" s="24"/>
      <c r="H2" s="24"/>
      <c r="I2" s="32"/>
    </row>
    <row r="3" spans="1:12" ht="21.75" customHeight="1" thickBot="1" x14ac:dyDescent="0.35">
      <c r="A3" s="6"/>
      <c r="C3" s="7"/>
      <c r="D3" s="7"/>
      <c r="E3" s="7"/>
      <c r="F3" s="7"/>
      <c r="G3" s="108" t="s">
        <v>14</v>
      </c>
      <c r="H3" s="108"/>
      <c r="I3" s="33"/>
    </row>
    <row r="4" spans="1:12" ht="18" customHeight="1" thickBot="1" x14ac:dyDescent="0.35">
      <c r="A4" s="103" t="s">
        <v>0</v>
      </c>
      <c r="B4" s="105" t="s">
        <v>1</v>
      </c>
      <c r="C4" s="105" t="s">
        <v>2</v>
      </c>
      <c r="D4" s="105" t="s">
        <v>11</v>
      </c>
      <c r="E4" s="99" t="s">
        <v>3</v>
      </c>
      <c r="F4" s="101" t="s">
        <v>12</v>
      </c>
      <c r="G4" s="99" t="s">
        <v>3</v>
      </c>
      <c r="H4" s="101" t="s">
        <v>304</v>
      </c>
      <c r="I4" s="34"/>
    </row>
    <row r="5" spans="1:12" ht="15.6" thickBot="1" x14ac:dyDescent="0.35">
      <c r="A5" s="104"/>
      <c r="B5" s="106"/>
      <c r="C5" s="106"/>
      <c r="D5" s="106"/>
      <c r="E5" s="100"/>
      <c r="F5" s="102"/>
      <c r="G5" s="100"/>
      <c r="H5" s="102"/>
      <c r="I5" s="35"/>
      <c r="J5" s="31"/>
      <c r="K5" s="31"/>
      <c r="L5" s="31"/>
    </row>
    <row r="6" spans="1:12" ht="15.6" thickBot="1" x14ac:dyDescent="0.35">
      <c r="A6" s="8">
        <v>1</v>
      </c>
      <c r="B6" s="2">
        <v>2</v>
      </c>
      <c r="C6" s="2">
        <v>3</v>
      </c>
      <c r="D6" s="2">
        <v>4</v>
      </c>
      <c r="E6" s="9">
        <v>5</v>
      </c>
      <c r="F6" s="10">
        <v>6</v>
      </c>
      <c r="G6" s="107">
        <v>7</v>
      </c>
      <c r="H6" s="107">
        <v>8</v>
      </c>
      <c r="I6" s="11">
        <v>9</v>
      </c>
    </row>
    <row r="7" spans="1:12" s="12" customFormat="1" x14ac:dyDescent="0.3">
      <c r="A7" s="42">
        <v>1</v>
      </c>
      <c r="B7" s="80" t="s">
        <v>172</v>
      </c>
      <c r="C7" s="43" t="s">
        <v>5</v>
      </c>
      <c r="D7" s="81">
        <v>2049</v>
      </c>
      <c r="E7" s="44">
        <v>3.3353741226358795</v>
      </c>
      <c r="F7" s="45">
        <f>D7*E7</f>
        <v>6834.1815772809168</v>
      </c>
      <c r="G7" s="109">
        <v>0</v>
      </c>
      <c r="H7" s="109">
        <f>G7*D7</f>
        <v>0</v>
      </c>
      <c r="I7" s="26" t="s">
        <v>16</v>
      </c>
    </row>
    <row r="8" spans="1:12" s="14" customFormat="1" ht="15.6" x14ac:dyDescent="0.3">
      <c r="A8" s="46">
        <v>2</v>
      </c>
      <c r="B8" s="80" t="s">
        <v>24</v>
      </c>
      <c r="C8" s="47" t="s">
        <v>13</v>
      </c>
      <c r="D8" s="48">
        <v>153.19999999999999</v>
      </c>
      <c r="E8" s="44">
        <v>6.8765720203116283</v>
      </c>
      <c r="F8" s="45">
        <f t="shared" ref="F8:F71" si="0">D8*E8</f>
        <v>1053.4908335117414</v>
      </c>
      <c r="G8" s="109">
        <v>0</v>
      </c>
      <c r="H8" s="109">
        <f t="shared" ref="H8:H71" si="1">G8*D8</f>
        <v>0</v>
      </c>
      <c r="I8" s="26" t="s">
        <v>16</v>
      </c>
    </row>
    <row r="9" spans="1:12" s="14" customFormat="1" x14ac:dyDescent="0.3">
      <c r="A9" s="49">
        <v>3</v>
      </c>
      <c r="B9" s="82" t="s">
        <v>25</v>
      </c>
      <c r="C9" s="50" t="s">
        <v>4</v>
      </c>
      <c r="D9" s="51">
        <v>306.39999999999998</v>
      </c>
      <c r="E9" s="44">
        <v>19.466447134780804</v>
      </c>
      <c r="F9" s="45">
        <f t="shared" si="0"/>
        <v>5964.5194020968374</v>
      </c>
      <c r="G9" s="109">
        <v>0</v>
      </c>
      <c r="H9" s="109">
        <f t="shared" si="1"/>
        <v>0</v>
      </c>
      <c r="I9" s="26" t="s">
        <v>16</v>
      </c>
    </row>
    <row r="10" spans="1:12" s="14" customFormat="1" ht="15.6" x14ac:dyDescent="0.3">
      <c r="A10" s="52">
        <v>4</v>
      </c>
      <c r="B10" s="83" t="s">
        <v>173</v>
      </c>
      <c r="C10" s="47" t="s">
        <v>170</v>
      </c>
      <c r="D10" s="53">
        <v>20</v>
      </c>
      <c r="E10" s="44">
        <v>25.636103913896164</v>
      </c>
      <c r="F10" s="45">
        <f t="shared" si="0"/>
        <v>512.72207827792329</v>
      </c>
      <c r="G10" s="109">
        <v>0</v>
      </c>
      <c r="H10" s="109">
        <f t="shared" si="1"/>
        <v>0</v>
      </c>
      <c r="I10" s="26" t="s">
        <v>16</v>
      </c>
    </row>
    <row r="11" spans="1:12" x14ac:dyDescent="0.3">
      <c r="A11" s="54" t="s">
        <v>26</v>
      </c>
      <c r="B11" s="83" t="s">
        <v>27</v>
      </c>
      <c r="C11" s="47" t="s">
        <v>4</v>
      </c>
      <c r="D11" s="45">
        <v>1.1999999999999999E-2</v>
      </c>
      <c r="E11" s="44">
        <v>1740.2853597695998</v>
      </c>
      <c r="F11" s="45">
        <f t="shared" si="0"/>
        <v>20.883424317235196</v>
      </c>
      <c r="G11" s="109">
        <v>0</v>
      </c>
      <c r="H11" s="109">
        <f t="shared" si="1"/>
        <v>0</v>
      </c>
      <c r="I11" s="26" t="s">
        <v>15</v>
      </c>
    </row>
    <row r="12" spans="1:12" ht="15.6" x14ac:dyDescent="0.3">
      <c r="A12" s="52">
        <v>5</v>
      </c>
      <c r="B12" s="83" t="s">
        <v>174</v>
      </c>
      <c r="C12" s="47" t="s">
        <v>170</v>
      </c>
      <c r="D12" s="55">
        <v>20</v>
      </c>
      <c r="E12" s="44">
        <v>19.839433537085288</v>
      </c>
      <c r="F12" s="45">
        <f t="shared" si="0"/>
        <v>396.78867074170574</v>
      </c>
      <c r="G12" s="109">
        <v>0</v>
      </c>
      <c r="H12" s="109">
        <f t="shared" si="1"/>
        <v>0</v>
      </c>
      <c r="I12" s="26" t="s">
        <v>16</v>
      </c>
    </row>
    <row r="13" spans="1:12" x14ac:dyDescent="0.3">
      <c r="A13" s="54" t="s">
        <v>28</v>
      </c>
      <c r="B13" s="83" t="s">
        <v>27</v>
      </c>
      <c r="C13" s="47" t="s">
        <v>4</v>
      </c>
      <c r="D13" s="45">
        <v>1.1999999999999999E-2</v>
      </c>
      <c r="E13" s="44">
        <v>1740.2853597695998</v>
      </c>
      <c r="F13" s="45">
        <f t="shared" si="0"/>
        <v>20.883424317235196</v>
      </c>
      <c r="G13" s="109">
        <v>0</v>
      </c>
      <c r="H13" s="109">
        <f t="shared" si="1"/>
        <v>0</v>
      </c>
      <c r="I13" s="26" t="s">
        <v>15</v>
      </c>
    </row>
    <row r="14" spans="1:12" ht="15.6" x14ac:dyDescent="0.3">
      <c r="A14" s="52">
        <v>6</v>
      </c>
      <c r="B14" s="84" t="s">
        <v>175</v>
      </c>
      <c r="C14" s="47" t="s">
        <v>13</v>
      </c>
      <c r="D14" s="44">
        <v>949.1</v>
      </c>
      <c r="E14" s="44">
        <v>6.8784354885206591</v>
      </c>
      <c r="F14" s="45">
        <f t="shared" si="0"/>
        <v>6528.3231221549577</v>
      </c>
      <c r="G14" s="109">
        <v>0</v>
      </c>
      <c r="H14" s="109">
        <f t="shared" si="1"/>
        <v>0</v>
      </c>
      <c r="I14" s="26" t="s">
        <v>16</v>
      </c>
    </row>
    <row r="15" spans="1:12" s="14" customFormat="1" ht="15.6" x14ac:dyDescent="0.3">
      <c r="A15" s="52">
        <v>7</v>
      </c>
      <c r="B15" s="84" t="s">
        <v>19</v>
      </c>
      <c r="C15" s="47" t="s">
        <v>13</v>
      </c>
      <c r="D15" s="44">
        <v>105.5</v>
      </c>
      <c r="E15" s="44">
        <v>63.128506101619209</v>
      </c>
      <c r="F15" s="45">
        <f t="shared" si="0"/>
        <v>6660.0573937208264</v>
      </c>
      <c r="G15" s="109">
        <v>0</v>
      </c>
      <c r="H15" s="109">
        <f t="shared" si="1"/>
        <v>0</v>
      </c>
      <c r="I15" s="26" t="s">
        <v>16</v>
      </c>
    </row>
    <row r="16" spans="1:12" s="14" customFormat="1" ht="15.6" x14ac:dyDescent="0.3">
      <c r="A16" s="52">
        <v>8</v>
      </c>
      <c r="B16" s="82" t="s">
        <v>176</v>
      </c>
      <c r="C16" s="56" t="s">
        <v>13</v>
      </c>
      <c r="D16" s="48">
        <v>94.95</v>
      </c>
      <c r="E16" s="44">
        <v>4.2475801080216931</v>
      </c>
      <c r="F16" s="45">
        <f t="shared" si="0"/>
        <v>403.30773125665979</v>
      </c>
      <c r="G16" s="109">
        <v>0</v>
      </c>
      <c r="H16" s="109">
        <f t="shared" si="1"/>
        <v>0</v>
      </c>
      <c r="I16" s="26" t="s">
        <v>16</v>
      </c>
    </row>
    <row r="17" spans="1:220" ht="15.6" x14ac:dyDescent="0.3">
      <c r="A17" s="49">
        <v>9</v>
      </c>
      <c r="B17" s="84" t="s">
        <v>20</v>
      </c>
      <c r="C17" s="47" t="s">
        <v>13</v>
      </c>
      <c r="D17" s="48">
        <v>10.55</v>
      </c>
      <c r="E17" s="44">
        <v>32.756857070361605</v>
      </c>
      <c r="F17" s="45">
        <f t="shared" si="0"/>
        <v>345.58484209231494</v>
      </c>
      <c r="G17" s="109">
        <v>0</v>
      </c>
      <c r="H17" s="109">
        <f t="shared" si="1"/>
        <v>0</v>
      </c>
      <c r="I17" s="26" t="s">
        <v>16</v>
      </c>
    </row>
    <row r="18" spans="1:220" x14ac:dyDescent="0.3">
      <c r="A18" s="49">
        <v>10</v>
      </c>
      <c r="B18" s="83" t="s">
        <v>25</v>
      </c>
      <c r="C18" s="47" t="s">
        <v>4</v>
      </c>
      <c r="D18" s="48">
        <v>2056.4699999999998</v>
      </c>
      <c r="E18" s="44">
        <v>19.4664471347808</v>
      </c>
      <c r="F18" s="45">
        <f t="shared" si="0"/>
        <v>40032.164539262667</v>
      </c>
      <c r="G18" s="109">
        <v>0</v>
      </c>
      <c r="H18" s="109">
        <f t="shared" si="1"/>
        <v>0</v>
      </c>
      <c r="I18" s="26" t="s">
        <v>16</v>
      </c>
    </row>
    <row r="19" spans="1:220" s="14" customFormat="1" ht="15.6" x14ac:dyDescent="0.3">
      <c r="A19" s="42">
        <v>11</v>
      </c>
      <c r="B19" s="82" t="s">
        <v>29</v>
      </c>
      <c r="C19" s="43" t="s">
        <v>13</v>
      </c>
      <c r="D19" s="44">
        <v>274.89999999999998</v>
      </c>
      <c r="E19" s="44">
        <v>64.908150111609103</v>
      </c>
      <c r="F19" s="45">
        <f t="shared" si="0"/>
        <v>17843.25046568134</v>
      </c>
      <c r="G19" s="109">
        <v>0</v>
      </c>
      <c r="H19" s="109">
        <f t="shared" si="1"/>
        <v>0</v>
      </c>
      <c r="I19" s="26" t="s">
        <v>16</v>
      </c>
    </row>
    <row r="20" spans="1:220" ht="15.6" x14ac:dyDescent="0.3">
      <c r="A20" s="42">
        <v>12</v>
      </c>
      <c r="B20" s="80" t="s">
        <v>177</v>
      </c>
      <c r="C20" s="47" t="s">
        <v>13</v>
      </c>
      <c r="D20" s="81">
        <v>665.2</v>
      </c>
      <c r="E20" s="44">
        <v>44.446037114496946</v>
      </c>
      <c r="F20" s="45">
        <f t="shared" si="0"/>
        <v>29565.503888563369</v>
      </c>
      <c r="G20" s="109">
        <v>0</v>
      </c>
      <c r="H20" s="109">
        <f t="shared" si="1"/>
        <v>0</v>
      </c>
      <c r="I20" s="26" t="s">
        <v>16</v>
      </c>
    </row>
    <row r="21" spans="1:220" ht="15.6" x14ac:dyDescent="0.3">
      <c r="A21" s="42">
        <v>13</v>
      </c>
      <c r="B21" s="80" t="s">
        <v>178</v>
      </c>
      <c r="C21" s="47" t="s">
        <v>13</v>
      </c>
      <c r="D21" s="81">
        <v>4</v>
      </c>
      <c r="E21" s="44">
        <v>61.875099829056943</v>
      </c>
      <c r="F21" s="45">
        <f t="shared" si="0"/>
        <v>247.50039931622777</v>
      </c>
      <c r="G21" s="109">
        <v>0</v>
      </c>
      <c r="H21" s="109">
        <f t="shared" si="1"/>
        <v>0</v>
      </c>
      <c r="I21" s="26" t="s">
        <v>16</v>
      </c>
    </row>
    <row r="22" spans="1:220" ht="15.6" x14ac:dyDescent="0.3">
      <c r="A22" s="42">
        <v>14</v>
      </c>
      <c r="B22" s="82" t="s">
        <v>179</v>
      </c>
      <c r="C22" s="85" t="s">
        <v>171</v>
      </c>
      <c r="D22" s="48">
        <v>26.2</v>
      </c>
      <c r="E22" s="44">
        <v>68.643015945759984</v>
      </c>
      <c r="F22" s="45">
        <f t="shared" si="0"/>
        <v>1798.4470177789115</v>
      </c>
      <c r="G22" s="109">
        <v>0</v>
      </c>
      <c r="H22" s="109">
        <f t="shared" si="1"/>
        <v>0</v>
      </c>
      <c r="I22" s="26" t="s">
        <v>16</v>
      </c>
    </row>
    <row r="23" spans="1:220" x14ac:dyDescent="0.3">
      <c r="A23" s="42">
        <v>15</v>
      </c>
      <c r="B23" s="86" t="s">
        <v>180</v>
      </c>
      <c r="C23" s="50" t="s">
        <v>30</v>
      </c>
      <c r="D23" s="48">
        <v>168</v>
      </c>
      <c r="E23" s="44">
        <v>16.08080875815136</v>
      </c>
      <c r="F23" s="45">
        <f t="shared" si="0"/>
        <v>2701.5758713694286</v>
      </c>
      <c r="G23" s="109">
        <v>0</v>
      </c>
      <c r="H23" s="109">
        <f t="shared" si="1"/>
        <v>0</v>
      </c>
      <c r="I23" s="26" t="s">
        <v>16</v>
      </c>
    </row>
    <row r="24" spans="1:220" s="14" customFormat="1" x14ac:dyDescent="0.3">
      <c r="A24" s="57" t="s">
        <v>31</v>
      </c>
      <c r="B24" s="86" t="s">
        <v>181</v>
      </c>
      <c r="C24" s="50" t="s">
        <v>32</v>
      </c>
      <c r="D24" s="48">
        <v>18</v>
      </c>
      <c r="E24" s="44">
        <v>3.9672842798310404</v>
      </c>
      <c r="F24" s="45">
        <f t="shared" si="0"/>
        <v>71.411117036958728</v>
      </c>
      <c r="G24" s="109">
        <v>0</v>
      </c>
      <c r="H24" s="109">
        <f t="shared" si="1"/>
        <v>0</v>
      </c>
      <c r="I24" s="26" t="s">
        <v>16</v>
      </c>
    </row>
    <row r="25" spans="1:220" x14ac:dyDescent="0.3">
      <c r="A25" s="57" t="s">
        <v>21</v>
      </c>
      <c r="B25" s="87" t="s">
        <v>182</v>
      </c>
      <c r="C25" s="50" t="s">
        <v>32</v>
      </c>
      <c r="D25" s="48">
        <v>17.963999999999999</v>
      </c>
      <c r="E25" s="44"/>
      <c r="F25" s="45"/>
      <c r="G25" s="109">
        <v>0</v>
      </c>
      <c r="H25" s="109">
        <f t="shared" si="1"/>
        <v>0</v>
      </c>
      <c r="I25" s="26" t="s">
        <v>18</v>
      </c>
      <c r="J25" s="15"/>
    </row>
    <row r="26" spans="1:220" x14ac:dyDescent="0.3">
      <c r="A26" s="57" t="s">
        <v>33</v>
      </c>
      <c r="B26" s="86" t="s">
        <v>183</v>
      </c>
      <c r="C26" s="50" t="s">
        <v>5</v>
      </c>
      <c r="D26" s="48">
        <v>18</v>
      </c>
      <c r="E26" s="44">
        <v>1.0207947400977493</v>
      </c>
      <c r="F26" s="45">
        <f t="shared" si="0"/>
        <v>18.374305321759486</v>
      </c>
      <c r="G26" s="109">
        <v>0</v>
      </c>
      <c r="H26" s="109">
        <f t="shared" si="1"/>
        <v>0</v>
      </c>
      <c r="I26" s="26" t="s">
        <v>16</v>
      </c>
      <c r="J26" s="15"/>
    </row>
    <row r="27" spans="1:220" x14ac:dyDescent="0.35">
      <c r="A27" s="57" t="s">
        <v>34</v>
      </c>
      <c r="B27" s="86" t="s">
        <v>184</v>
      </c>
      <c r="C27" s="50" t="s">
        <v>32</v>
      </c>
      <c r="D27" s="48">
        <v>18</v>
      </c>
      <c r="E27" s="44">
        <v>1.8272605041853121</v>
      </c>
      <c r="F27" s="45">
        <f t="shared" si="0"/>
        <v>32.890689075335615</v>
      </c>
      <c r="G27" s="109">
        <v>0</v>
      </c>
      <c r="H27" s="109">
        <f t="shared" si="1"/>
        <v>0</v>
      </c>
      <c r="I27" s="26" t="s">
        <v>16</v>
      </c>
      <c r="J27" s="15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  <c r="GT27" s="88"/>
      <c r="GU27" s="88"/>
      <c r="GV27" s="88"/>
      <c r="GW27" s="88"/>
      <c r="GX27" s="88"/>
      <c r="GY27" s="88"/>
      <c r="GZ27" s="88"/>
      <c r="HA27" s="88"/>
      <c r="HB27" s="88"/>
      <c r="HC27" s="88"/>
      <c r="HD27" s="88"/>
      <c r="HE27" s="88"/>
      <c r="HF27" s="88"/>
      <c r="HG27" s="88"/>
      <c r="HH27" s="88"/>
      <c r="HI27" s="88"/>
      <c r="HJ27" s="88"/>
      <c r="HK27" s="88"/>
      <c r="HL27" s="88"/>
    </row>
    <row r="28" spans="1:220" x14ac:dyDescent="0.35">
      <c r="A28" s="58">
        <v>19</v>
      </c>
      <c r="B28" s="86" t="s">
        <v>185</v>
      </c>
      <c r="C28" s="50" t="s">
        <v>32</v>
      </c>
      <c r="D28" s="48">
        <v>410</v>
      </c>
      <c r="E28" s="44">
        <v>0.56751031495244786</v>
      </c>
      <c r="F28" s="45">
        <f t="shared" si="0"/>
        <v>232.67922913050361</v>
      </c>
      <c r="G28" s="109">
        <v>0</v>
      </c>
      <c r="H28" s="109">
        <f t="shared" si="1"/>
        <v>0</v>
      </c>
      <c r="I28" s="26" t="s">
        <v>16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</row>
    <row r="29" spans="1:220" x14ac:dyDescent="0.35">
      <c r="A29" s="57" t="s">
        <v>35</v>
      </c>
      <c r="B29" s="87" t="s">
        <v>186</v>
      </c>
      <c r="C29" s="50" t="s">
        <v>32</v>
      </c>
      <c r="D29" s="48">
        <v>414.1</v>
      </c>
      <c r="E29" s="44"/>
      <c r="F29" s="45"/>
      <c r="G29" s="109">
        <v>0</v>
      </c>
      <c r="H29" s="109">
        <f t="shared" si="1"/>
        <v>0</v>
      </c>
      <c r="I29" s="26" t="s">
        <v>18</v>
      </c>
      <c r="J29" s="15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</row>
    <row r="30" spans="1:220" s="13" customFormat="1" x14ac:dyDescent="0.3">
      <c r="A30" s="58">
        <v>20</v>
      </c>
      <c r="B30" s="86" t="s">
        <v>187</v>
      </c>
      <c r="C30" s="50" t="s">
        <v>5</v>
      </c>
      <c r="D30" s="48">
        <v>410</v>
      </c>
      <c r="E30" s="44">
        <v>1.0207947400977493</v>
      </c>
      <c r="F30" s="45">
        <f t="shared" si="0"/>
        <v>418.52584344007721</v>
      </c>
      <c r="G30" s="109">
        <v>0</v>
      </c>
      <c r="H30" s="109">
        <f t="shared" si="1"/>
        <v>0</v>
      </c>
      <c r="I30" s="26" t="s">
        <v>16</v>
      </c>
      <c r="J30" s="15"/>
    </row>
    <row r="31" spans="1:220" s="13" customFormat="1" x14ac:dyDescent="0.3">
      <c r="A31" s="58">
        <v>21</v>
      </c>
      <c r="B31" s="86" t="s">
        <v>188</v>
      </c>
      <c r="C31" s="50" t="s">
        <v>32</v>
      </c>
      <c r="D31" s="48">
        <v>410</v>
      </c>
      <c r="E31" s="44">
        <v>1.0853761116562561</v>
      </c>
      <c r="F31" s="45">
        <f t="shared" si="0"/>
        <v>445.00420577906499</v>
      </c>
      <c r="G31" s="109">
        <v>0</v>
      </c>
      <c r="H31" s="109">
        <f t="shared" si="1"/>
        <v>0</v>
      </c>
      <c r="I31" s="26" t="s">
        <v>16</v>
      </c>
    </row>
    <row r="32" spans="1:220" s="13" customFormat="1" x14ac:dyDescent="0.3">
      <c r="A32" s="89">
        <v>22</v>
      </c>
      <c r="B32" s="86" t="s">
        <v>189</v>
      </c>
      <c r="C32" s="50" t="s">
        <v>32</v>
      </c>
      <c r="D32" s="48">
        <v>5</v>
      </c>
      <c r="E32" s="44">
        <v>0.86043060045644792</v>
      </c>
      <c r="F32" s="45">
        <f t="shared" si="0"/>
        <v>4.3021530022822398</v>
      </c>
      <c r="G32" s="109">
        <v>0</v>
      </c>
      <c r="H32" s="109">
        <f t="shared" si="1"/>
        <v>0</v>
      </c>
      <c r="I32" s="26" t="s">
        <v>16</v>
      </c>
    </row>
    <row r="33" spans="1:10" s="88" customFormat="1" x14ac:dyDescent="0.35">
      <c r="A33" s="57" t="s">
        <v>36</v>
      </c>
      <c r="B33" s="87" t="s">
        <v>190</v>
      </c>
      <c r="C33" s="50" t="s">
        <v>32</v>
      </c>
      <c r="D33" s="48">
        <v>5.05</v>
      </c>
      <c r="E33" s="44"/>
      <c r="F33" s="45"/>
      <c r="G33" s="109">
        <v>0</v>
      </c>
      <c r="H33" s="109">
        <f t="shared" si="1"/>
        <v>0</v>
      </c>
      <c r="I33" s="26" t="s">
        <v>18</v>
      </c>
      <c r="J33" s="15"/>
    </row>
    <row r="34" spans="1:10" s="88" customFormat="1" x14ac:dyDescent="0.35">
      <c r="A34" s="58">
        <v>23</v>
      </c>
      <c r="B34" s="86" t="s">
        <v>191</v>
      </c>
      <c r="C34" s="50" t="s">
        <v>5</v>
      </c>
      <c r="D34" s="53">
        <v>5</v>
      </c>
      <c r="E34" s="44">
        <v>0.72787445459374922</v>
      </c>
      <c r="F34" s="45">
        <f t="shared" si="0"/>
        <v>3.6393722729687461</v>
      </c>
      <c r="G34" s="109">
        <v>0</v>
      </c>
      <c r="H34" s="109">
        <f t="shared" si="1"/>
        <v>0</v>
      </c>
      <c r="I34" s="26" t="s">
        <v>16</v>
      </c>
    </row>
    <row r="35" spans="1:10" s="88" customFormat="1" x14ac:dyDescent="0.35">
      <c r="A35" s="58">
        <v>24</v>
      </c>
      <c r="B35" s="86" t="s">
        <v>192</v>
      </c>
      <c r="C35" s="50" t="s">
        <v>32</v>
      </c>
      <c r="D35" s="48">
        <v>5</v>
      </c>
      <c r="E35" s="44">
        <v>1.0853761116562559</v>
      </c>
      <c r="F35" s="45">
        <f t="shared" si="0"/>
        <v>5.4268805582812796</v>
      </c>
      <c r="G35" s="109">
        <v>0</v>
      </c>
      <c r="H35" s="109">
        <f t="shared" si="1"/>
        <v>0</v>
      </c>
      <c r="I35" s="26" t="s">
        <v>16</v>
      </c>
      <c r="J35" s="15"/>
    </row>
    <row r="36" spans="1:10" s="88" customFormat="1" x14ac:dyDescent="0.35">
      <c r="A36" s="58">
        <v>25</v>
      </c>
      <c r="B36" s="86" t="s">
        <v>193</v>
      </c>
      <c r="C36" s="50" t="s">
        <v>32</v>
      </c>
      <c r="D36" s="48">
        <v>14</v>
      </c>
      <c r="E36" s="44">
        <v>9.1268425620288003</v>
      </c>
      <c r="F36" s="45">
        <f t="shared" si="0"/>
        <v>127.77579586840321</v>
      </c>
      <c r="G36" s="109">
        <v>0</v>
      </c>
      <c r="H36" s="109">
        <f t="shared" si="1"/>
        <v>0</v>
      </c>
      <c r="I36" s="26" t="s">
        <v>16</v>
      </c>
    </row>
    <row r="37" spans="1:10" s="88" customFormat="1" x14ac:dyDescent="0.35">
      <c r="A37" s="57" t="s">
        <v>37</v>
      </c>
      <c r="B37" s="87" t="s">
        <v>194</v>
      </c>
      <c r="C37" s="50" t="s">
        <v>32</v>
      </c>
      <c r="D37" s="48">
        <v>14.14</v>
      </c>
      <c r="E37" s="44"/>
      <c r="F37" s="45"/>
      <c r="G37" s="109">
        <v>0</v>
      </c>
      <c r="H37" s="109">
        <f t="shared" si="1"/>
        <v>0</v>
      </c>
      <c r="I37" s="26" t="s">
        <v>18</v>
      </c>
      <c r="J37" s="15"/>
    </row>
    <row r="38" spans="1:10" s="88" customFormat="1" x14ac:dyDescent="0.35">
      <c r="A38" s="58">
        <v>26</v>
      </c>
      <c r="B38" s="86" t="s">
        <v>195</v>
      </c>
      <c r="C38" s="50" t="s">
        <v>5</v>
      </c>
      <c r="D38" s="48">
        <v>14</v>
      </c>
      <c r="E38" s="44">
        <v>0.49938364391470025</v>
      </c>
      <c r="F38" s="45">
        <f t="shared" si="0"/>
        <v>6.9913710148058037</v>
      </c>
      <c r="G38" s="109">
        <v>0</v>
      </c>
      <c r="H38" s="109">
        <f t="shared" si="1"/>
        <v>0</v>
      </c>
      <c r="I38" s="26" t="s">
        <v>16</v>
      </c>
    </row>
    <row r="39" spans="1:10" s="88" customFormat="1" x14ac:dyDescent="0.35">
      <c r="A39" s="58">
        <v>27</v>
      </c>
      <c r="B39" s="86" t="s">
        <v>196</v>
      </c>
      <c r="C39" s="50" t="s">
        <v>32</v>
      </c>
      <c r="D39" s="48">
        <v>14</v>
      </c>
      <c r="E39" s="44">
        <v>0.72958866068329908</v>
      </c>
      <c r="F39" s="45">
        <f t="shared" si="0"/>
        <v>10.214241249566188</v>
      </c>
      <c r="G39" s="109">
        <v>0</v>
      </c>
      <c r="H39" s="109">
        <f t="shared" si="1"/>
        <v>0</v>
      </c>
      <c r="I39" s="26" t="s">
        <v>16</v>
      </c>
      <c r="J39" s="15"/>
    </row>
    <row r="40" spans="1:10" x14ac:dyDescent="0.3">
      <c r="A40" s="46">
        <v>28</v>
      </c>
      <c r="B40" s="86" t="s">
        <v>197</v>
      </c>
      <c r="C40" s="50" t="s">
        <v>32</v>
      </c>
      <c r="D40" s="48">
        <v>300</v>
      </c>
      <c r="E40" s="44">
        <v>0.69952594807872004</v>
      </c>
      <c r="F40" s="45">
        <f t="shared" si="0"/>
        <v>209.85778442361601</v>
      </c>
      <c r="G40" s="109">
        <v>0</v>
      </c>
      <c r="H40" s="109">
        <f t="shared" si="1"/>
        <v>0</v>
      </c>
      <c r="I40" s="26" t="s">
        <v>16</v>
      </c>
    </row>
    <row r="41" spans="1:10" x14ac:dyDescent="0.3">
      <c r="A41" s="57" t="s">
        <v>38</v>
      </c>
      <c r="B41" s="87" t="s">
        <v>198</v>
      </c>
      <c r="C41" s="50" t="s">
        <v>32</v>
      </c>
      <c r="D41" s="48">
        <v>303</v>
      </c>
      <c r="E41" s="44"/>
      <c r="F41" s="45"/>
      <c r="G41" s="109">
        <v>0</v>
      </c>
      <c r="H41" s="109">
        <f t="shared" si="1"/>
        <v>0</v>
      </c>
      <c r="I41" s="26" t="s">
        <v>18</v>
      </c>
      <c r="J41" s="15"/>
    </row>
    <row r="42" spans="1:10" x14ac:dyDescent="0.3">
      <c r="A42" s="46">
        <v>29</v>
      </c>
      <c r="B42" s="86" t="s">
        <v>199</v>
      </c>
      <c r="C42" s="50" t="s">
        <v>5</v>
      </c>
      <c r="D42" s="48">
        <v>300</v>
      </c>
      <c r="E42" s="44">
        <v>0.49932716326785831</v>
      </c>
      <c r="F42" s="45">
        <f t="shared" si="0"/>
        <v>149.7981489803575</v>
      </c>
      <c r="G42" s="109">
        <v>0</v>
      </c>
      <c r="H42" s="109">
        <f t="shared" si="1"/>
        <v>0</v>
      </c>
      <c r="I42" s="26" t="s">
        <v>16</v>
      </c>
    </row>
    <row r="43" spans="1:10" x14ac:dyDescent="0.3">
      <c r="A43" s="46">
        <v>30</v>
      </c>
      <c r="B43" s="86" t="s">
        <v>200</v>
      </c>
      <c r="C43" s="50" t="s">
        <v>32</v>
      </c>
      <c r="D43" s="48">
        <v>300</v>
      </c>
      <c r="E43" s="44">
        <v>0.72958866068329942</v>
      </c>
      <c r="F43" s="45">
        <f t="shared" si="0"/>
        <v>218.87659820498982</v>
      </c>
      <c r="G43" s="109">
        <v>0</v>
      </c>
      <c r="H43" s="109">
        <f t="shared" si="1"/>
        <v>0</v>
      </c>
      <c r="I43" s="26" t="s">
        <v>16</v>
      </c>
      <c r="J43" s="15"/>
    </row>
    <row r="44" spans="1:10" s="13" customFormat="1" x14ac:dyDescent="0.3">
      <c r="A44" s="46">
        <v>31</v>
      </c>
      <c r="B44" s="90" t="s">
        <v>201</v>
      </c>
      <c r="C44" s="59" t="s">
        <v>5</v>
      </c>
      <c r="D44" s="48">
        <v>760</v>
      </c>
      <c r="E44" s="44">
        <v>1.3573230888806398</v>
      </c>
      <c r="F44" s="45">
        <f t="shared" si="0"/>
        <v>1031.5655475492863</v>
      </c>
      <c r="G44" s="109">
        <v>0</v>
      </c>
      <c r="H44" s="109">
        <f t="shared" si="1"/>
        <v>0</v>
      </c>
      <c r="I44" s="26" t="s">
        <v>16</v>
      </c>
    </row>
    <row r="45" spans="1:10" s="13" customFormat="1" x14ac:dyDescent="0.3">
      <c r="A45" s="60" t="s">
        <v>39</v>
      </c>
      <c r="B45" s="86" t="s">
        <v>202</v>
      </c>
      <c r="C45" s="56" t="s">
        <v>40</v>
      </c>
      <c r="D45" s="61">
        <v>4</v>
      </c>
      <c r="E45" s="44">
        <v>436.06447219810843</v>
      </c>
      <c r="F45" s="45">
        <f t="shared" si="0"/>
        <v>1744.2578887924337</v>
      </c>
      <c r="G45" s="109">
        <v>0</v>
      </c>
      <c r="H45" s="109">
        <f t="shared" si="1"/>
        <v>0</v>
      </c>
      <c r="I45" s="26" t="s">
        <v>16</v>
      </c>
      <c r="J45" s="15"/>
    </row>
    <row r="46" spans="1:10" x14ac:dyDescent="0.3">
      <c r="A46" s="60" t="s">
        <v>41</v>
      </c>
      <c r="B46" s="91" t="s">
        <v>203</v>
      </c>
      <c r="C46" s="56" t="s">
        <v>6</v>
      </c>
      <c r="D46" s="53">
        <v>4</v>
      </c>
      <c r="E46" s="44">
        <v>431.69036386694404</v>
      </c>
      <c r="F46" s="45">
        <f t="shared" si="0"/>
        <v>1726.7614554677762</v>
      </c>
      <c r="G46" s="109">
        <v>0</v>
      </c>
      <c r="H46" s="109">
        <f t="shared" si="1"/>
        <v>0</v>
      </c>
      <c r="I46" s="26" t="s">
        <v>15</v>
      </c>
    </row>
    <row r="47" spans="1:10" x14ac:dyDescent="0.3">
      <c r="A47" s="60" t="s">
        <v>42</v>
      </c>
      <c r="B47" s="91" t="s">
        <v>204</v>
      </c>
      <c r="C47" s="56" t="s">
        <v>6</v>
      </c>
      <c r="D47" s="53">
        <v>4</v>
      </c>
      <c r="E47" s="44">
        <v>250.546052661408</v>
      </c>
      <c r="F47" s="45">
        <f t="shared" si="0"/>
        <v>1002.184210645632</v>
      </c>
      <c r="G47" s="109">
        <v>0</v>
      </c>
      <c r="H47" s="109">
        <f t="shared" si="1"/>
        <v>0</v>
      </c>
      <c r="I47" s="26" t="s">
        <v>15</v>
      </c>
      <c r="J47" s="15"/>
    </row>
    <row r="48" spans="1:10" x14ac:dyDescent="0.3">
      <c r="A48" s="60" t="s">
        <v>43</v>
      </c>
      <c r="B48" s="91" t="s">
        <v>205</v>
      </c>
      <c r="C48" s="56" t="s">
        <v>6</v>
      </c>
      <c r="D48" s="53">
        <v>4</v>
      </c>
      <c r="E48" s="44">
        <v>359.58908337408002</v>
      </c>
      <c r="F48" s="45">
        <f t="shared" si="0"/>
        <v>1438.3563334963201</v>
      </c>
      <c r="G48" s="109">
        <v>0</v>
      </c>
      <c r="H48" s="109">
        <f t="shared" si="1"/>
        <v>0</v>
      </c>
      <c r="I48" s="26" t="s">
        <v>15</v>
      </c>
    </row>
    <row r="49" spans="1:10" x14ac:dyDescent="0.3">
      <c r="A49" s="60" t="s">
        <v>44</v>
      </c>
      <c r="B49" s="91" t="s">
        <v>206</v>
      </c>
      <c r="C49" s="56" t="s">
        <v>6</v>
      </c>
      <c r="D49" s="53">
        <v>4</v>
      </c>
      <c r="E49" s="44">
        <v>303.01670462313604</v>
      </c>
      <c r="F49" s="45">
        <f t="shared" si="0"/>
        <v>1212.0668184925441</v>
      </c>
      <c r="G49" s="109">
        <v>0</v>
      </c>
      <c r="H49" s="109">
        <f t="shared" si="1"/>
        <v>0</v>
      </c>
      <c r="I49" s="26" t="s">
        <v>15</v>
      </c>
      <c r="J49" s="15"/>
    </row>
    <row r="50" spans="1:10" x14ac:dyDescent="0.3">
      <c r="A50" s="60" t="s">
        <v>45</v>
      </c>
      <c r="B50" s="86" t="s">
        <v>207</v>
      </c>
      <c r="C50" s="50" t="s">
        <v>6</v>
      </c>
      <c r="D50" s="53">
        <v>4</v>
      </c>
      <c r="E50" s="44"/>
      <c r="F50" s="45"/>
      <c r="G50" s="109">
        <v>0</v>
      </c>
      <c r="H50" s="109">
        <f t="shared" si="1"/>
        <v>0</v>
      </c>
      <c r="I50" s="26" t="s">
        <v>18</v>
      </c>
    </row>
    <row r="51" spans="1:10" x14ac:dyDescent="0.3">
      <c r="A51" s="42">
        <v>33</v>
      </c>
      <c r="B51" s="80" t="s">
        <v>208</v>
      </c>
      <c r="C51" s="56" t="s">
        <v>40</v>
      </c>
      <c r="D51" s="48">
        <v>5</v>
      </c>
      <c r="E51" s="44">
        <v>207.06066289078277</v>
      </c>
      <c r="F51" s="45">
        <f t="shared" si="0"/>
        <v>1035.3033144539138</v>
      </c>
      <c r="G51" s="109">
        <v>0</v>
      </c>
      <c r="H51" s="109">
        <f t="shared" si="1"/>
        <v>0</v>
      </c>
      <c r="I51" s="26" t="s">
        <v>16</v>
      </c>
      <c r="J51" s="15"/>
    </row>
    <row r="52" spans="1:10" s="13" customFormat="1" x14ac:dyDescent="0.3">
      <c r="A52" s="57" t="s">
        <v>46</v>
      </c>
      <c r="B52" s="91" t="s">
        <v>209</v>
      </c>
      <c r="C52" s="56" t="s">
        <v>6</v>
      </c>
      <c r="D52" s="53">
        <v>5</v>
      </c>
      <c r="E52" s="44">
        <v>258.13359199353602</v>
      </c>
      <c r="F52" s="45">
        <f t="shared" si="0"/>
        <v>1290.66795996768</v>
      </c>
      <c r="G52" s="109">
        <v>0</v>
      </c>
      <c r="H52" s="109">
        <f t="shared" si="1"/>
        <v>0</v>
      </c>
      <c r="I52" s="26" t="s">
        <v>15</v>
      </c>
    </row>
    <row r="53" spans="1:10" s="13" customFormat="1" x14ac:dyDescent="0.3">
      <c r="A53" s="57" t="s">
        <v>47</v>
      </c>
      <c r="B53" s="91" t="s">
        <v>210</v>
      </c>
      <c r="C53" s="56" t="s">
        <v>6</v>
      </c>
      <c r="D53" s="53">
        <v>5</v>
      </c>
      <c r="E53" s="44">
        <v>147.54422338588802</v>
      </c>
      <c r="F53" s="45">
        <f t="shared" si="0"/>
        <v>737.72111692944009</v>
      </c>
      <c r="G53" s="109">
        <v>0</v>
      </c>
      <c r="H53" s="109">
        <f t="shared" si="1"/>
        <v>0</v>
      </c>
      <c r="I53" s="26" t="s">
        <v>15</v>
      </c>
      <c r="J53" s="15"/>
    </row>
    <row r="54" spans="1:10" s="13" customFormat="1" x14ac:dyDescent="0.3">
      <c r="A54" s="57" t="s">
        <v>48</v>
      </c>
      <c r="B54" s="80" t="s">
        <v>211</v>
      </c>
      <c r="C54" s="56" t="s">
        <v>6</v>
      </c>
      <c r="D54" s="53">
        <v>5</v>
      </c>
      <c r="E54" s="44">
        <v>147.83252367139198</v>
      </c>
      <c r="F54" s="45">
        <f t="shared" si="0"/>
        <v>739.16261835695991</v>
      </c>
      <c r="G54" s="109">
        <v>0</v>
      </c>
      <c r="H54" s="109">
        <f t="shared" si="1"/>
        <v>0</v>
      </c>
      <c r="I54" s="26" t="s">
        <v>15</v>
      </c>
      <c r="J54" s="15"/>
    </row>
    <row r="55" spans="1:10" s="13" customFormat="1" x14ac:dyDescent="0.3">
      <c r="A55" s="57" t="s">
        <v>49</v>
      </c>
      <c r="B55" s="92" t="s">
        <v>212</v>
      </c>
      <c r="C55" s="50" t="s">
        <v>6</v>
      </c>
      <c r="D55" s="53">
        <v>5</v>
      </c>
      <c r="E55" s="44">
        <v>130.84901594351999</v>
      </c>
      <c r="F55" s="45">
        <f t="shared" si="0"/>
        <v>654.24507971759999</v>
      </c>
      <c r="G55" s="109">
        <v>0</v>
      </c>
      <c r="H55" s="109">
        <f t="shared" si="1"/>
        <v>0</v>
      </c>
      <c r="I55" s="26" t="s">
        <v>15</v>
      </c>
      <c r="J55" s="15"/>
    </row>
    <row r="56" spans="1:10" s="13" customFormat="1" x14ac:dyDescent="0.3">
      <c r="A56" s="57" t="s">
        <v>50</v>
      </c>
      <c r="B56" s="86" t="s">
        <v>213</v>
      </c>
      <c r="C56" s="50" t="s">
        <v>6</v>
      </c>
      <c r="D56" s="53">
        <v>5</v>
      </c>
      <c r="E56" s="44"/>
      <c r="F56" s="45"/>
      <c r="G56" s="109">
        <v>0</v>
      </c>
      <c r="H56" s="109">
        <f t="shared" si="1"/>
        <v>0</v>
      </c>
      <c r="I56" s="26" t="s">
        <v>18</v>
      </c>
      <c r="J56" s="15"/>
    </row>
    <row r="57" spans="1:10" s="13" customFormat="1" x14ac:dyDescent="0.3">
      <c r="A57" s="42">
        <v>34</v>
      </c>
      <c r="B57" s="86" t="s">
        <v>51</v>
      </c>
      <c r="C57" s="50" t="s">
        <v>5</v>
      </c>
      <c r="D57" s="62">
        <v>41</v>
      </c>
      <c r="E57" s="44">
        <v>25.987005704135598</v>
      </c>
      <c r="F57" s="45">
        <f t="shared" si="0"/>
        <v>1065.4672338695595</v>
      </c>
      <c r="G57" s="109">
        <v>0</v>
      </c>
      <c r="H57" s="109">
        <f t="shared" si="1"/>
        <v>0</v>
      </c>
      <c r="I57" s="26" t="s">
        <v>16</v>
      </c>
      <c r="J57" s="15"/>
    </row>
    <row r="58" spans="1:10" s="13" customFormat="1" x14ac:dyDescent="0.3">
      <c r="A58" s="60" t="s">
        <v>52</v>
      </c>
      <c r="B58" s="90" t="s">
        <v>53</v>
      </c>
      <c r="C58" s="59" t="s">
        <v>30</v>
      </c>
      <c r="D58" s="63">
        <v>8.75</v>
      </c>
      <c r="E58" s="44">
        <v>6.0210266140883189</v>
      </c>
      <c r="F58" s="45">
        <f t="shared" si="0"/>
        <v>52.68398287327279</v>
      </c>
      <c r="G58" s="109">
        <v>0</v>
      </c>
      <c r="H58" s="109">
        <f t="shared" si="1"/>
        <v>0</v>
      </c>
      <c r="I58" s="26" t="s">
        <v>16</v>
      </c>
      <c r="J58" s="15"/>
    </row>
    <row r="59" spans="1:10" s="13" customFormat="1" x14ac:dyDescent="0.3">
      <c r="A59" s="58">
        <v>36</v>
      </c>
      <c r="B59" s="90" t="s">
        <v>214</v>
      </c>
      <c r="C59" s="59" t="s">
        <v>6</v>
      </c>
      <c r="D59" s="64">
        <v>13</v>
      </c>
      <c r="E59" s="44">
        <v>31.026144603519999</v>
      </c>
      <c r="F59" s="45">
        <f t="shared" si="0"/>
        <v>403.33987984575998</v>
      </c>
      <c r="G59" s="109">
        <v>0</v>
      </c>
      <c r="H59" s="109">
        <f t="shared" si="1"/>
        <v>0</v>
      </c>
      <c r="I59" s="26" t="s">
        <v>16</v>
      </c>
      <c r="J59" s="15"/>
    </row>
    <row r="60" spans="1:10" s="13" customFormat="1" x14ac:dyDescent="0.3">
      <c r="A60" s="58" t="s">
        <v>54</v>
      </c>
      <c r="B60" s="90" t="s">
        <v>215</v>
      </c>
      <c r="C60" s="59" t="s">
        <v>6</v>
      </c>
      <c r="D60" s="48">
        <v>13</v>
      </c>
      <c r="E60" s="44"/>
      <c r="F60" s="45"/>
      <c r="G60" s="109">
        <v>0</v>
      </c>
      <c r="H60" s="109">
        <f t="shared" si="1"/>
        <v>0</v>
      </c>
      <c r="I60" s="26" t="s">
        <v>18</v>
      </c>
      <c r="J60" s="15"/>
    </row>
    <row r="61" spans="1:10" s="13" customFormat="1" x14ac:dyDescent="0.3">
      <c r="A61" s="42">
        <v>37</v>
      </c>
      <c r="B61" s="83" t="s">
        <v>216</v>
      </c>
      <c r="C61" s="47" t="s">
        <v>6</v>
      </c>
      <c r="D61" s="65">
        <v>2</v>
      </c>
      <c r="E61" s="44">
        <v>31.026144603520002</v>
      </c>
      <c r="F61" s="45">
        <f t="shared" si="0"/>
        <v>62.052289207040005</v>
      </c>
      <c r="G61" s="109">
        <v>0</v>
      </c>
      <c r="H61" s="109">
        <f t="shared" si="1"/>
        <v>0</v>
      </c>
      <c r="I61" s="26" t="s">
        <v>16</v>
      </c>
      <c r="J61" s="15"/>
    </row>
    <row r="62" spans="1:10" s="13" customFormat="1" x14ac:dyDescent="0.3">
      <c r="A62" s="42" t="s">
        <v>55</v>
      </c>
      <c r="B62" s="83" t="s">
        <v>56</v>
      </c>
      <c r="C62" s="47" t="s">
        <v>6</v>
      </c>
      <c r="D62" s="48">
        <v>2</v>
      </c>
      <c r="E62" s="44"/>
      <c r="F62" s="45"/>
      <c r="G62" s="109">
        <v>0</v>
      </c>
      <c r="H62" s="109">
        <f t="shared" si="1"/>
        <v>0</v>
      </c>
      <c r="I62" s="26" t="s">
        <v>18</v>
      </c>
      <c r="J62" s="15"/>
    </row>
    <row r="63" spans="1:10" s="13" customFormat="1" x14ac:dyDescent="0.3">
      <c r="A63" s="46">
        <v>38</v>
      </c>
      <c r="B63" s="90" t="s">
        <v>217</v>
      </c>
      <c r="C63" s="59" t="s">
        <v>6</v>
      </c>
      <c r="D63" s="64">
        <v>2</v>
      </c>
      <c r="E63" s="44">
        <v>18.175200094528002</v>
      </c>
      <c r="F63" s="45">
        <f t="shared" si="0"/>
        <v>36.350400189056003</v>
      </c>
      <c r="G63" s="109">
        <v>0</v>
      </c>
      <c r="H63" s="109">
        <f t="shared" si="1"/>
        <v>0</v>
      </c>
      <c r="I63" s="26" t="s">
        <v>16</v>
      </c>
      <c r="J63" s="15"/>
    </row>
    <row r="64" spans="1:10" s="13" customFormat="1" x14ac:dyDescent="0.3">
      <c r="A64" s="46" t="s">
        <v>57</v>
      </c>
      <c r="B64" s="90" t="s">
        <v>218</v>
      </c>
      <c r="C64" s="59" t="s">
        <v>6</v>
      </c>
      <c r="D64" s="66">
        <v>2</v>
      </c>
      <c r="E64" s="44"/>
      <c r="F64" s="45"/>
      <c r="G64" s="109">
        <v>0</v>
      </c>
      <c r="H64" s="109">
        <f t="shared" si="1"/>
        <v>0</v>
      </c>
      <c r="I64" s="26" t="s">
        <v>18</v>
      </c>
      <c r="J64" s="15"/>
    </row>
    <row r="65" spans="1:10" s="13" customFormat="1" x14ac:dyDescent="0.3">
      <c r="A65" s="46">
        <v>39</v>
      </c>
      <c r="B65" s="90" t="s">
        <v>58</v>
      </c>
      <c r="C65" s="59" t="s">
        <v>6</v>
      </c>
      <c r="D65" s="64">
        <v>1</v>
      </c>
      <c r="E65" s="44">
        <v>18.175200094528002</v>
      </c>
      <c r="F65" s="45">
        <f t="shared" si="0"/>
        <v>18.175200094528002</v>
      </c>
      <c r="G65" s="109">
        <v>0</v>
      </c>
      <c r="H65" s="109">
        <f t="shared" si="1"/>
        <v>0</v>
      </c>
      <c r="I65" s="26" t="s">
        <v>16</v>
      </c>
      <c r="J65" s="15"/>
    </row>
    <row r="66" spans="1:10" s="13" customFormat="1" x14ac:dyDescent="0.3">
      <c r="A66" s="46" t="s">
        <v>59</v>
      </c>
      <c r="B66" s="90" t="s">
        <v>219</v>
      </c>
      <c r="C66" s="59" t="s">
        <v>6</v>
      </c>
      <c r="D66" s="66">
        <v>1</v>
      </c>
      <c r="E66" s="44">
        <v>27.781663875840003</v>
      </c>
      <c r="F66" s="45">
        <f t="shared" si="0"/>
        <v>27.781663875840003</v>
      </c>
      <c r="G66" s="109">
        <v>0</v>
      </c>
      <c r="H66" s="109">
        <f t="shared" si="1"/>
        <v>0</v>
      </c>
      <c r="I66" s="26" t="s">
        <v>15</v>
      </c>
      <c r="J66" s="15"/>
    </row>
    <row r="67" spans="1:10" s="13" customFormat="1" x14ac:dyDescent="0.3">
      <c r="A67" s="46">
        <v>40</v>
      </c>
      <c r="B67" s="90" t="s">
        <v>60</v>
      </c>
      <c r="C67" s="59" t="s">
        <v>6</v>
      </c>
      <c r="D67" s="64">
        <v>1</v>
      </c>
      <c r="E67" s="44">
        <v>26.668856161408005</v>
      </c>
      <c r="F67" s="45">
        <f t="shared" si="0"/>
        <v>26.668856161408005</v>
      </c>
      <c r="G67" s="109">
        <v>0</v>
      </c>
      <c r="H67" s="109">
        <f t="shared" si="1"/>
        <v>0</v>
      </c>
      <c r="I67" s="26" t="s">
        <v>16</v>
      </c>
      <c r="J67" s="15"/>
    </row>
    <row r="68" spans="1:10" s="13" customFormat="1" x14ac:dyDescent="0.3">
      <c r="A68" s="46" t="s">
        <v>61</v>
      </c>
      <c r="B68" s="90" t="s">
        <v>220</v>
      </c>
      <c r="C68" s="59" t="s">
        <v>6</v>
      </c>
      <c r="D68" s="66">
        <v>1</v>
      </c>
      <c r="E68" s="44"/>
      <c r="F68" s="45"/>
      <c r="G68" s="109">
        <v>0</v>
      </c>
      <c r="H68" s="109">
        <f t="shared" si="1"/>
        <v>0</v>
      </c>
      <c r="I68" s="26" t="s">
        <v>18</v>
      </c>
      <c r="J68" s="15"/>
    </row>
    <row r="69" spans="1:10" s="13" customFormat="1" x14ac:dyDescent="0.3">
      <c r="A69" s="57" t="s">
        <v>62</v>
      </c>
      <c r="B69" s="83" t="s">
        <v>63</v>
      </c>
      <c r="C69" s="47" t="s">
        <v>64</v>
      </c>
      <c r="D69" s="67">
        <v>0.184</v>
      </c>
      <c r="E69" s="44">
        <v>5827.2602950489609</v>
      </c>
      <c r="F69" s="45">
        <f t="shared" si="0"/>
        <v>1072.2158942890087</v>
      </c>
      <c r="G69" s="109">
        <v>0</v>
      </c>
      <c r="H69" s="109">
        <f t="shared" si="1"/>
        <v>0</v>
      </c>
      <c r="I69" s="26" t="s">
        <v>16</v>
      </c>
      <c r="J69" s="15"/>
    </row>
    <row r="70" spans="1:10" s="13" customFormat="1" x14ac:dyDescent="0.3">
      <c r="A70" s="57" t="s">
        <v>65</v>
      </c>
      <c r="B70" s="87" t="s">
        <v>63</v>
      </c>
      <c r="C70" s="47" t="s">
        <v>6</v>
      </c>
      <c r="D70" s="55">
        <v>4</v>
      </c>
      <c r="E70" s="44"/>
      <c r="F70" s="45"/>
      <c r="G70" s="109">
        <v>0</v>
      </c>
      <c r="H70" s="109">
        <f t="shared" si="1"/>
        <v>0</v>
      </c>
      <c r="I70" s="26" t="s">
        <v>18</v>
      </c>
      <c r="J70" s="15"/>
    </row>
    <row r="71" spans="1:10" s="13" customFormat="1" x14ac:dyDescent="0.3">
      <c r="A71" s="68" t="s">
        <v>66</v>
      </c>
      <c r="B71" s="86" t="s">
        <v>221</v>
      </c>
      <c r="C71" s="59" t="s">
        <v>6</v>
      </c>
      <c r="D71" s="64">
        <v>4</v>
      </c>
      <c r="E71" s="44">
        <v>11.974095865216</v>
      </c>
      <c r="F71" s="45">
        <f t="shared" si="0"/>
        <v>47.896383460864001</v>
      </c>
      <c r="G71" s="109">
        <v>0</v>
      </c>
      <c r="H71" s="109">
        <f t="shared" si="1"/>
        <v>0</v>
      </c>
      <c r="I71" s="26" t="s">
        <v>16</v>
      </c>
      <c r="J71" s="15"/>
    </row>
    <row r="72" spans="1:10" s="13" customFormat="1" x14ac:dyDescent="0.3">
      <c r="A72" s="68" t="s">
        <v>67</v>
      </c>
      <c r="B72" s="86" t="s">
        <v>222</v>
      </c>
      <c r="C72" s="59" t="s">
        <v>6</v>
      </c>
      <c r="D72" s="66">
        <v>4</v>
      </c>
      <c r="E72" s="44">
        <v>19.878948807864408</v>
      </c>
      <c r="F72" s="45">
        <f t="shared" ref="F72:F135" si="2">D72*E72</f>
        <v>79.515795231457631</v>
      </c>
      <c r="G72" s="109">
        <v>0</v>
      </c>
      <c r="H72" s="109">
        <f t="shared" ref="H72:H135" si="3">G72*D72</f>
        <v>0</v>
      </c>
      <c r="I72" s="26" t="s">
        <v>15</v>
      </c>
      <c r="J72" s="15"/>
    </row>
    <row r="73" spans="1:10" s="13" customFormat="1" x14ac:dyDescent="0.3">
      <c r="A73" s="49">
        <v>43</v>
      </c>
      <c r="B73" s="86" t="s">
        <v>223</v>
      </c>
      <c r="C73" s="59" t="s">
        <v>6</v>
      </c>
      <c r="D73" s="64">
        <v>13</v>
      </c>
      <c r="E73" s="44">
        <v>11.974095865216004</v>
      </c>
      <c r="F73" s="45">
        <f t="shared" si="2"/>
        <v>155.66324624780805</v>
      </c>
      <c r="G73" s="109">
        <v>0</v>
      </c>
      <c r="H73" s="109">
        <f t="shared" si="3"/>
        <v>0</v>
      </c>
      <c r="I73" s="26" t="s">
        <v>16</v>
      </c>
      <c r="J73" s="15"/>
    </row>
    <row r="74" spans="1:10" s="13" customFormat="1" x14ac:dyDescent="0.3">
      <c r="A74" s="49" t="s">
        <v>68</v>
      </c>
      <c r="B74" s="86" t="s">
        <v>224</v>
      </c>
      <c r="C74" s="59" t="s">
        <v>6</v>
      </c>
      <c r="D74" s="53">
        <v>13</v>
      </c>
      <c r="E74" s="44"/>
      <c r="F74" s="45"/>
      <c r="G74" s="109">
        <v>0</v>
      </c>
      <c r="H74" s="109">
        <f t="shared" si="3"/>
        <v>0</v>
      </c>
      <c r="I74" s="26" t="s">
        <v>18</v>
      </c>
      <c r="J74" s="15"/>
    </row>
    <row r="75" spans="1:10" s="13" customFormat="1" x14ac:dyDescent="0.3">
      <c r="A75" s="49" t="s">
        <v>69</v>
      </c>
      <c r="B75" s="86" t="s">
        <v>70</v>
      </c>
      <c r="C75" s="59" t="s">
        <v>6</v>
      </c>
      <c r="D75" s="53">
        <v>13</v>
      </c>
      <c r="E75" s="44">
        <v>23.32167178576271</v>
      </c>
      <c r="F75" s="45">
        <f t="shared" si="2"/>
        <v>303.18173321491525</v>
      </c>
      <c r="G75" s="109">
        <v>0</v>
      </c>
      <c r="H75" s="109">
        <f t="shared" si="3"/>
        <v>0</v>
      </c>
      <c r="I75" s="26" t="s">
        <v>15</v>
      </c>
      <c r="J75" s="15"/>
    </row>
    <row r="76" spans="1:10" s="13" customFormat="1" x14ac:dyDescent="0.3">
      <c r="A76" s="58">
        <v>44</v>
      </c>
      <c r="B76" s="86" t="s">
        <v>225</v>
      </c>
      <c r="C76" s="59" t="s">
        <v>6</v>
      </c>
      <c r="D76" s="64">
        <v>4</v>
      </c>
      <c r="E76" s="44">
        <v>11.974095865216</v>
      </c>
      <c r="F76" s="45">
        <f t="shared" si="2"/>
        <v>47.896383460864001</v>
      </c>
      <c r="G76" s="109">
        <v>0</v>
      </c>
      <c r="H76" s="109">
        <f t="shared" si="3"/>
        <v>0</v>
      </c>
      <c r="I76" s="26" t="s">
        <v>16</v>
      </c>
      <c r="J76" s="15"/>
    </row>
    <row r="77" spans="1:10" s="13" customFormat="1" x14ac:dyDescent="0.3">
      <c r="A77" s="58" t="s">
        <v>71</v>
      </c>
      <c r="B77" s="86" t="s">
        <v>226</v>
      </c>
      <c r="C77" s="59" t="s">
        <v>6</v>
      </c>
      <c r="D77" s="53">
        <v>4</v>
      </c>
      <c r="E77" s="44"/>
      <c r="F77" s="45"/>
      <c r="G77" s="109">
        <v>0</v>
      </c>
      <c r="H77" s="109">
        <f t="shared" si="3"/>
        <v>0</v>
      </c>
      <c r="I77" s="26" t="s">
        <v>18</v>
      </c>
      <c r="J77" s="15"/>
    </row>
    <row r="78" spans="1:10" s="13" customFormat="1" x14ac:dyDescent="0.3">
      <c r="A78" s="58" t="s">
        <v>72</v>
      </c>
      <c r="B78" s="86" t="s">
        <v>73</v>
      </c>
      <c r="C78" s="59" t="s">
        <v>6</v>
      </c>
      <c r="D78" s="53">
        <v>4</v>
      </c>
      <c r="E78" s="44">
        <v>18.879448588474578</v>
      </c>
      <c r="F78" s="45">
        <f t="shared" si="2"/>
        <v>75.51779435389831</v>
      </c>
      <c r="G78" s="109">
        <v>0</v>
      </c>
      <c r="H78" s="109">
        <f t="shared" si="3"/>
        <v>0</v>
      </c>
      <c r="I78" s="26" t="s">
        <v>15</v>
      </c>
      <c r="J78" s="15"/>
    </row>
    <row r="79" spans="1:10" s="13" customFormat="1" x14ac:dyDescent="0.3">
      <c r="A79" s="58">
        <v>45</v>
      </c>
      <c r="B79" s="86" t="s">
        <v>227</v>
      </c>
      <c r="C79" s="59" t="s">
        <v>6</v>
      </c>
      <c r="D79" s="64">
        <v>3</v>
      </c>
      <c r="E79" s="44">
        <v>11.974095865216</v>
      </c>
      <c r="F79" s="45">
        <f t="shared" si="2"/>
        <v>35.922287595648001</v>
      </c>
      <c r="G79" s="109">
        <v>0</v>
      </c>
      <c r="H79" s="109">
        <f t="shared" si="3"/>
        <v>0</v>
      </c>
      <c r="I79" s="26" t="s">
        <v>16</v>
      </c>
      <c r="J79" s="15"/>
    </row>
    <row r="80" spans="1:10" s="13" customFormat="1" x14ac:dyDescent="0.3">
      <c r="A80" s="58" t="s">
        <v>74</v>
      </c>
      <c r="B80" s="86" t="s">
        <v>228</v>
      </c>
      <c r="C80" s="59" t="s">
        <v>6</v>
      </c>
      <c r="D80" s="53">
        <v>3</v>
      </c>
      <c r="E80" s="44"/>
      <c r="F80" s="45"/>
      <c r="G80" s="109">
        <v>0</v>
      </c>
      <c r="H80" s="109">
        <f t="shared" si="3"/>
        <v>0</v>
      </c>
      <c r="I80" s="26" t="s">
        <v>18</v>
      </c>
      <c r="J80" s="15"/>
    </row>
    <row r="81" spans="1:10" s="13" customFormat="1" x14ac:dyDescent="0.3">
      <c r="A81" s="58" t="s">
        <v>75</v>
      </c>
      <c r="B81" s="86" t="s">
        <v>76</v>
      </c>
      <c r="C81" s="59" t="s">
        <v>6</v>
      </c>
      <c r="D81" s="53">
        <v>3</v>
      </c>
      <c r="E81" s="44">
        <v>12.216113792542373</v>
      </c>
      <c r="F81" s="45">
        <f t="shared" si="2"/>
        <v>36.648341377627119</v>
      </c>
      <c r="G81" s="109">
        <v>0</v>
      </c>
      <c r="H81" s="109">
        <f t="shared" si="3"/>
        <v>0</v>
      </c>
      <c r="I81" s="26" t="s">
        <v>15</v>
      </c>
      <c r="J81" s="15"/>
    </row>
    <row r="82" spans="1:10" s="13" customFormat="1" x14ac:dyDescent="0.3">
      <c r="A82" s="93" t="s">
        <v>77</v>
      </c>
      <c r="B82" s="86" t="s">
        <v>78</v>
      </c>
      <c r="C82" s="50" t="s">
        <v>6</v>
      </c>
      <c r="D82" s="64">
        <v>17</v>
      </c>
      <c r="E82" s="44">
        <v>171.06699557327696</v>
      </c>
      <c r="F82" s="45">
        <f t="shared" si="2"/>
        <v>2908.1389247457082</v>
      </c>
      <c r="G82" s="109">
        <v>0</v>
      </c>
      <c r="H82" s="109">
        <f t="shared" si="3"/>
        <v>0</v>
      </c>
      <c r="I82" s="26" t="s">
        <v>16</v>
      </c>
      <c r="J82" s="15"/>
    </row>
    <row r="83" spans="1:10" s="13" customFormat="1" x14ac:dyDescent="0.3">
      <c r="A83" s="49">
        <v>47</v>
      </c>
      <c r="B83" s="86" t="s">
        <v>79</v>
      </c>
      <c r="C83" s="50" t="s">
        <v>6</v>
      </c>
      <c r="D83" s="64">
        <v>4</v>
      </c>
      <c r="E83" s="44">
        <v>141.19421905074742</v>
      </c>
      <c r="F83" s="45">
        <f t="shared" si="2"/>
        <v>564.77687620298968</v>
      </c>
      <c r="G83" s="109">
        <v>0</v>
      </c>
      <c r="H83" s="109">
        <f t="shared" si="3"/>
        <v>0</v>
      </c>
      <c r="I83" s="26" t="s">
        <v>16</v>
      </c>
      <c r="J83" s="15"/>
    </row>
    <row r="84" spans="1:10" s="13" customFormat="1" x14ac:dyDescent="0.3">
      <c r="A84" s="93" t="s">
        <v>80</v>
      </c>
      <c r="B84" s="86" t="s">
        <v>81</v>
      </c>
      <c r="C84" s="50" t="s">
        <v>6</v>
      </c>
      <c r="D84" s="64">
        <v>4</v>
      </c>
      <c r="E84" s="44">
        <v>93.960444555211637</v>
      </c>
      <c r="F84" s="45">
        <f t="shared" si="2"/>
        <v>375.84177822084655</v>
      </c>
      <c r="G84" s="109">
        <v>0</v>
      </c>
      <c r="H84" s="109">
        <f t="shared" si="3"/>
        <v>0</v>
      </c>
      <c r="I84" s="26" t="s">
        <v>16</v>
      </c>
      <c r="J84" s="15"/>
    </row>
    <row r="85" spans="1:10" s="13" customFormat="1" x14ac:dyDescent="0.3">
      <c r="A85" s="68" t="s">
        <v>82</v>
      </c>
      <c r="B85" s="86" t="s">
        <v>229</v>
      </c>
      <c r="C85" s="50" t="s">
        <v>83</v>
      </c>
      <c r="D85" s="66">
        <v>6.75</v>
      </c>
      <c r="E85" s="44">
        <v>27.76389498305085</v>
      </c>
      <c r="F85" s="45">
        <f t="shared" si="2"/>
        <v>187.40629113559325</v>
      </c>
      <c r="G85" s="109">
        <v>0</v>
      </c>
      <c r="H85" s="109">
        <f t="shared" si="3"/>
        <v>0</v>
      </c>
      <c r="I85" s="26" t="s">
        <v>16</v>
      </c>
      <c r="J85" s="15"/>
    </row>
    <row r="86" spans="1:10" s="13" customFormat="1" x14ac:dyDescent="0.3">
      <c r="A86" s="68" t="s">
        <v>84</v>
      </c>
      <c r="B86" s="86" t="s">
        <v>230</v>
      </c>
      <c r="C86" s="50" t="s">
        <v>6</v>
      </c>
      <c r="D86" s="69">
        <v>6</v>
      </c>
      <c r="E86" s="44">
        <v>9.5347048756270887</v>
      </c>
      <c r="F86" s="45">
        <f t="shared" si="2"/>
        <v>57.208229253762532</v>
      </c>
      <c r="G86" s="109">
        <v>0</v>
      </c>
      <c r="H86" s="109">
        <f t="shared" si="3"/>
        <v>0</v>
      </c>
      <c r="I86" s="26" t="s">
        <v>16</v>
      </c>
      <c r="J86" s="15"/>
    </row>
    <row r="87" spans="1:10" s="13" customFormat="1" x14ac:dyDescent="0.3">
      <c r="A87" s="68" t="s">
        <v>85</v>
      </c>
      <c r="B87" s="86" t="s">
        <v>231</v>
      </c>
      <c r="C87" s="50" t="s">
        <v>6</v>
      </c>
      <c r="D87" s="69">
        <v>2</v>
      </c>
      <c r="E87" s="44">
        <v>2.2416733312506674</v>
      </c>
      <c r="F87" s="45">
        <f t="shared" si="2"/>
        <v>4.4833466625013347</v>
      </c>
      <c r="G87" s="109">
        <v>0</v>
      </c>
      <c r="H87" s="109">
        <f t="shared" si="3"/>
        <v>0</v>
      </c>
      <c r="I87" s="26" t="s">
        <v>16</v>
      </c>
      <c r="J87" s="15"/>
    </row>
    <row r="88" spans="1:10" s="13" customFormat="1" x14ac:dyDescent="0.3">
      <c r="A88" s="46">
        <v>52</v>
      </c>
      <c r="B88" s="86" t="s">
        <v>232</v>
      </c>
      <c r="C88" s="50" t="s">
        <v>6</v>
      </c>
      <c r="D88" s="48">
        <v>7</v>
      </c>
      <c r="E88" s="44">
        <v>6.9236098281664002</v>
      </c>
      <c r="F88" s="45">
        <f t="shared" si="2"/>
        <v>48.465268797164804</v>
      </c>
      <c r="G88" s="109">
        <v>0</v>
      </c>
      <c r="H88" s="109">
        <f t="shared" si="3"/>
        <v>0</v>
      </c>
      <c r="I88" s="26" t="s">
        <v>16</v>
      </c>
      <c r="J88" s="15"/>
    </row>
    <row r="89" spans="1:10" s="13" customFormat="1" x14ac:dyDescent="0.3">
      <c r="A89" s="46" t="s">
        <v>86</v>
      </c>
      <c r="B89" s="86" t="s">
        <v>87</v>
      </c>
      <c r="C89" s="50" t="s">
        <v>6</v>
      </c>
      <c r="D89" s="48">
        <v>7</v>
      </c>
      <c r="E89" s="44"/>
      <c r="F89" s="45"/>
      <c r="G89" s="109">
        <v>0</v>
      </c>
      <c r="H89" s="109">
        <f t="shared" si="3"/>
        <v>0</v>
      </c>
      <c r="I89" s="26" t="s">
        <v>18</v>
      </c>
      <c r="J89" s="15"/>
    </row>
    <row r="90" spans="1:10" s="13" customFormat="1" x14ac:dyDescent="0.3">
      <c r="A90" s="46">
        <v>53</v>
      </c>
      <c r="B90" s="86" t="s">
        <v>233</v>
      </c>
      <c r="C90" s="50" t="s">
        <v>6</v>
      </c>
      <c r="D90" s="48">
        <v>3</v>
      </c>
      <c r="E90" s="44">
        <v>6.9236098281663994</v>
      </c>
      <c r="F90" s="45">
        <f t="shared" si="2"/>
        <v>20.770829484499199</v>
      </c>
      <c r="G90" s="109">
        <v>0</v>
      </c>
      <c r="H90" s="109">
        <f t="shared" si="3"/>
        <v>0</v>
      </c>
      <c r="I90" s="26" t="s">
        <v>16</v>
      </c>
      <c r="J90" s="15"/>
    </row>
    <row r="91" spans="1:10" s="13" customFormat="1" x14ac:dyDescent="0.3">
      <c r="A91" s="46" t="s">
        <v>88</v>
      </c>
      <c r="B91" s="86" t="s">
        <v>234</v>
      </c>
      <c r="C91" s="50" t="s">
        <v>6</v>
      </c>
      <c r="D91" s="48">
        <v>3</v>
      </c>
      <c r="E91" s="44"/>
      <c r="F91" s="45"/>
      <c r="G91" s="109">
        <v>0</v>
      </c>
      <c r="H91" s="109">
        <f t="shared" si="3"/>
        <v>0</v>
      </c>
      <c r="I91" s="26" t="s">
        <v>18</v>
      </c>
      <c r="J91" s="15"/>
    </row>
    <row r="92" spans="1:10" s="13" customFormat="1" x14ac:dyDescent="0.3">
      <c r="A92" s="46">
        <v>54</v>
      </c>
      <c r="B92" s="86" t="s">
        <v>235</v>
      </c>
      <c r="C92" s="50" t="s">
        <v>6</v>
      </c>
      <c r="D92" s="48">
        <v>2</v>
      </c>
      <c r="E92" s="44">
        <v>6.9236098281663994</v>
      </c>
      <c r="F92" s="45">
        <f t="shared" si="2"/>
        <v>13.847219656332799</v>
      </c>
      <c r="G92" s="109">
        <v>0</v>
      </c>
      <c r="H92" s="109">
        <f t="shared" si="3"/>
        <v>0</v>
      </c>
      <c r="I92" s="26" t="s">
        <v>16</v>
      </c>
      <c r="J92" s="15"/>
    </row>
    <row r="93" spans="1:10" s="13" customFormat="1" x14ac:dyDescent="0.3">
      <c r="A93" s="46" t="s">
        <v>89</v>
      </c>
      <c r="B93" s="86" t="s">
        <v>236</v>
      </c>
      <c r="C93" s="50" t="s">
        <v>6</v>
      </c>
      <c r="D93" s="48">
        <v>2</v>
      </c>
      <c r="E93" s="44"/>
      <c r="F93" s="45"/>
      <c r="G93" s="109">
        <v>0</v>
      </c>
      <c r="H93" s="109">
        <f t="shared" si="3"/>
        <v>0</v>
      </c>
      <c r="I93" s="26" t="s">
        <v>18</v>
      </c>
      <c r="J93" s="15"/>
    </row>
    <row r="94" spans="1:10" s="13" customFormat="1" x14ac:dyDescent="0.3">
      <c r="A94" s="57" t="s">
        <v>90</v>
      </c>
      <c r="B94" s="83" t="s">
        <v>237</v>
      </c>
      <c r="C94" s="47" t="s">
        <v>6</v>
      </c>
      <c r="D94" s="45">
        <v>4</v>
      </c>
      <c r="E94" s="44">
        <v>34.963561770293772</v>
      </c>
      <c r="F94" s="45">
        <f t="shared" si="2"/>
        <v>139.85424708117509</v>
      </c>
      <c r="G94" s="109">
        <v>0</v>
      </c>
      <c r="H94" s="109">
        <f t="shared" si="3"/>
        <v>0</v>
      </c>
      <c r="I94" s="26" t="s">
        <v>16</v>
      </c>
      <c r="J94" s="15"/>
    </row>
    <row r="95" spans="1:10" s="13" customFormat="1" x14ac:dyDescent="0.3">
      <c r="A95" s="57" t="s">
        <v>91</v>
      </c>
      <c r="B95" s="83" t="s">
        <v>238</v>
      </c>
      <c r="C95" s="47" t="s">
        <v>6</v>
      </c>
      <c r="D95" s="55">
        <v>4</v>
      </c>
      <c r="E95" s="44">
        <v>38.869452976271191</v>
      </c>
      <c r="F95" s="45">
        <f t="shared" si="2"/>
        <v>155.47781190508476</v>
      </c>
      <c r="G95" s="109">
        <v>0</v>
      </c>
      <c r="H95" s="109">
        <f t="shared" si="3"/>
        <v>0</v>
      </c>
      <c r="I95" s="26" t="s">
        <v>15</v>
      </c>
      <c r="J95" s="15"/>
    </row>
    <row r="96" spans="1:10" s="13" customFormat="1" x14ac:dyDescent="0.3">
      <c r="A96" s="46">
        <v>56</v>
      </c>
      <c r="B96" s="86" t="s">
        <v>239</v>
      </c>
      <c r="C96" s="50" t="s">
        <v>6</v>
      </c>
      <c r="D96" s="48">
        <v>4</v>
      </c>
      <c r="E96" s="44">
        <v>6.9236098281663994</v>
      </c>
      <c r="F96" s="45">
        <f t="shared" si="2"/>
        <v>27.694439312665597</v>
      </c>
      <c r="G96" s="109">
        <v>0</v>
      </c>
      <c r="H96" s="109">
        <f t="shared" si="3"/>
        <v>0</v>
      </c>
      <c r="I96" s="26" t="s">
        <v>16</v>
      </c>
      <c r="J96" s="15"/>
    </row>
    <row r="97" spans="1:10" s="13" customFormat="1" x14ac:dyDescent="0.3">
      <c r="A97" s="46" t="s">
        <v>92</v>
      </c>
      <c r="B97" s="86" t="s">
        <v>240</v>
      </c>
      <c r="C97" s="50" t="s">
        <v>6</v>
      </c>
      <c r="D97" s="48">
        <v>4</v>
      </c>
      <c r="E97" s="44"/>
      <c r="F97" s="45"/>
      <c r="G97" s="109">
        <v>0</v>
      </c>
      <c r="H97" s="109">
        <f t="shared" si="3"/>
        <v>0</v>
      </c>
      <c r="I97" s="26" t="s">
        <v>18</v>
      </c>
      <c r="J97" s="15"/>
    </row>
    <row r="98" spans="1:10" s="13" customFormat="1" x14ac:dyDescent="0.3">
      <c r="A98" s="46">
        <v>57</v>
      </c>
      <c r="B98" s="86" t="s">
        <v>241</v>
      </c>
      <c r="C98" s="50" t="s">
        <v>6</v>
      </c>
      <c r="D98" s="48">
        <v>4</v>
      </c>
      <c r="E98" s="44">
        <v>6.9236098281663994</v>
      </c>
      <c r="F98" s="45">
        <f t="shared" si="2"/>
        <v>27.694439312665597</v>
      </c>
      <c r="G98" s="109">
        <v>0</v>
      </c>
      <c r="H98" s="109">
        <f t="shared" si="3"/>
        <v>0</v>
      </c>
      <c r="I98" s="26" t="s">
        <v>16</v>
      </c>
      <c r="J98" s="15"/>
    </row>
    <row r="99" spans="1:10" s="13" customFormat="1" x14ac:dyDescent="0.3">
      <c r="A99" s="46" t="s">
        <v>93</v>
      </c>
      <c r="B99" s="86" t="s">
        <v>242</v>
      </c>
      <c r="C99" s="50" t="s">
        <v>6</v>
      </c>
      <c r="D99" s="48">
        <v>4</v>
      </c>
      <c r="E99" s="44"/>
      <c r="F99" s="45"/>
      <c r="G99" s="109">
        <v>0</v>
      </c>
      <c r="H99" s="109">
        <f t="shared" si="3"/>
        <v>0</v>
      </c>
      <c r="I99" s="26" t="s">
        <v>18</v>
      </c>
      <c r="J99" s="15"/>
    </row>
    <row r="100" spans="1:10" s="13" customFormat="1" x14ac:dyDescent="0.3">
      <c r="A100" s="46">
        <v>58</v>
      </c>
      <c r="B100" s="86" t="s">
        <v>243</v>
      </c>
      <c r="C100" s="50" t="s">
        <v>6</v>
      </c>
      <c r="D100" s="48">
        <v>4</v>
      </c>
      <c r="E100" s="44">
        <v>6.9236098281663994</v>
      </c>
      <c r="F100" s="45">
        <f t="shared" si="2"/>
        <v>27.694439312665597</v>
      </c>
      <c r="G100" s="109">
        <v>0</v>
      </c>
      <c r="H100" s="109">
        <f t="shared" si="3"/>
        <v>0</v>
      </c>
      <c r="I100" s="26" t="s">
        <v>16</v>
      </c>
      <c r="J100" s="15"/>
    </row>
    <row r="101" spans="1:10" s="13" customFormat="1" x14ac:dyDescent="0.3">
      <c r="A101" s="46" t="s">
        <v>94</v>
      </c>
      <c r="B101" s="86" t="s">
        <v>244</v>
      </c>
      <c r="C101" s="50" t="s">
        <v>6</v>
      </c>
      <c r="D101" s="48">
        <v>4</v>
      </c>
      <c r="E101" s="44"/>
      <c r="F101" s="45"/>
      <c r="G101" s="109">
        <v>0</v>
      </c>
      <c r="H101" s="109">
        <f t="shared" si="3"/>
        <v>0</v>
      </c>
      <c r="I101" s="26" t="s">
        <v>18</v>
      </c>
      <c r="J101" s="15"/>
    </row>
    <row r="102" spans="1:10" s="13" customFormat="1" x14ac:dyDescent="0.3">
      <c r="A102" s="46">
        <v>59</v>
      </c>
      <c r="B102" s="86" t="s">
        <v>245</v>
      </c>
      <c r="C102" s="50" t="s">
        <v>6</v>
      </c>
      <c r="D102" s="48">
        <v>4</v>
      </c>
      <c r="E102" s="44">
        <v>6.9236098281663994</v>
      </c>
      <c r="F102" s="45">
        <f t="shared" si="2"/>
        <v>27.694439312665597</v>
      </c>
      <c r="G102" s="109">
        <v>0</v>
      </c>
      <c r="H102" s="109">
        <f t="shared" si="3"/>
        <v>0</v>
      </c>
      <c r="I102" s="26" t="s">
        <v>16</v>
      </c>
      <c r="J102" s="15"/>
    </row>
    <row r="103" spans="1:10" s="13" customFormat="1" x14ac:dyDescent="0.3">
      <c r="A103" s="46" t="s">
        <v>95</v>
      </c>
      <c r="B103" s="86" t="s">
        <v>246</v>
      </c>
      <c r="C103" s="50" t="s">
        <v>6</v>
      </c>
      <c r="D103" s="48">
        <v>4</v>
      </c>
      <c r="E103" s="44"/>
      <c r="F103" s="45"/>
      <c r="G103" s="109">
        <v>0</v>
      </c>
      <c r="H103" s="109">
        <f t="shared" si="3"/>
        <v>0</v>
      </c>
      <c r="I103" s="26" t="s">
        <v>18</v>
      </c>
      <c r="J103" s="15"/>
    </row>
    <row r="104" spans="1:10" s="13" customFormat="1" x14ac:dyDescent="0.3">
      <c r="A104" s="46">
        <v>60</v>
      </c>
      <c r="B104" s="86" t="s">
        <v>247</v>
      </c>
      <c r="C104" s="50" t="s">
        <v>6</v>
      </c>
      <c r="D104" s="48">
        <v>1</v>
      </c>
      <c r="E104" s="44">
        <v>6.9236098281663994</v>
      </c>
      <c r="F104" s="45">
        <f t="shared" si="2"/>
        <v>6.9236098281663994</v>
      </c>
      <c r="G104" s="109">
        <v>0</v>
      </c>
      <c r="H104" s="109">
        <f t="shared" si="3"/>
        <v>0</v>
      </c>
      <c r="I104" s="26" t="s">
        <v>16</v>
      </c>
      <c r="J104" s="15"/>
    </row>
    <row r="105" spans="1:10" s="13" customFormat="1" x14ac:dyDescent="0.3">
      <c r="A105" s="46" t="s">
        <v>96</v>
      </c>
      <c r="B105" s="86" t="s">
        <v>248</v>
      </c>
      <c r="C105" s="50" t="s">
        <v>6</v>
      </c>
      <c r="D105" s="48">
        <v>1</v>
      </c>
      <c r="E105" s="44"/>
      <c r="F105" s="45"/>
      <c r="G105" s="109">
        <v>0</v>
      </c>
      <c r="H105" s="109">
        <f t="shared" si="3"/>
        <v>0</v>
      </c>
      <c r="I105" s="26" t="s">
        <v>18</v>
      </c>
      <c r="J105" s="15"/>
    </row>
    <row r="106" spans="1:10" s="13" customFormat="1" x14ac:dyDescent="0.3">
      <c r="A106" s="46">
        <v>61</v>
      </c>
      <c r="B106" s="86" t="s">
        <v>249</v>
      </c>
      <c r="C106" s="50" t="s">
        <v>6</v>
      </c>
      <c r="D106" s="48">
        <v>1</v>
      </c>
      <c r="E106" s="44">
        <v>6.9236098281663994</v>
      </c>
      <c r="F106" s="45">
        <f t="shared" si="2"/>
        <v>6.9236098281663994</v>
      </c>
      <c r="G106" s="109">
        <v>0</v>
      </c>
      <c r="H106" s="109">
        <f t="shared" si="3"/>
        <v>0</v>
      </c>
      <c r="I106" s="26" t="s">
        <v>16</v>
      </c>
      <c r="J106" s="15"/>
    </row>
    <row r="107" spans="1:10" s="13" customFormat="1" x14ac:dyDescent="0.3">
      <c r="A107" s="46" t="s">
        <v>97</v>
      </c>
      <c r="B107" s="86" t="s">
        <v>250</v>
      </c>
      <c r="C107" s="50" t="s">
        <v>6</v>
      </c>
      <c r="D107" s="48">
        <v>1</v>
      </c>
      <c r="E107" s="44"/>
      <c r="F107" s="45"/>
      <c r="G107" s="109">
        <v>0</v>
      </c>
      <c r="H107" s="109">
        <f t="shared" si="3"/>
        <v>0</v>
      </c>
      <c r="I107" s="26" t="s">
        <v>18</v>
      </c>
      <c r="J107" s="15"/>
    </row>
    <row r="108" spans="1:10" s="13" customFormat="1" x14ac:dyDescent="0.3">
      <c r="A108" s="70" t="s">
        <v>98</v>
      </c>
      <c r="B108" s="86" t="s">
        <v>251</v>
      </c>
      <c r="C108" s="50" t="s">
        <v>4</v>
      </c>
      <c r="D108" s="48">
        <v>3.6900000000000002E-2</v>
      </c>
      <c r="E108" s="44">
        <v>5827.26029504896</v>
      </c>
      <c r="F108" s="45">
        <f t="shared" si="2"/>
        <v>215.02590488730664</v>
      </c>
      <c r="G108" s="109">
        <v>0</v>
      </c>
      <c r="H108" s="109">
        <f t="shared" si="3"/>
        <v>0</v>
      </c>
      <c r="I108" s="26" t="s">
        <v>16</v>
      </c>
      <c r="J108" s="15"/>
    </row>
    <row r="109" spans="1:10" s="13" customFormat="1" x14ac:dyDescent="0.3">
      <c r="A109" s="70" t="s">
        <v>99</v>
      </c>
      <c r="B109" s="86" t="s">
        <v>252</v>
      </c>
      <c r="C109" s="50" t="s">
        <v>6</v>
      </c>
      <c r="D109" s="48">
        <v>3</v>
      </c>
      <c r="E109" s="44">
        <v>78.627350591999999</v>
      </c>
      <c r="F109" s="45">
        <f t="shared" si="2"/>
        <v>235.882051776</v>
      </c>
      <c r="G109" s="109">
        <v>0</v>
      </c>
      <c r="H109" s="109">
        <f t="shared" si="3"/>
        <v>0</v>
      </c>
      <c r="I109" s="26" t="s">
        <v>15</v>
      </c>
      <c r="J109" s="15"/>
    </row>
    <row r="110" spans="1:10" s="13" customFormat="1" x14ac:dyDescent="0.3">
      <c r="A110" s="70" t="s">
        <v>100</v>
      </c>
      <c r="B110" s="86" t="s">
        <v>253</v>
      </c>
      <c r="C110" s="50" t="s">
        <v>6</v>
      </c>
      <c r="D110" s="48">
        <v>1</v>
      </c>
      <c r="E110" s="44">
        <v>25.057219268710533</v>
      </c>
      <c r="F110" s="45">
        <f t="shared" si="2"/>
        <v>25.057219268710533</v>
      </c>
      <c r="G110" s="109">
        <v>0</v>
      </c>
      <c r="H110" s="109">
        <f t="shared" si="3"/>
        <v>0</v>
      </c>
      <c r="I110" s="26" t="s">
        <v>16</v>
      </c>
      <c r="J110" s="15"/>
    </row>
    <row r="111" spans="1:10" s="13" customFormat="1" x14ac:dyDescent="0.3">
      <c r="A111" s="70" t="s">
        <v>101</v>
      </c>
      <c r="B111" s="86" t="s">
        <v>254</v>
      </c>
      <c r="C111" s="50" t="s">
        <v>6</v>
      </c>
      <c r="D111" s="48">
        <v>1</v>
      </c>
      <c r="E111" s="44">
        <v>39.313675296</v>
      </c>
      <c r="F111" s="45">
        <f t="shared" si="2"/>
        <v>39.313675296</v>
      </c>
      <c r="G111" s="109">
        <v>0</v>
      </c>
      <c r="H111" s="109">
        <f t="shared" si="3"/>
        <v>0</v>
      </c>
      <c r="I111" s="26" t="s">
        <v>15</v>
      </c>
      <c r="J111" s="15"/>
    </row>
    <row r="112" spans="1:10" s="13" customFormat="1" x14ac:dyDescent="0.3">
      <c r="A112" s="70" t="s">
        <v>102</v>
      </c>
      <c r="B112" s="86" t="s">
        <v>255</v>
      </c>
      <c r="C112" s="50" t="s">
        <v>6</v>
      </c>
      <c r="D112" s="48">
        <v>1</v>
      </c>
      <c r="E112" s="44">
        <v>71.675301629102222</v>
      </c>
      <c r="F112" s="45">
        <f t="shared" si="2"/>
        <v>71.675301629102222</v>
      </c>
      <c r="G112" s="109">
        <v>0</v>
      </c>
      <c r="H112" s="109">
        <f t="shared" si="3"/>
        <v>0</v>
      </c>
      <c r="I112" s="26" t="s">
        <v>16</v>
      </c>
      <c r="J112" s="15"/>
    </row>
    <row r="113" spans="1:10" s="13" customFormat="1" x14ac:dyDescent="0.3">
      <c r="A113" s="70" t="s">
        <v>103</v>
      </c>
      <c r="B113" s="86" t="s">
        <v>256</v>
      </c>
      <c r="C113" s="50" t="s">
        <v>6</v>
      </c>
      <c r="D113" s="48">
        <v>1</v>
      </c>
      <c r="E113" s="44">
        <v>78.627350591999999</v>
      </c>
      <c r="F113" s="45">
        <f t="shared" si="2"/>
        <v>78.627350591999999</v>
      </c>
      <c r="G113" s="109">
        <v>0</v>
      </c>
      <c r="H113" s="109">
        <f t="shared" si="3"/>
        <v>0</v>
      </c>
      <c r="I113" s="26" t="s">
        <v>15</v>
      </c>
      <c r="J113" s="15"/>
    </row>
    <row r="114" spans="1:10" s="13" customFormat="1" x14ac:dyDescent="0.3">
      <c r="A114" s="46">
        <v>65</v>
      </c>
      <c r="B114" s="86" t="s">
        <v>104</v>
      </c>
      <c r="C114" s="50" t="s">
        <v>6</v>
      </c>
      <c r="D114" s="64">
        <v>2</v>
      </c>
      <c r="E114" s="44">
        <v>32.632657652274183</v>
      </c>
      <c r="F114" s="45">
        <f t="shared" si="2"/>
        <v>65.265315304548366</v>
      </c>
      <c r="G114" s="109">
        <v>0</v>
      </c>
      <c r="H114" s="109">
        <f t="shared" si="3"/>
        <v>0</v>
      </c>
      <c r="I114" s="26" t="s">
        <v>16</v>
      </c>
      <c r="J114" s="15"/>
    </row>
    <row r="115" spans="1:10" s="13" customFormat="1" x14ac:dyDescent="0.3">
      <c r="A115" s="46" t="s">
        <v>105</v>
      </c>
      <c r="B115" s="86" t="s">
        <v>106</v>
      </c>
      <c r="C115" s="50" t="s">
        <v>6</v>
      </c>
      <c r="D115" s="53">
        <v>2</v>
      </c>
      <c r="E115" s="44">
        <v>9.3959683957439992</v>
      </c>
      <c r="F115" s="45">
        <f t="shared" si="2"/>
        <v>18.791936791487998</v>
      </c>
      <c r="G115" s="109">
        <v>0</v>
      </c>
      <c r="H115" s="109">
        <f t="shared" si="3"/>
        <v>0</v>
      </c>
      <c r="I115" s="26" t="s">
        <v>15</v>
      </c>
      <c r="J115" s="15"/>
    </row>
    <row r="116" spans="1:10" s="13" customFormat="1" x14ac:dyDescent="0.3">
      <c r="A116" s="46">
        <v>66</v>
      </c>
      <c r="B116" s="86" t="s">
        <v>107</v>
      </c>
      <c r="C116" s="50" t="s">
        <v>6</v>
      </c>
      <c r="D116" s="64">
        <v>2</v>
      </c>
      <c r="E116" s="44">
        <v>6.2643048171776332</v>
      </c>
      <c r="F116" s="45">
        <f t="shared" si="2"/>
        <v>12.528609634355266</v>
      </c>
      <c r="G116" s="109">
        <v>0</v>
      </c>
      <c r="H116" s="109">
        <f t="shared" si="3"/>
        <v>0</v>
      </c>
      <c r="I116" s="26" t="s">
        <v>16</v>
      </c>
      <c r="J116" s="15"/>
    </row>
    <row r="117" spans="1:10" s="13" customFormat="1" x14ac:dyDescent="0.3">
      <c r="A117" s="46" t="s">
        <v>108</v>
      </c>
      <c r="B117" s="86" t="s">
        <v>109</v>
      </c>
      <c r="C117" s="50" t="s">
        <v>6</v>
      </c>
      <c r="D117" s="53">
        <v>2</v>
      </c>
      <c r="E117" s="44">
        <v>1.8988505167968002</v>
      </c>
      <c r="F117" s="45">
        <f t="shared" si="2"/>
        <v>3.7977010335936003</v>
      </c>
      <c r="G117" s="109">
        <v>0</v>
      </c>
      <c r="H117" s="109">
        <f t="shared" si="3"/>
        <v>0</v>
      </c>
      <c r="I117" s="26" t="s">
        <v>15</v>
      </c>
      <c r="J117" s="15"/>
    </row>
    <row r="118" spans="1:10" s="13" customFormat="1" x14ac:dyDescent="0.3">
      <c r="A118" s="46">
        <v>67</v>
      </c>
      <c r="B118" s="86" t="s">
        <v>257</v>
      </c>
      <c r="C118" s="50" t="s">
        <v>6</v>
      </c>
      <c r="D118" s="48">
        <v>2</v>
      </c>
      <c r="E118" s="44">
        <v>10.332930300544</v>
      </c>
      <c r="F118" s="45">
        <f t="shared" si="2"/>
        <v>20.665860601087999</v>
      </c>
      <c r="G118" s="109">
        <v>0</v>
      </c>
      <c r="H118" s="109">
        <f t="shared" si="3"/>
        <v>0</v>
      </c>
      <c r="I118" s="26" t="s">
        <v>16</v>
      </c>
      <c r="J118" s="15"/>
    </row>
    <row r="119" spans="1:10" s="13" customFormat="1" x14ac:dyDescent="0.3">
      <c r="A119" s="46" t="s">
        <v>110</v>
      </c>
      <c r="B119" s="86" t="s">
        <v>257</v>
      </c>
      <c r="C119" s="50" t="s">
        <v>6</v>
      </c>
      <c r="D119" s="48">
        <v>2</v>
      </c>
      <c r="E119" s="44"/>
      <c r="F119" s="45"/>
      <c r="G119" s="109">
        <v>0</v>
      </c>
      <c r="H119" s="109">
        <f t="shared" si="3"/>
        <v>0</v>
      </c>
      <c r="I119" s="26" t="s">
        <v>18</v>
      </c>
      <c r="J119" s="15"/>
    </row>
    <row r="120" spans="1:10" s="13" customFormat="1" x14ac:dyDescent="0.3">
      <c r="A120" s="46">
        <v>68</v>
      </c>
      <c r="B120" s="86" t="s">
        <v>258</v>
      </c>
      <c r="C120" s="50" t="s">
        <v>6</v>
      </c>
      <c r="D120" s="48">
        <v>2</v>
      </c>
      <c r="E120" s="44">
        <v>10.332930300544</v>
      </c>
      <c r="F120" s="45">
        <f t="shared" si="2"/>
        <v>20.665860601087999</v>
      </c>
      <c r="G120" s="109">
        <v>0</v>
      </c>
      <c r="H120" s="109">
        <f t="shared" si="3"/>
        <v>0</v>
      </c>
      <c r="I120" s="26" t="s">
        <v>16</v>
      </c>
      <c r="J120" s="15"/>
    </row>
    <row r="121" spans="1:10" s="13" customFormat="1" x14ac:dyDescent="0.3">
      <c r="A121" s="46" t="s">
        <v>111</v>
      </c>
      <c r="B121" s="86" t="s">
        <v>258</v>
      </c>
      <c r="C121" s="50" t="s">
        <v>6</v>
      </c>
      <c r="D121" s="48">
        <v>2</v>
      </c>
      <c r="E121" s="44"/>
      <c r="F121" s="45"/>
      <c r="G121" s="109">
        <v>0</v>
      </c>
      <c r="H121" s="109">
        <f t="shared" si="3"/>
        <v>0</v>
      </c>
      <c r="I121" s="26" t="s">
        <v>18</v>
      </c>
      <c r="J121" s="15"/>
    </row>
    <row r="122" spans="1:10" s="13" customFormat="1" x14ac:dyDescent="0.3">
      <c r="A122" s="46">
        <v>69</v>
      </c>
      <c r="B122" s="86" t="s">
        <v>259</v>
      </c>
      <c r="C122" s="50" t="s">
        <v>6</v>
      </c>
      <c r="D122" s="48">
        <v>63</v>
      </c>
      <c r="E122" s="44">
        <v>10.332930300544001</v>
      </c>
      <c r="F122" s="45">
        <f t="shared" si="2"/>
        <v>650.97460893427206</v>
      </c>
      <c r="G122" s="109">
        <v>0</v>
      </c>
      <c r="H122" s="109">
        <f t="shared" si="3"/>
        <v>0</v>
      </c>
      <c r="I122" s="26" t="s">
        <v>16</v>
      </c>
      <c r="J122" s="15"/>
    </row>
    <row r="123" spans="1:10" s="13" customFormat="1" x14ac:dyDescent="0.3">
      <c r="A123" s="46" t="s">
        <v>112</v>
      </c>
      <c r="B123" s="86" t="s">
        <v>259</v>
      </c>
      <c r="C123" s="50" t="s">
        <v>6</v>
      </c>
      <c r="D123" s="48">
        <v>63</v>
      </c>
      <c r="E123" s="44"/>
      <c r="F123" s="45"/>
      <c r="G123" s="109">
        <v>0</v>
      </c>
      <c r="H123" s="109">
        <f t="shared" si="3"/>
        <v>0</v>
      </c>
      <c r="I123" s="26" t="s">
        <v>18</v>
      </c>
      <c r="J123" s="15"/>
    </row>
    <row r="124" spans="1:10" s="13" customFormat="1" x14ac:dyDescent="0.3">
      <c r="A124" s="46">
        <v>70</v>
      </c>
      <c r="B124" s="86" t="s">
        <v>113</v>
      </c>
      <c r="C124" s="50" t="s">
        <v>6</v>
      </c>
      <c r="D124" s="48">
        <v>10</v>
      </c>
      <c r="E124" s="44">
        <v>10.332930300544</v>
      </c>
      <c r="F124" s="45">
        <f t="shared" si="2"/>
        <v>103.32930300544</v>
      </c>
      <c r="G124" s="109">
        <v>0</v>
      </c>
      <c r="H124" s="109">
        <f t="shared" si="3"/>
        <v>0</v>
      </c>
      <c r="I124" s="26" t="s">
        <v>16</v>
      </c>
      <c r="J124" s="15"/>
    </row>
    <row r="125" spans="1:10" s="13" customFormat="1" x14ac:dyDescent="0.3">
      <c r="A125" s="46" t="s">
        <v>114</v>
      </c>
      <c r="B125" s="86" t="s">
        <v>260</v>
      </c>
      <c r="C125" s="50" t="s">
        <v>6</v>
      </c>
      <c r="D125" s="48">
        <v>10</v>
      </c>
      <c r="E125" s="44"/>
      <c r="F125" s="45"/>
      <c r="G125" s="109">
        <v>0</v>
      </c>
      <c r="H125" s="109">
        <f t="shared" si="3"/>
        <v>0</v>
      </c>
      <c r="I125" s="26" t="s">
        <v>18</v>
      </c>
      <c r="J125" s="15"/>
    </row>
    <row r="126" spans="1:10" s="13" customFormat="1" x14ac:dyDescent="0.3">
      <c r="A126" s="49">
        <v>71</v>
      </c>
      <c r="B126" s="83" t="s">
        <v>261</v>
      </c>
      <c r="C126" s="47" t="s">
        <v>9</v>
      </c>
      <c r="D126" s="45">
        <v>4</v>
      </c>
      <c r="E126" s="44">
        <v>35.256390291263997</v>
      </c>
      <c r="F126" s="45">
        <f t="shared" si="2"/>
        <v>141.02556116505599</v>
      </c>
      <c r="G126" s="109">
        <v>0</v>
      </c>
      <c r="H126" s="109">
        <f t="shared" si="3"/>
        <v>0</v>
      </c>
      <c r="I126" s="26" t="s">
        <v>16</v>
      </c>
      <c r="J126" s="15"/>
    </row>
    <row r="127" spans="1:10" s="13" customFormat="1" x14ac:dyDescent="0.3">
      <c r="A127" s="49">
        <v>72</v>
      </c>
      <c r="B127" s="83" t="s">
        <v>262</v>
      </c>
      <c r="C127" s="47" t="s">
        <v>9</v>
      </c>
      <c r="D127" s="45">
        <v>3</v>
      </c>
      <c r="E127" s="44">
        <v>35.256390291263997</v>
      </c>
      <c r="F127" s="45">
        <f t="shared" si="2"/>
        <v>105.76917087379199</v>
      </c>
      <c r="G127" s="109">
        <v>0</v>
      </c>
      <c r="H127" s="109">
        <f t="shared" si="3"/>
        <v>0</v>
      </c>
      <c r="I127" s="26" t="s">
        <v>16</v>
      </c>
      <c r="J127" s="15"/>
    </row>
    <row r="128" spans="1:10" s="13" customFormat="1" x14ac:dyDescent="0.3">
      <c r="A128" s="49">
        <v>73</v>
      </c>
      <c r="B128" s="83" t="s">
        <v>263</v>
      </c>
      <c r="C128" s="47" t="s">
        <v>9</v>
      </c>
      <c r="D128" s="45">
        <v>2</v>
      </c>
      <c r="E128" s="44">
        <v>35.256390291263997</v>
      </c>
      <c r="F128" s="45">
        <f t="shared" si="2"/>
        <v>70.512780582527995</v>
      </c>
      <c r="G128" s="109">
        <v>0</v>
      </c>
      <c r="H128" s="109">
        <f t="shared" si="3"/>
        <v>0</v>
      </c>
      <c r="I128" s="26" t="s">
        <v>16</v>
      </c>
      <c r="J128" s="15"/>
    </row>
    <row r="129" spans="1:10" s="13" customFormat="1" x14ac:dyDescent="0.3">
      <c r="A129" s="46">
        <v>74</v>
      </c>
      <c r="B129" s="86" t="s">
        <v>115</v>
      </c>
      <c r="C129" s="50" t="s">
        <v>9</v>
      </c>
      <c r="D129" s="71">
        <v>4</v>
      </c>
      <c r="E129" s="44">
        <v>43.421808827008007</v>
      </c>
      <c r="F129" s="45">
        <f t="shared" si="2"/>
        <v>173.68723530803203</v>
      </c>
      <c r="G129" s="109">
        <v>0</v>
      </c>
      <c r="H129" s="109">
        <f t="shared" si="3"/>
        <v>0</v>
      </c>
      <c r="I129" s="26" t="s">
        <v>16</v>
      </c>
      <c r="J129" s="15"/>
    </row>
    <row r="130" spans="1:10" s="13" customFormat="1" x14ac:dyDescent="0.3">
      <c r="A130" s="46">
        <v>75</v>
      </c>
      <c r="B130" s="86" t="s">
        <v>116</v>
      </c>
      <c r="C130" s="50" t="s">
        <v>9</v>
      </c>
      <c r="D130" s="71">
        <v>35</v>
      </c>
      <c r="E130" s="44">
        <v>43.421808827008</v>
      </c>
      <c r="F130" s="45">
        <f t="shared" si="2"/>
        <v>1519.76330894528</v>
      </c>
      <c r="G130" s="109">
        <v>0</v>
      </c>
      <c r="H130" s="109">
        <f t="shared" si="3"/>
        <v>0</v>
      </c>
      <c r="I130" s="26" t="s">
        <v>16</v>
      </c>
      <c r="J130" s="15"/>
    </row>
    <row r="131" spans="1:10" s="13" customFormat="1" x14ac:dyDescent="0.3">
      <c r="A131" s="42">
        <v>76</v>
      </c>
      <c r="B131" s="86" t="s">
        <v>264</v>
      </c>
      <c r="C131" s="50" t="s">
        <v>9</v>
      </c>
      <c r="D131" s="65">
        <v>4</v>
      </c>
      <c r="E131" s="44">
        <v>6.8221813236191995</v>
      </c>
      <c r="F131" s="45">
        <f t="shared" si="2"/>
        <v>27.288725294476798</v>
      </c>
      <c r="G131" s="109">
        <v>0</v>
      </c>
      <c r="H131" s="109">
        <f t="shared" si="3"/>
        <v>0</v>
      </c>
      <c r="I131" s="26" t="s">
        <v>16</v>
      </c>
      <c r="J131" s="15"/>
    </row>
    <row r="132" spans="1:10" s="13" customFormat="1" x14ac:dyDescent="0.3">
      <c r="A132" s="58">
        <v>77</v>
      </c>
      <c r="B132" s="86" t="s">
        <v>265</v>
      </c>
      <c r="C132" s="50" t="s">
        <v>32</v>
      </c>
      <c r="D132" s="48">
        <v>30</v>
      </c>
      <c r="E132" s="44">
        <v>9.1268425620288021</v>
      </c>
      <c r="F132" s="45">
        <f t="shared" si="2"/>
        <v>273.80527686086407</v>
      </c>
      <c r="G132" s="109">
        <v>0</v>
      </c>
      <c r="H132" s="109">
        <f t="shared" si="3"/>
        <v>0</v>
      </c>
      <c r="I132" s="26" t="s">
        <v>16</v>
      </c>
      <c r="J132" s="15"/>
    </row>
    <row r="133" spans="1:10" s="13" customFormat="1" x14ac:dyDescent="0.3">
      <c r="A133" s="58" t="s">
        <v>117</v>
      </c>
      <c r="B133" s="87" t="s">
        <v>194</v>
      </c>
      <c r="C133" s="50" t="s">
        <v>32</v>
      </c>
      <c r="D133" s="48">
        <v>30.3</v>
      </c>
      <c r="E133" s="44"/>
      <c r="F133" s="45"/>
      <c r="G133" s="109">
        <v>0</v>
      </c>
      <c r="H133" s="109">
        <f t="shared" si="3"/>
        <v>0</v>
      </c>
      <c r="I133" s="26" t="s">
        <v>18</v>
      </c>
      <c r="J133" s="15"/>
    </row>
    <row r="134" spans="1:10" s="13" customFormat="1" x14ac:dyDescent="0.3">
      <c r="A134" s="58">
        <v>78</v>
      </c>
      <c r="B134" s="86" t="s">
        <v>195</v>
      </c>
      <c r="C134" s="50" t="s">
        <v>5</v>
      </c>
      <c r="D134" s="48">
        <v>30</v>
      </c>
      <c r="E134" s="44">
        <v>0.49938364391470019</v>
      </c>
      <c r="F134" s="45">
        <f t="shared" si="2"/>
        <v>14.981509317441006</v>
      </c>
      <c r="G134" s="109">
        <v>0</v>
      </c>
      <c r="H134" s="109">
        <f t="shared" si="3"/>
        <v>0</v>
      </c>
      <c r="I134" s="26" t="s">
        <v>16</v>
      </c>
      <c r="J134" s="15"/>
    </row>
    <row r="135" spans="1:10" s="13" customFormat="1" x14ac:dyDescent="0.3">
      <c r="A135" s="49">
        <v>79</v>
      </c>
      <c r="B135" s="83" t="s">
        <v>266</v>
      </c>
      <c r="C135" s="47" t="s">
        <v>9</v>
      </c>
      <c r="D135" s="45">
        <v>1</v>
      </c>
      <c r="E135" s="44">
        <v>21.187498087424007</v>
      </c>
      <c r="F135" s="45">
        <f t="shared" si="2"/>
        <v>21.187498087424007</v>
      </c>
      <c r="G135" s="109">
        <v>0</v>
      </c>
      <c r="H135" s="109">
        <f t="shared" si="3"/>
        <v>0</v>
      </c>
      <c r="I135" s="26" t="s">
        <v>16</v>
      </c>
      <c r="J135" s="15"/>
    </row>
    <row r="136" spans="1:10" s="13" customFormat="1" x14ac:dyDescent="0.3">
      <c r="A136" s="46">
        <v>80</v>
      </c>
      <c r="B136" s="86" t="s">
        <v>267</v>
      </c>
      <c r="C136" s="50" t="s">
        <v>6</v>
      </c>
      <c r="D136" s="48">
        <v>1</v>
      </c>
      <c r="E136" s="44">
        <v>6.9236098281663994</v>
      </c>
      <c r="F136" s="45">
        <f t="shared" ref="F136:F199" si="4">D136*E136</f>
        <v>6.9236098281663994</v>
      </c>
      <c r="G136" s="109">
        <v>0</v>
      </c>
      <c r="H136" s="109">
        <f t="shared" ref="H136:H199" si="5">G136*D136</f>
        <v>0</v>
      </c>
      <c r="I136" s="26" t="s">
        <v>16</v>
      </c>
      <c r="J136" s="15"/>
    </row>
    <row r="137" spans="1:10" s="13" customFormat="1" x14ac:dyDescent="0.3">
      <c r="A137" s="46" t="s">
        <v>118</v>
      </c>
      <c r="B137" s="86" t="s">
        <v>268</v>
      </c>
      <c r="C137" s="50" t="s">
        <v>6</v>
      </c>
      <c r="D137" s="48">
        <v>1</v>
      </c>
      <c r="E137" s="44"/>
      <c r="F137" s="45"/>
      <c r="G137" s="109">
        <v>0</v>
      </c>
      <c r="H137" s="109">
        <f t="shared" si="5"/>
        <v>0</v>
      </c>
      <c r="I137" s="26" t="s">
        <v>18</v>
      </c>
      <c r="J137" s="15"/>
    </row>
    <row r="138" spans="1:10" s="13" customFormat="1" x14ac:dyDescent="0.3">
      <c r="A138" s="57" t="s">
        <v>119</v>
      </c>
      <c r="B138" s="82" t="s">
        <v>269</v>
      </c>
      <c r="C138" s="50" t="s">
        <v>5</v>
      </c>
      <c r="D138" s="65">
        <v>50</v>
      </c>
      <c r="E138" s="44">
        <v>0.87854962404160009</v>
      </c>
      <c r="F138" s="45">
        <f t="shared" si="4"/>
        <v>43.927481202080003</v>
      </c>
      <c r="G138" s="109">
        <v>0</v>
      </c>
      <c r="H138" s="109">
        <f t="shared" si="5"/>
        <v>0</v>
      </c>
      <c r="I138" s="26" t="s">
        <v>16</v>
      </c>
      <c r="J138" s="15"/>
    </row>
    <row r="139" spans="1:10" s="13" customFormat="1" x14ac:dyDescent="0.3">
      <c r="A139" s="57" t="s">
        <v>120</v>
      </c>
      <c r="B139" s="82" t="s">
        <v>270</v>
      </c>
      <c r="C139" s="50" t="s">
        <v>5</v>
      </c>
      <c r="D139" s="65">
        <v>5</v>
      </c>
      <c r="E139" s="44">
        <v>0.8785496240416002</v>
      </c>
      <c r="F139" s="45">
        <f t="shared" si="4"/>
        <v>4.392748120208001</v>
      </c>
      <c r="G139" s="109">
        <v>0</v>
      </c>
      <c r="H139" s="109">
        <f t="shared" si="5"/>
        <v>0</v>
      </c>
      <c r="I139" s="26" t="s">
        <v>16</v>
      </c>
      <c r="J139" s="15"/>
    </row>
    <row r="140" spans="1:10" s="13" customFormat="1" x14ac:dyDescent="0.3">
      <c r="A140" s="57" t="s">
        <v>121</v>
      </c>
      <c r="B140" s="82" t="s">
        <v>271</v>
      </c>
      <c r="C140" s="50" t="s">
        <v>5</v>
      </c>
      <c r="D140" s="65">
        <v>50</v>
      </c>
      <c r="E140" s="44">
        <v>0.87854962404160009</v>
      </c>
      <c r="F140" s="45">
        <f t="shared" si="4"/>
        <v>43.927481202080003</v>
      </c>
      <c r="G140" s="109">
        <v>0</v>
      </c>
      <c r="H140" s="109">
        <f t="shared" si="5"/>
        <v>0</v>
      </c>
      <c r="I140" s="26" t="s">
        <v>16</v>
      </c>
      <c r="J140" s="15"/>
    </row>
    <row r="141" spans="1:10" s="13" customFormat="1" x14ac:dyDescent="0.3">
      <c r="A141" s="57" t="s">
        <v>122</v>
      </c>
      <c r="B141" s="82" t="s">
        <v>272</v>
      </c>
      <c r="C141" s="50" t="s">
        <v>5</v>
      </c>
      <c r="D141" s="65">
        <v>30</v>
      </c>
      <c r="E141" s="44">
        <v>0.87854962404159997</v>
      </c>
      <c r="F141" s="45">
        <f t="shared" si="4"/>
        <v>26.356488721247999</v>
      </c>
      <c r="G141" s="109">
        <v>0</v>
      </c>
      <c r="H141" s="109">
        <f t="shared" si="5"/>
        <v>0</v>
      </c>
      <c r="I141" s="26" t="s">
        <v>16</v>
      </c>
      <c r="J141" s="15"/>
    </row>
    <row r="142" spans="1:10" s="13" customFormat="1" x14ac:dyDescent="0.3">
      <c r="A142" s="41"/>
      <c r="B142" s="94" t="s">
        <v>273</v>
      </c>
      <c r="C142" s="50"/>
      <c r="D142" s="48"/>
      <c r="E142" s="44"/>
      <c r="F142" s="45"/>
      <c r="G142" s="109">
        <v>0</v>
      </c>
      <c r="H142" s="109">
        <f t="shared" si="5"/>
        <v>0</v>
      </c>
      <c r="I142" s="26" t="s">
        <v>16</v>
      </c>
      <c r="J142" s="15"/>
    </row>
    <row r="143" spans="1:10" s="13" customFormat="1" x14ac:dyDescent="0.3">
      <c r="A143" s="49">
        <v>85</v>
      </c>
      <c r="B143" s="86" t="s">
        <v>123</v>
      </c>
      <c r="C143" s="50" t="s">
        <v>124</v>
      </c>
      <c r="D143" s="48">
        <v>4</v>
      </c>
      <c r="E143" s="44">
        <v>33.893561969407997</v>
      </c>
      <c r="F143" s="45">
        <f t="shared" si="4"/>
        <v>135.57424787763199</v>
      </c>
      <c r="G143" s="109">
        <v>0</v>
      </c>
      <c r="H143" s="109">
        <f t="shared" si="5"/>
        <v>0</v>
      </c>
      <c r="I143" s="26" t="s">
        <v>16</v>
      </c>
      <c r="J143" s="15"/>
    </row>
    <row r="144" spans="1:10" s="13" customFormat="1" x14ac:dyDescent="0.3">
      <c r="A144" s="49" t="s">
        <v>125</v>
      </c>
      <c r="B144" s="86" t="s">
        <v>274</v>
      </c>
      <c r="C144" s="50" t="s">
        <v>124</v>
      </c>
      <c r="D144" s="53">
        <v>4</v>
      </c>
      <c r="E144" s="44"/>
      <c r="F144" s="45"/>
      <c r="G144" s="109">
        <v>0</v>
      </c>
      <c r="H144" s="109">
        <f t="shared" si="5"/>
        <v>0</v>
      </c>
      <c r="I144" s="26" t="s">
        <v>18</v>
      </c>
      <c r="J144" s="15"/>
    </row>
    <row r="145" spans="1:10" s="13" customFormat="1" x14ac:dyDescent="0.3">
      <c r="A145" s="42">
        <v>86</v>
      </c>
      <c r="B145" s="80" t="s">
        <v>275</v>
      </c>
      <c r="C145" s="56" t="s">
        <v>40</v>
      </c>
      <c r="D145" s="48">
        <v>4</v>
      </c>
      <c r="E145" s="44">
        <v>207.06066289078277</v>
      </c>
      <c r="F145" s="45">
        <f t="shared" si="4"/>
        <v>828.24265156313106</v>
      </c>
      <c r="G145" s="109">
        <v>0</v>
      </c>
      <c r="H145" s="109">
        <f t="shared" si="5"/>
        <v>0</v>
      </c>
      <c r="I145" s="26" t="s">
        <v>16</v>
      </c>
      <c r="J145" s="15"/>
    </row>
    <row r="146" spans="1:10" s="13" customFormat="1" x14ac:dyDescent="0.3">
      <c r="A146" s="57" t="s">
        <v>126</v>
      </c>
      <c r="B146" s="91" t="s">
        <v>209</v>
      </c>
      <c r="C146" s="56" t="s">
        <v>6</v>
      </c>
      <c r="D146" s="53">
        <v>4</v>
      </c>
      <c r="E146" s="44">
        <v>258.13359199353602</v>
      </c>
      <c r="F146" s="45">
        <f t="shared" si="4"/>
        <v>1032.5343679741441</v>
      </c>
      <c r="G146" s="109">
        <v>0</v>
      </c>
      <c r="H146" s="109">
        <f t="shared" si="5"/>
        <v>0</v>
      </c>
      <c r="I146" s="26" t="s">
        <v>15</v>
      </c>
      <c r="J146" s="15"/>
    </row>
    <row r="147" spans="1:10" s="13" customFormat="1" x14ac:dyDescent="0.3">
      <c r="A147" s="57" t="s">
        <v>127</v>
      </c>
      <c r="B147" s="91" t="s">
        <v>210</v>
      </c>
      <c r="C147" s="56" t="s">
        <v>6</v>
      </c>
      <c r="D147" s="53">
        <v>4</v>
      </c>
      <c r="E147" s="44">
        <v>147.54422338588802</v>
      </c>
      <c r="F147" s="45">
        <f t="shared" si="4"/>
        <v>590.17689354355207</v>
      </c>
      <c r="G147" s="109">
        <v>0</v>
      </c>
      <c r="H147" s="109">
        <f t="shared" si="5"/>
        <v>0</v>
      </c>
      <c r="I147" s="26" t="s">
        <v>15</v>
      </c>
      <c r="J147" s="15"/>
    </row>
    <row r="148" spans="1:10" s="13" customFormat="1" x14ac:dyDescent="0.3">
      <c r="A148" s="57" t="s">
        <v>128</v>
      </c>
      <c r="B148" s="80" t="s">
        <v>211</v>
      </c>
      <c r="C148" s="56" t="s">
        <v>6</v>
      </c>
      <c r="D148" s="53">
        <v>4</v>
      </c>
      <c r="E148" s="44">
        <v>147.83252367139201</v>
      </c>
      <c r="F148" s="45">
        <f t="shared" si="4"/>
        <v>591.33009468556804</v>
      </c>
      <c r="G148" s="109">
        <v>0</v>
      </c>
      <c r="H148" s="109">
        <f t="shared" si="5"/>
        <v>0</v>
      </c>
      <c r="I148" s="26" t="s">
        <v>15</v>
      </c>
      <c r="J148" s="15"/>
    </row>
    <row r="149" spans="1:10" s="13" customFormat="1" x14ac:dyDescent="0.3">
      <c r="A149" s="57" t="s">
        <v>129</v>
      </c>
      <c r="B149" s="92" t="s">
        <v>212</v>
      </c>
      <c r="C149" s="50" t="s">
        <v>6</v>
      </c>
      <c r="D149" s="53">
        <v>4</v>
      </c>
      <c r="E149" s="44">
        <v>130.84901594351999</v>
      </c>
      <c r="F149" s="45">
        <f t="shared" si="4"/>
        <v>523.39606377407995</v>
      </c>
      <c r="G149" s="109">
        <v>0</v>
      </c>
      <c r="H149" s="109">
        <f t="shared" si="5"/>
        <v>0</v>
      </c>
      <c r="I149" s="26" t="s">
        <v>15</v>
      </c>
      <c r="J149" s="15"/>
    </row>
    <row r="150" spans="1:10" s="13" customFormat="1" x14ac:dyDescent="0.3">
      <c r="A150" s="57" t="s">
        <v>130</v>
      </c>
      <c r="B150" s="86" t="s">
        <v>213</v>
      </c>
      <c r="C150" s="50" t="s">
        <v>6</v>
      </c>
      <c r="D150" s="53">
        <v>4</v>
      </c>
      <c r="E150" s="44"/>
      <c r="F150" s="45"/>
      <c r="G150" s="109">
        <v>0</v>
      </c>
      <c r="H150" s="109">
        <f t="shared" si="5"/>
        <v>0</v>
      </c>
      <c r="I150" s="26" t="s">
        <v>18</v>
      </c>
      <c r="J150" s="15"/>
    </row>
    <row r="151" spans="1:10" s="13" customFormat="1" x14ac:dyDescent="0.3">
      <c r="A151" s="42">
        <v>87</v>
      </c>
      <c r="B151" s="86" t="s">
        <v>51</v>
      </c>
      <c r="C151" s="50" t="s">
        <v>5</v>
      </c>
      <c r="D151" s="62">
        <v>15.08</v>
      </c>
      <c r="E151" s="44">
        <v>25.987005704135594</v>
      </c>
      <c r="F151" s="45">
        <f t="shared" si="4"/>
        <v>391.88404601836476</v>
      </c>
      <c r="G151" s="109">
        <v>0</v>
      </c>
      <c r="H151" s="109">
        <f t="shared" si="5"/>
        <v>0</v>
      </c>
      <c r="I151" s="26" t="s">
        <v>16</v>
      </c>
      <c r="J151" s="15"/>
    </row>
    <row r="152" spans="1:10" s="13" customFormat="1" x14ac:dyDescent="0.3">
      <c r="A152" s="42">
        <v>88</v>
      </c>
      <c r="B152" s="86" t="s">
        <v>180</v>
      </c>
      <c r="C152" s="50" t="s">
        <v>30</v>
      </c>
      <c r="D152" s="48">
        <v>77.44</v>
      </c>
      <c r="E152" s="44">
        <v>16.08080875815136</v>
      </c>
      <c r="F152" s="45">
        <f t="shared" si="4"/>
        <v>1245.2978302312413</v>
      </c>
      <c r="G152" s="109">
        <v>0</v>
      </c>
      <c r="H152" s="109">
        <f t="shared" si="5"/>
        <v>0</v>
      </c>
      <c r="I152" s="26" t="s">
        <v>16</v>
      </c>
      <c r="J152" s="15"/>
    </row>
    <row r="153" spans="1:10" s="13" customFormat="1" x14ac:dyDescent="0.3">
      <c r="A153" s="42">
        <v>89</v>
      </c>
      <c r="B153" s="86" t="s">
        <v>276</v>
      </c>
      <c r="C153" s="50" t="s">
        <v>5</v>
      </c>
      <c r="D153" s="48">
        <v>8</v>
      </c>
      <c r="E153" s="44">
        <v>4.8163748988633603</v>
      </c>
      <c r="F153" s="45">
        <f t="shared" si="4"/>
        <v>38.530999190906883</v>
      </c>
      <c r="G153" s="109">
        <v>0</v>
      </c>
      <c r="H153" s="109">
        <f t="shared" si="5"/>
        <v>0</v>
      </c>
      <c r="I153" s="26" t="s">
        <v>16</v>
      </c>
      <c r="J153" s="15"/>
    </row>
    <row r="154" spans="1:10" s="13" customFormat="1" x14ac:dyDescent="0.3">
      <c r="A154" s="42" t="s">
        <v>131</v>
      </c>
      <c r="B154" s="87" t="s">
        <v>277</v>
      </c>
      <c r="C154" s="50" t="s">
        <v>5</v>
      </c>
      <c r="D154" s="48">
        <v>7.984</v>
      </c>
      <c r="E154" s="44"/>
      <c r="F154" s="45"/>
      <c r="G154" s="109">
        <v>0</v>
      </c>
      <c r="H154" s="109">
        <f t="shared" si="5"/>
        <v>0</v>
      </c>
      <c r="I154" s="26" t="s">
        <v>18</v>
      </c>
      <c r="J154" s="15"/>
    </row>
    <row r="155" spans="1:10" s="13" customFormat="1" x14ac:dyDescent="0.3">
      <c r="A155" s="89">
        <v>90</v>
      </c>
      <c r="B155" s="86" t="s">
        <v>189</v>
      </c>
      <c r="C155" s="50" t="s">
        <v>5</v>
      </c>
      <c r="D155" s="48">
        <v>5</v>
      </c>
      <c r="E155" s="44">
        <v>0.86043060045644792</v>
      </c>
      <c r="F155" s="45">
        <f t="shared" si="4"/>
        <v>4.3021530022822398</v>
      </c>
      <c r="G155" s="109">
        <v>0</v>
      </c>
      <c r="H155" s="109">
        <f t="shared" si="5"/>
        <v>0</v>
      </c>
      <c r="I155" s="26" t="s">
        <v>16</v>
      </c>
      <c r="J155" s="15"/>
    </row>
    <row r="156" spans="1:10" s="13" customFormat="1" x14ac:dyDescent="0.3">
      <c r="A156" s="58" t="s">
        <v>132</v>
      </c>
      <c r="B156" s="87" t="s">
        <v>190</v>
      </c>
      <c r="C156" s="50" t="s">
        <v>5</v>
      </c>
      <c r="D156" s="48">
        <v>5.05</v>
      </c>
      <c r="E156" s="44"/>
      <c r="F156" s="45"/>
      <c r="G156" s="109">
        <v>0</v>
      </c>
      <c r="H156" s="109">
        <f t="shared" si="5"/>
        <v>0</v>
      </c>
      <c r="I156" s="26" t="s">
        <v>18</v>
      </c>
      <c r="J156" s="15"/>
    </row>
    <row r="157" spans="1:10" s="13" customFormat="1" x14ac:dyDescent="0.3">
      <c r="A157" s="58">
        <v>91</v>
      </c>
      <c r="B157" s="86" t="s">
        <v>191</v>
      </c>
      <c r="C157" s="50" t="s">
        <v>5</v>
      </c>
      <c r="D157" s="53">
        <v>5</v>
      </c>
      <c r="E157" s="44">
        <v>0.72787445459374922</v>
      </c>
      <c r="F157" s="45">
        <f t="shared" si="4"/>
        <v>3.6393722729687461</v>
      </c>
      <c r="G157" s="109">
        <v>0</v>
      </c>
      <c r="H157" s="109">
        <f t="shared" si="5"/>
        <v>0</v>
      </c>
      <c r="I157" s="26" t="s">
        <v>16</v>
      </c>
      <c r="J157" s="15"/>
    </row>
    <row r="158" spans="1:10" s="13" customFormat="1" x14ac:dyDescent="0.3">
      <c r="A158" s="58">
        <v>92</v>
      </c>
      <c r="B158" s="86" t="s">
        <v>192</v>
      </c>
      <c r="C158" s="50" t="s">
        <v>5</v>
      </c>
      <c r="D158" s="48">
        <v>5</v>
      </c>
      <c r="E158" s="44">
        <v>1.0853761116562559</v>
      </c>
      <c r="F158" s="45">
        <f t="shared" si="4"/>
        <v>5.4268805582812796</v>
      </c>
      <c r="G158" s="109">
        <v>0</v>
      </c>
      <c r="H158" s="109">
        <f t="shared" si="5"/>
        <v>0</v>
      </c>
      <c r="I158" s="26" t="s">
        <v>16</v>
      </c>
      <c r="J158" s="15"/>
    </row>
    <row r="159" spans="1:10" s="13" customFormat="1" x14ac:dyDescent="0.3">
      <c r="A159" s="58">
        <v>93</v>
      </c>
      <c r="B159" s="90" t="s">
        <v>133</v>
      </c>
      <c r="C159" s="59" t="s">
        <v>6</v>
      </c>
      <c r="D159" s="72">
        <v>4</v>
      </c>
      <c r="E159" s="44">
        <v>49.531712507916161</v>
      </c>
      <c r="F159" s="45">
        <f t="shared" si="4"/>
        <v>198.12685003166465</v>
      </c>
      <c r="G159" s="109">
        <v>0</v>
      </c>
      <c r="H159" s="109">
        <f t="shared" si="5"/>
        <v>0</v>
      </c>
      <c r="I159" s="26" t="s">
        <v>16</v>
      </c>
      <c r="J159" s="15"/>
    </row>
    <row r="160" spans="1:10" s="13" customFormat="1" x14ac:dyDescent="0.3">
      <c r="A160" s="60" t="s">
        <v>134</v>
      </c>
      <c r="B160" s="90" t="s">
        <v>278</v>
      </c>
      <c r="C160" s="59" t="s">
        <v>6</v>
      </c>
      <c r="D160" s="66">
        <v>4</v>
      </c>
      <c r="E160" s="44">
        <v>16.000665845472</v>
      </c>
      <c r="F160" s="45">
        <f t="shared" si="4"/>
        <v>64.002663381887999</v>
      </c>
      <c r="G160" s="109">
        <v>0</v>
      </c>
      <c r="H160" s="109">
        <f t="shared" si="5"/>
        <v>0</v>
      </c>
      <c r="I160" s="26" t="s">
        <v>15</v>
      </c>
      <c r="J160" s="15"/>
    </row>
    <row r="161" spans="1:10" s="13" customFormat="1" x14ac:dyDescent="0.3">
      <c r="A161" s="46">
        <v>94</v>
      </c>
      <c r="B161" s="86" t="s">
        <v>136</v>
      </c>
      <c r="C161" s="50" t="s">
        <v>6</v>
      </c>
      <c r="D161" s="48">
        <v>8</v>
      </c>
      <c r="E161" s="44">
        <v>9.1720339031039995</v>
      </c>
      <c r="F161" s="45">
        <f t="shared" si="4"/>
        <v>73.376271224831996</v>
      </c>
      <c r="G161" s="109">
        <v>0</v>
      </c>
      <c r="H161" s="109">
        <f t="shared" si="5"/>
        <v>0</v>
      </c>
      <c r="I161" s="26" t="s">
        <v>16</v>
      </c>
      <c r="J161" s="15"/>
    </row>
    <row r="162" spans="1:10" s="13" customFormat="1" x14ac:dyDescent="0.3">
      <c r="A162" s="46" t="s">
        <v>135</v>
      </c>
      <c r="B162" s="86" t="s">
        <v>136</v>
      </c>
      <c r="C162" s="50" t="s">
        <v>6</v>
      </c>
      <c r="D162" s="48">
        <v>8</v>
      </c>
      <c r="E162" s="44">
        <v>22.277749334400003</v>
      </c>
      <c r="F162" s="45">
        <f t="shared" si="4"/>
        <v>178.22199467520002</v>
      </c>
      <c r="G162" s="109">
        <v>0</v>
      </c>
      <c r="H162" s="109">
        <f t="shared" si="5"/>
        <v>0</v>
      </c>
      <c r="I162" s="26" t="s">
        <v>15</v>
      </c>
      <c r="J162" s="15"/>
    </row>
    <row r="163" spans="1:10" s="13" customFormat="1" x14ac:dyDescent="0.3">
      <c r="A163" s="58">
        <v>95</v>
      </c>
      <c r="B163" s="86" t="s">
        <v>225</v>
      </c>
      <c r="C163" s="50" t="s">
        <v>6</v>
      </c>
      <c r="D163" s="64">
        <v>4</v>
      </c>
      <c r="E163" s="44">
        <v>11.974095865216</v>
      </c>
      <c r="F163" s="45">
        <f t="shared" si="4"/>
        <v>47.896383460864001</v>
      </c>
      <c r="G163" s="109">
        <v>0</v>
      </c>
      <c r="H163" s="109">
        <f t="shared" si="5"/>
        <v>0</v>
      </c>
      <c r="I163" s="26" t="s">
        <v>16</v>
      </c>
      <c r="J163" s="15"/>
    </row>
    <row r="164" spans="1:10" s="13" customFormat="1" x14ac:dyDescent="0.3">
      <c r="A164" s="58" t="s">
        <v>137</v>
      </c>
      <c r="B164" s="86" t="s">
        <v>226</v>
      </c>
      <c r="C164" s="50" t="s">
        <v>6</v>
      </c>
      <c r="D164" s="53">
        <v>4</v>
      </c>
      <c r="E164" s="44"/>
      <c r="F164" s="45"/>
      <c r="G164" s="109">
        <v>0</v>
      </c>
      <c r="H164" s="109">
        <f t="shared" si="5"/>
        <v>0</v>
      </c>
      <c r="I164" s="26" t="s">
        <v>18</v>
      </c>
      <c r="J164" s="15"/>
    </row>
    <row r="165" spans="1:10" s="13" customFormat="1" x14ac:dyDescent="0.3">
      <c r="A165" s="58" t="s">
        <v>138</v>
      </c>
      <c r="B165" s="86" t="s">
        <v>73</v>
      </c>
      <c r="C165" s="50" t="s">
        <v>6</v>
      </c>
      <c r="D165" s="53">
        <v>4</v>
      </c>
      <c r="E165" s="44">
        <v>18.879448588474578</v>
      </c>
      <c r="F165" s="45">
        <f t="shared" si="4"/>
        <v>75.51779435389831</v>
      </c>
      <c r="G165" s="109">
        <v>0</v>
      </c>
      <c r="H165" s="109">
        <f t="shared" si="5"/>
        <v>0</v>
      </c>
      <c r="I165" s="26" t="s">
        <v>15</v>
      </c>
      <c r="J165" s="15"/>
    </row>
    <row r="166" spans="1:10" s="13" customFormat="1" x14ac:dyDescent="0.3">
      <c r="A166" s="42">
        <v>96</v>
      </c>
      <c r="B166" s="83" t="s">
        <v>216</v>
      </c>
      <c r="C166" s="47" t="s">
        <v>6</v>
      </c>
      <c r="D166" s="65">
        <v>4</v>
      </c>
      <c r="E166" s="44">
        <v>31.026144603520002</v>
      </c>
      <c r="F166" s="45">
        <f t="shared" si="4"/>
        <v>124.10457841408001</v>
      </c>
      <c r="G166" s="109">
        <v>0</v>
      </c>
      <c r="H166" s="109">
        <f t="shared" si="5"/>
        <v>0</v>
      </c>
      <c r="I166" s="26" t="s">
        <v>16</v>
      </c>
      <c r="J166" s="15"/>
    </row>
    <row r="167" spans="1:10" s="13" customFormat="1" x14ac:dyDescent="0.3">
      <c r="A167" s="42" t="s">
        <v>139</v>
      </c>
      <c r="B167" s="83" t="s">
        <v>56</v>
      </c>
      <c r="C167" s="47" t="s">
        <v>6</v>
      </c>
      <c r="D167" s="48">
        <v>4</v>
      </c>
      <c r="E167" s="44"/>
      <c r="F167" s="45"/>
      <c r="G167" s="109">
        <v>0</v>
      </c>
      <c r="H167" s="109">
        <f t="shared" si="5"/>
        <v>0</v>
      </c>
      <c r="I167" s="26" t="s">
        <v>18</v>
      </c>
      <c r="J167" s="15"/>
    </row>
    <row r="168" spans="1:10" s="13" customFormat="1" x14ac:dyDescent="0.3">
      <c r="A168" s="49">
        <v>97</v>
      </c>
      <c r="B168" s="86" t="s">
        <v>140</v>
      </c>
      <c r="C168" s="50" t="s">
        <v>6</v>
      </c>
      <c r="D168" s="64">
        <v>8</v>
      </c>
      <c r="E168" s="44">
        <v>141.19421905074742</v>
      </c>
      <c r="F168" s="45">
        <f t="shared" si="4"/>
        <v>1129.5537524059794</v>
      </c>
      <c r="G168" s="109">
        <v>0</v>
      </c>
      <c r="H168" s="109">
        <f t="shared" si="5"/>
        <v>0</v>
      </c>
      <c r="I168" s="26" t="s">
        <v>16</v>
      </c>
      <c r="J168" s="15"/>
    </row>
    <row r="169" spans="1:10" s="13" customFormat="1" x14ac:dyDescent="0.3">
      <c r="A169" s="68" t="s">
        <v>141</v>
      </c>
      <c r="B169" s="86" t="s">
        <v>279</v>
      </c>
      <c r="C169" s="50" t="s">
        <v>83</v>
      </c>
      <c r="D169" s="66">
        <v>2.1</v>
      </c>
      <c r="E169" s="44">
        <v>27.76389498305085</v>
      </c>
      <c r="F169" s="45">
        <f t="shared" si="4"/>
        <v>58.304179464406786</v>
      </c>
      <c r="G169" s="109">
        <v>0</v>
      </c>
      <c r="H169" s="109">
        <f t="shared" si="5"/>
        <v>0</v>
      </c>
      <c r="I169" s="26" t="s">
        <v>16</v>
      </c>
      <c r="J169" s="15"/>
    </row>
    <row r="170" spans="1:10" s="13" customFormat="1" x14ac:dyDescent="0.3">
      <c r="A170" s="49">
        <v>99</v>
      </c>
      <c r="B170" s="86" t="s">
        <v>142</v>
      </c>
      <c r="C170" s="50" t="s">
        <v>143</v>
      </c>
      <c r="D170" s="73">
        <v>0.12800000000000003</v>
      </c>
      <c r="E170" s="44">
        <v>317.86427124348165</v>
      </c>
      <c r="F170" s="45">
        <f t="shared" si="4"/>
        <v>40.686626719165659</v>
      </c>
      <c r="G170" s="109">
        <v>0</v>
      </c>
      <c r="H170" s="109">
        <f t="shared" si="5"/>
        <v>0</v>
      </c>
      <c r="I170" s="26" t="s">
        <v>16</v>
      </c>
      <c r="J170" s="15"/>
    </row>
    <row r="171" spans="1:10" s="13" customFormat="1" x14ac:dyDescent="0.3">
      <c r="A171" s="68" t="s">
        <v>144</v>
      </c>
      <c r="B171" s="86" t="s">
        <v>280</v>
      </c>
      <c r="C171" s="50" t="s">
        <v>6</v>
      </c>
      <c r="D171" s="69">
        <v>4</v>
      </c>
      <c r="E171" s="44">
        <v>4.029591068606079</v>
      </c>
      <c r="F171" s="45">
        <f t="shared" si="4"/>
        <v>16.118364274424316</v>
      </c>
      <c r="G171" s="109">
        <v>0</v>
      </c>
      <c r="H171" s="109">
        <f t="shared" si="5"/>
        <v>0</v>
      </c>
      <c r="I171" s="26" t="s">
        <v>16</v>
      </c>
      <c r="J171" s="15"/>
    </row>
    <row r="172" spans="1:10" s="13" customFormat="1" x14ac:dyDescent="0.3">
      <c r="A172" s="49">
        <v>101</v>
      </c>
      <c r="B172" s="82" t="s">
        <v>281</v>
      </c>
      <c r="C172" s="50" t="s">
        <v>143</v>
      </c>
      <c r="D172" s="44">
        <v>0.6</v>
      </c>
      <c r="E172" s="44">
        <v>280.59322384987399</v>
      </c>
      <c r="F172" s="45">
        <f t="shared" si="4"/>
        <v>168.35593430992438</v>
      </c>
      <c r="G172" s="109">
        <v>0</v>
      </c>
      <c r="H172" s="109">
        <f t="shared" si="5"/>
        <v>0</v>
      </c>
      <c r="I172" s="26" t="s">
        <v>16</v>
      </c>
      <c r="J172" s="15"/>
    </row>
    <row r="173" spans="1:10" s="13" customFormat="1" x14ac:dyDescent="0.3">
      <c r="A173" s="46">
        <v>102</v>
      </c>
      <c r="B173" s="86" t="s">
        <v>257</v>
      </c>
      <c r="C173" s="50" t="s">
        <v>6</v>
      </c>
      <c r="D173" s="48">
        <v>4</v>
      </c>
      <c r="E173" s="44">
        <v>10.332930300544</v>
      </c>
      <c r="F173" s="45">
        <f t="shared" si="4"/>
        <v>41.331721202175999</v>
      </c>
      <c r="G173" s="109">
        <v>0</v>
      </c>
      <c r="H173" s="109">
        <f t="shared" si="5"/>
        <v>0</v>
      </c>
      <c r="I173" s="26" t="s">
        <v>16</v>
      </c>
      <c r="J173" s="15"/>
    </row>
    <row r="174" spans="1:10" s="13" customFormat="1" x14ac:dyDescent="0.3">
      <c r="A174" s="46"/>
      <c r="B174" s="86" t="s">
        <v>257</v>
      </c>
      <c r="C174" s="50" t="s">
        <v>6</v>
      </c>
      <c r="D174" s="48">
        <v>4</v>
      </c>
      <c r="E174" s="44">
        <v>17.568992745274578</v>
      </c>
      <c r="F174" s="45">
        <f t="shared" si="4"/>
        <v>70.275970981098311</v>
      </c>
      <c r="G174" s="109">
        <v>0</v>
      </c>
      <c r="H174" s="109">
        <f t="shared" si="5"/>
        <v>0</v>
      </c>
      <c r="I174" s="26" t="s">
        <v>16</v>
      </c>
      <c r="J174" s="15"/>
    </row>
    <row r="175" spans="1:10" s="13" customFormat="1" x14ac:dyDescent="0.3">
      <c r="A175" s="57"/>
      <c r="B175" s="95" t="s">
        <v>145</v>
      </c>
      <c r="C175" s="50"/>
      <c r="D175" s="48"/>
      <c r="E175" s="44"/>
      <c r="F175" s="45"/>
      <c r="G175" s="109">
        <v>0</v>
      </c>
      <c r="H175" s="109">
        <f t="shared" si="5"/>
        <v>0</v>
      </c>
      <c r="I175" s="26" t="s">
        <v>16</v>
      </c>
      <c r="J175" s="15"/>
    </row>
    <row r="176" spans="1:10" s="13" customFormat="1" x14ac:dyDescent="0.3">
      <c r="A176" s="58">
        <v>103</v>
      </c>
      <c r="B176" s="86" t="s">
        <v>282</v>
      </c>
      <c r="C176" s="50" t="s">
        <v>143</v>
      </c>
      <c r="D176" s="74">
        <v>22.800000000000004</v>
      </c>
      <c r="E176" s="44">
        <v>163.22267311948804</v>
      </c>
      <c r="F176" s="45">
        <f t="shared" si="4"/>
        <v>3721.476947124328</v>
      </c>
      <c r="G176" s="109">
        <v>0</v>
      </c>
      <c r="H176" s="109">
        <f t="shared" si="5"/>
        <v>0</v>
      </c>
      <c r="I176" s="26" t="s">
        <v>16</v>
      </c>
      <c r="J176" s="15"/>
    </row>
    <row r="177" spans="1:10" s="13" customFormat="1" x14ac:dyDescent="0.3">
      <c r="A177" s="60" t="s">
        <v>146</v>
      </c>
      <c r="B177" s="86" t="s">
        <v>147</v>
      </c>
      <c r="C177" s="50" t="s">
        <v>6</v>
      </c>
      <c r="D177" s="53">
        <v>40</v>
      </c>
      <c r="E177" s="44">
        <v>388.96950337862398</v>
      </c>
      <c r="F177" s="45">
        <f t="shared" si="4"/>
        <v>15558.78013514496</v>
      </c>
      <c r="G177" s="109">
        <v>0</v>
      </c>
      <c r="H177" s="109">
        <f t="shared" si="5"/>
        <v>0</v>
      </c>
      <c r="I177" s="26" t="s">
        <v>15</v>
      </c>
      <c r="J177" s="15"/>
    </row>
    <row r="178" spans="1:10" s="13" customFormat="1" x14ac:dyDescent="0.3">
      <c r="A178" s="60" t="s">
        <v>148</v>
      </c>
      <c r="B178" s="86" t="s">
        <v>283</v>
      </c>
      <c r="C178" s="50" t="s">
        <v>6</v>
      </c>
      <c r="D178" s="53">
        <v>40</v>
      </c>
      <c r="E178" s="44">
        <v>121.19095637913601</v>
      </c>
      <c r="F178" s="45">
        <f t="shared" si="4"/>
        <v>4847.6382551654406</v>
      </c>
      <c r="G178" s="109">
        <v>0</v>
      </c>
      <c r="H178" s="109">
        <f t="shared" si="5"/>
        <v>0</v>
      </c>
      <c r="I178" s="26" t="s">
        <v>15</v>
      </c>
      <c r="J178" s="15"/>
    </row>
    <row r="179" spans="1:10" s="13" customFormat="1" x14ac:dyDescent="0.3">
      <c r="A179" s="60" t="s">
        <v>149</v>
      </c>
      <c r="B179" s="86" t="s">
        <v>207</v>
      </c>
      <c r="C179" s="50" t="s">
        <v>6</v>
      </c>
      <c r="D179" s="53">
        <v>40</v>
      </c>
      <c r="E179" s="44"/>
      <c r="F179" s="45"/>
      <c r="G179" s="109">
        <v>0</v>
      </c>
      <c r="H179" s="109">
        <f t="shared" si="5"/>
        <v>0</v>
      </c>
      <c r="I179" s="26" t="s">
        <v>18</v>
      </c>
      <c r="J179" s="15"/>
    </row>
    <row r="180" spans="1:10" s="13" customFormat="1" x14ac:dyDescent="0.3">
      <c r="A180" s="60" t="s">
        <v>150</v>
      </c>
      <c r="B180" s="90" t="s">
        <v>284</v>
      </c>
      <c r="C180" s="50" t="s">
        <v>124</v>
      </c>
      <c r="D180" s="74">
        <v>33</v>
      </c>
      <c r="E180" s="44">
        <v>13.8748503306496</v>
      </c>
      <c r="F180" s="45">
        <f t="shared" si="4"/>
        <v>457.87006091143684</v>
      </c>
      <c r="G180" s="109">
        <v>0</v>
      </c>
      <c r="H180" s="109">
        <f t="shared" si="5"/>
        <v>0</v>
      </c>
      <c r="I180" s="26" t="s">
        <v>16</v>
      </c>
      <c r="J180" s="15"/>
    </row>
    <row r="181" spans="1:10" s="13" customFormat="1" x14ac:dyDescent="0.3">
      <c r="A181" s="60" t="s">
        <v>151</v>
      </c>
      <c r="B181" s="86" t="s">
        <v>285</v>
      </c>
      <c r="C181" s="50" t="s">
        <v>124</v>
      </c>
      <c r="D181" s="53">
        <v>33</v>
      </c>
      <c r="E181" s="44"/>
      <c r="F181" s="45"/>
      <c r="G181" s="109">
        <v>0</v>
      </c>
      <c r="H181" s="109">
        <f t="shared" si="5"/>
        <v>0</v>
      </c>
      <c r="I181" s="26" t="s">
        <v>18</v>
      </c>
      <c r="J181" s="15"/>
    </row>
    <row r="182" spans="1:10" s="13" customFormat="1" x14ac:dyDescent="0.3">
      <c r="A182" s="46">
        <v>105</v>
      </c>
      <c r="B182" s="86" t="s">
        <v>286</v>
      </c>
      <c r="C182" s="50" t="s">
        <v>6</v>
      </c>
      <c r="D182" s="48">
        <v>292</v>
      </c>
      <c r="E182" s="44">
        <v>6.9236098281664011</v>
      </c>
      <c r="F182" s="45">
        <f t="shared" si="4"/>
        <v>2021.6940698245892</v>
      </c>
      <c r="G182" s="109">
        <v>0</v>
      </c>
      <c r="H182" s="109">
        <f t="shared" si="5"/>
        <v>0</v>
      </c>
      <c r="I182" s="26" t="s">
        <v>16</v>
      </c>
      <c r="J182" s="15"/>
    </row>
    <row r="183" spans="1:10" s="13" customFormat="1" x14ac:dyDescent="0.3">
      <c r="A183" s="46" t="s">
        <v>152</v>
      </c>
      <c r="B183" s="86" t="s">
        <v>286</v>
      </c>
      <c r="C183" s="50" t="s">
        <v>6</v>
      </c>
      <c r="D183" s="48">
        <v>292</v>
      </c>
      <c r="E183" s="44"/>
      <c r="F183" s="45"/>
      <c r="G183" s="109">
        <v>0</v>
      </c>
      <c r="H183" s="109">
        <f t="shared" si="5"/>
        <v>0</v>
      </c>
      <c r="I183" s="26" t="s">
        <v>18</v>
      </c>
      <c r="J183" s="15"/>
    </row>
    <row r="184" spans="1:10" s="13" customFormat="1" x14ac:dyDescent="0.3">
      <c r="A184" s="49">
        <v>106</v>
      </c>
      <c r="B184" s="86" t="s">
        <v>287</v>
      </c>
      <c r="C184" s="50" t="s">
        <v>6</v>
      </c>
      <c r="D184" s="64">
        <v>146</v>
      </c>
      <c r="E184" s="44">
        <v>6.9236098281664011</v>
      </c>
      <c r="F184" s="45">
        <f t="shared" si="4"/>
        <v>1010.8470349122946</v>
      </c>
      <c r="G184" s="109">
        <v>0</v>
      </c>
      <c r="H184" s="109">
        <f t="shared" si="5"/>
        <v>0</v>
      </c>
      <c r="I184" s="26" t="s">
        <v>16</v>
      </c>
      <c r="J184" s="15"/>
    </row>
    <row r="185" spans="1:10" s="13" customFormat="1" x14ac:dyDescent="0.3">
      <c r="A185" s="49" t="s">
        <v>153</v>
      </c>
      <c r="B185" s="86" t="s">
        <v>287</v>
      </c>
      <c r="C185" s="59" t="s">
        <v>6</v>
      </c>
      <c r="D185" s="66">
        <v>146</v>
      </c>
      <c r="E185" s="44">
        <v>19.99000438779661</v>
      </c>
      <c r="F185" s="45">
        <f t="shared" si="4"/>
        <v>2918.5406406183051</v>
      </c>
      <c r="G185" s="109">
        <v>0</v>
      </c>
      <c r="H185" s="109">
        <f t="shared" si="5"/>
        <v>0</v>
      </c>
      <c r="I185" s="26" t="s">
        <v>15</v>
      </c>
      <c r="J185" s="15"/>
    </row>
    <row r="186" spans="1:10" s="13" customFormat="1" x14ac:dyDescent="0.3">
      <c r="A186" s="46">
        <v>107</v>
      </c>
      <c r="B186" s="90" t="s">
        <v>154</v>
      </c>
      <c r="C186" s="59" t="s">
        <v>6</v>
      </c>
      <c r="D186" s="64">
        <v>73</v>
      </c>
      <c r="E186" s="44">
        <v>18.175200094528002</v>
      </c>
      <c r="F186" s="45">
        <f t="shared" si="4"/>
        <v>1326.7896069005442</v>
      </c>
      <c r="G186" s="109">
        <v>0</v>
      </c>
      <c r="H186" s="109">
        <f t="shared" si="5"/>
        <v>0</v>
      </c>
      <c r="I186" s="26" t="s">
        <v>16</v>
      </c>
      <c r="J186" s="15"/>
    </row>
    <row r="187" spans="1:10" s="13" customFormat="1" x14ac:dyDescent="0.3">
      <c r="A187" s="46" t="s">
        <v>155</v>
      </c>
      <c r="B187" s="90" t="s">
        <v>288</v>
      </c>
      <c r="C187" s="59" t="s">
        <v>6</v>
      </c>
      <c r="D187" s="66">
        <v>73</v>
      </c>
      <c r="E187" s="44">
        <v>15.070242196800001</v>
      </c>
      <c r="F187" s="45">
        <f t="shared" si="4"/>
        <v>1100.1276803664</v>
      </c>
      <c r="G187" s="109">
        <v>0</v>
      </c>
      <c r="H187" s="109">
        <f t="shared" si="5"/>
        <v>0</v>
      </c>
      <c r="I187" s="26" t="s">
        <v>15</v>
      </c>
      <c r="J187" s="15"/>
    </row>
    <row r="188" spans="1:10" s="13" customFormat="1" x14ac:dyDescent="0.3">
      <c r="A188" s="46">
        <v>108</v>
      </c>
      <c r="B188" s="90" t="s">
        <v>289</v>
      </c>
      <c r="C188" s="59" t="s">
        <v>6</v>
      </c>
      <c r="D188" s="64">
        <v>73</v>
      </c>
      <c r="E188" s="44">
        <v>3.3316673979661022</v>
      </c>
      <c r="F188" s="45">
        <f t="shared" si="4"/>
        <v>243.21172005152548</v>
      </c>
      <c r="G188" s="109">
        <v>0</v>
      </c>
      <c r="H188" s="109">
        <f t="shared" si="5"/>
        <v>0</v>
      </c>
      <c r="I188" s="26" t="s">
        <v>16</v>
      </c>
      <c r="J188" s="15"/>
    </row>
    <row r="189" spans="1:10" s="13" customFormat="1" x14ac:dyDescent="0.3">
      <c r="A189" s="89">
        <v>109</v>
      </c>
      <c r="B189" s="86" t="s">
        <v>290</v>
      </c>
      <c r="C189" s="50" t="s">
        <v>4</v>
      </c>
      <c r="D189" s="64">
        <v>80</v>
      </c>
      <c r="E189" s="44">
        <v>81.066891725082854</v>
      </c>
      <c r="F189" s="45">
        <f t="shared" si="4"/>
        <v>6485.3513380066288</v>
      </c>
      <c r="G189" s="109">
        <v>0</v>
      </c>
      <c r="H189" s="109">
        <f t="shared" si="5"/>
        <v>0</v>
      </c>
      <c r="I189" s="26" t="s">
        <v>16</v>
      </c>
      <c r="J189" s="15"/>
    </row>
    <row r="190" spans="1:10" s="13" customFormat="1" x14ac:dyDescent="0.3">
      <c r="A190" s="49">
        <v>110</v>
      </c>
      <c r="B190" s="86" t="s">
        <v>291</v>
      </c>
      <c r="C190" s="50" t="s">
        <v>83</v>
      </c>
      <c r="D190" s="66">
        <v>5.25</v>
      </c>
      <c r="E190" s="44">
        <v>27.76389498305085</v>
      </c>
      <c r="F190" s="45">
        <f t="shared" si="4"/>
        <v>145.76044866101697</v>
      </c>
      <c r="G190" s="109">
        <v>0</v>
      </c>
      <c r="H190" s="109">
        <f t="shared" si="5"/>
        <v>0</v>
      </c>
      <c r="I190" s="26" t="s">
        <v>16</v>
      </c>
      <c r="J190" s="15"/>
    </row>
    <row r="191" spans="1:10" s="13" customFormat="1" x14ac:dyDescent="0.3">
      <c r="A191" s="49">
        <v>111</v>
      </c>
      <c r="B191" s="83" t="s">
        <v>292</v>
      </c>
      <c r="C191" s="47" t="s">
        <v>9</v>
      </c>
      <c r="D191" s="45">
        <v>45</v>
      </c>
      <c r="E191" s="44">
        <v>21.187498087424</v>
      </c>
      <c r="F191" s="45">
        <f t="shared" si="4"/>
        <v>953.43741393408004</v>
      </c>
      <c r="G191" s="109">
        <v>0</v>
      </c>
      <c r="H191" s="109">
        <f t="shared" si="5"/>
        <v>0</v>
      </c>
      <c r="I191" s="26" t="s">
        <v>16</v>
      </c>
      <c r="J191" s="15"/>
    </row>
    <row r="192" spans="1:10" s="13" customFormat="1" x14ac:dyDescent="0.3">
      <c r="A192" s="49">
        <v>112</v>
      </c>
      <c r="B192" s="86" t="s">
        <v>156</v>
      </c>
      <c r="C192" s="50" t="s">
        <v>6</v>
      </c>
      <c r="D192" s="64">
        <v>28</v>
      </c>
      <c r="E192" s="44">
        <v>6.9236098281664002</v>
      </c>
      <c r="F192" s="45">
        <f t="shared" si="4"/>
        <v>193.86107518865921</v>
      </c>
      <c r="G192" s="109">
        <v>0</v>
      </c>
      <c r="H192" s="109">
        <f t="shared" si="5"/>
        <v>0</v>
      </c>
      <c r="I192" s="26" t="s">
        <v>16</v>
      </c>
      <c r="J192" s="15"/>
    </row>
    <row r="193" spans="1:10" s="13" customFormat="1" x14ac:dyDescent="0.3">
      <c r="A193" s="49"/>
      <c r="B193" s="86" t="s">
        <v>157</v>
      </c>
      <c r="C193" s="59" t="s">
        <v>6</v>
      </c>
      <c r="D193" s="66">
        <v>28</v>
      </c>
      <c r="E193" s="44">
        <v>18.99050416840678</v>
      </c>
      <c r="F193" s="45">
        <f t="shared" si="4"/>
        <v>531.73411671538986</v>
      </c>
      <c r="G193" s="109">
        <v>0</v>
      </c>
      <c r="H193" s="109">
        <f t="shared" si="5"/>
        <v>0</v>
      </c>
      <c r="I193" s="26" t="s">
        <v>16</v>
      </c>
      <c r="J193" s="15"/>
    </row>
    <row r="194" spans="1:10" s="13" customFormat="1" x14ac:dyDescent="0.3">
      <c r="A194" s="57"/>
      <c r="B194" s="96" t="s">
        <v>293</v>
      </c>
      <c r="C194" s="50"/>
      <c r="D194" s="48"/>
      <c r="E194" s="44"/>
      <c r="F194" s="45"/>
      <c r="G194" s="109">
        <v>0</v>
      </c>
      <c r="H194" s="109">
        <f t="shared" si="5"/>
        <v>0</v>
      </c>
      <c r="I194" s="26" t="s">
        <v>16</v>
      </c>
      <c r="J194" s="15"/>
    </row>
    <row r="195" spans="1:10" s="13" customFormat="1" ht="15.6" x14ac:dyDescent="0.3">
      <c r="A195" s="68" t="s">
        <v>158</v>
      </c>
      <c r="B195" s="86" t="s">
        <v>294</v>
      </c>
      <c r="C195" s="56" t="s">
        <v>13</v>
      </c>
      <c r="D195" s="62">
        <v>5.75</v>
      </c>
      <c r="E195" s="44">
        <v>258.18093326108163</v>
      </c>
      <c r="F195" s="45">
        <f t="shared" si="4"/>
        <v>1484.5403662512194</v>
      </c>
      <c r="G195" s="109">
        <v>0</v>
      </c>
      <c r="H195" s="109">
        <f t="shared" si="5"/>
        <v>0</v>
      </c>
      <c r="I195" s="26" t="s">
        <v>16</v>
      </c>
      <c r="J195" s="15"/>
    </row>
    <row r="196" spans="1:10" s="13" customFormat="1" x14ac:dyDescent="0.3">
      <c r="A196" s="68" t="s">
        <v>159</v>
      </c>
      <c r="B196" s="86" t="s">
        <v>295</v>
      </c>
      <c r="C196" s="50" t="s">
        <v>4</v>
      </c>
      <c r="D196" s="73">
        <v>13.799999999999999</v>
      </c>
      <c r="E196" s="44">
        <v>26.6362179618304</v>
      </c>
      <c r="F196" s="45">
        <f t="shared" si="4"/>
        <v>367.57980787325948</v>
      </c>
      <c r="G196" s="109">
        <v>0</v>
      </c>
      <c r="H196" s="109">
        <f t="shared" si="5"/>
        <v>0</v>
      </c>
      <c r="I196" s="26" t="s">
        <v>16</v>
      </c>
      <c r="J196" s="15"/>
    </row>
    <row r="197" spans="1:10" s="13" customFormat="1" ht="15.6" x14ac:dyDescent="0.3">
      <c r="A197" s="68" t="s">
        <v>160</v>
      </c>
      <c r="B197" s="86" t="s">
        <v>296</v>
      </c>
      <c r="C197" s="56" t="s">
        <v>13</v>
      </c>
      <c r="D197" s="62">
        <v>1.5</v>
      </c>
      <c r="E197" s="44">
        <v>258.18093326108163</v>
      </c>
      <c r="F197" s="45">
        <f t="shared" si="4"/>
        <v>387.27139989162242</v>
      </c>
      <c r="G197" s="109">
        <v>0</v>
      </c>
      <c r="H197" s="109">
        <f t="shared" si="5"/>
        <v>0</v>
      </c>
      <c r="I197" s="26" t="s">
        <v>16</v>
      </c>
      <c r="J197" s="15"/>
    </row>
    <row r="198" spans="1:10" s="13" customFormat="1" x14ac:dyDescent="0.3">
      <c r="A198" s="68" t="s">
        <v>161</v>
      </c>
      <c r="B198" s="86" t="s">
        <v>295</v>
      </c>
      <c r="C198" s="50" t="s">
        <v>4</v>
      </c>
      <c r="D198" s="73">
        <v>3.5999999999999996</v>
      </c>
      <c r="E198" s="44">
        <v>26.6362179618304</v>
      </c>
      <c r="F198" s="45">
        <f t="shared" si="4"/>
        <v>95.890384662589426</v>
      </c>
      <c r="G198" s="109">
        <v>0</v>
      </c>
      <c r="H198" s="109">
        <f t="shared" si="5"/>
        <v>0</v>
      </c>
      <c r="I198" s="26" t="s">
        <v>16</v>
      </c>
      <c r="J198" s="15"/>
    </row>
    <row r="199" spans="1:10" s="13" customFormat="1" x14ac:dyDescent="0.3">
      <c r="A199" s="70" t="s">
        <v>162</v>
      </c>
      <c r="B199" s="82" t="s">
        <v>297</v>
      </c>
      <c r="C199" s="50" t="s">
        <v>4</v>
      </c>
      <c r="D199" s="75">
        <v>0.372</v>
      </c>
      <c r="E199" s="44">
        <v>41.953137603435515</v>
      </c>
      <c r="F199" s="45">
        <f t="shared" si="4"/>
        <v>15.606567188478012</v>
      </c>
      <c r="G199" s="109">
        <v>0</v>
      </c>
      <c r="H199" s="109">
        <f t="shared" si="5"/>
        <v>0</v>
      </c>
      <c r="I199" s="26" t="s">
        <v>16</v>
      </c>
      <c r="J199" s="15"/>
    </row>
    <row r="200" spans="1:10" s="13" customFormat="1" x14ac:dyDescent="0.3">
      <c r="A200" s="60" t="s">
        <v>163</v>
      </c>
      <c r="B200" s="90" t="s">
        <v>298</v>
      </c>
      <c r="C200" s="50" t="s">
        <v>164</v>
      </c>
      <c r="D200" s="64">
        <v>13</v>
      </c>
      <c r="E200" s="44">
        <v>21.130672028364799</v>
      </c>
      <c r="F200" s="45">
        <f t="shared" ref="F200:F204" si="6">D200*E200</f>
        <v>274.6987363687424</v>
      </c>
      <c r="G200" s="109">
        <v>0</v>
      </c>
      <c r="H200" s="109">
        <f t="shared" ref="H200:H204" si="7">G200*D200</f>
        <v>0</v>
      </c>
      <c r="I200" s="26" t="s">
        <v>16</v>
      </c>
      <c r="J200" s="15"/>
    </row>
    <row r="201" spans="1:10" s="13" customFormat="1" x14ac:dyDescent="0.3">
      <c r="A201" s="60" t="s">
        <v>165</v>
      </c>
      <c r="B201" s="90" t="s">
        <v>299</v>
      </c>
      <c r="C201" s="50" t="s">
        <v>164</v>
      </c>
      <c r="D201" s="64">
        <v>2</v>
      </c>
      <c r="E201" s="44">
        <v>20.718497911654399</v>
      </c>
      <c r="F201" s="45">
        <f t="shared" si="6"/>
        <v>41.436995823308798</v>
      </c>
      <c r="G201" s="109">
        <v>0</v>
      </c>
      <c r="H201" s="109">
        <f t="shared" si="7"/>
        <v>0</v>
      </c>
      <c r="I201" s="26" t="s">
        <v>16</v>
      </c>
      <c r="J201" s="15"/>
    </row>
    <row r="202" spans="1:10" s="13" customFormat="1" x14ac:dyDescent="0.3">
      <c r="A202" s="60" t="s">
        <v>166</v>
      </c>
      <c r="B202" s="90" t="s">
        <v>300</v>
      </c>
      <c r="C202" s="50" t="s">
        <v>167</v>
      </c>
      <c r="D202" s="64">
        <v>5</v>
      </c>
      <c r="E202" s="44">
        <v>2.1760664414089219</v>
      </c>
      <c r="F202" s="45">
        <f t="shared" si="6"/>
        <v>10.88033220704461</v>
      </c>
      <c r="G202" s="109">
        <v>0</v>
      </c>
      <c r="H202" s="109">
        <f t="shared" si="7"/>
        <v>0</v>
      </c>
      <c r="I202" s="26" t="s">
        <v>16</v>
      </c>
      <c r="J202" s="15"/>
    </row>
    <row r="203" spans="1:10" s="13" customFormat="1" x14ac:dyDescent="0.3">
      <c r="A203" s="60" t="s">
        <v>168</v>
      </c>
      <c r="B203" s="90" t="s">
        <v>301</v>
      </c>
      <c r="C203" s="50" t="s">
        <v>167</v>
      </c>
      <c r="D203" s="64">
        <v>300</v>
      </c>
      <c r="E203" s="44">
        <v>1.2260711425177604</v>
      </c>
      <c r="F203" s="45">
        <f t="shared" si="6"/>
        <v>367.82134275532815</v>
      </c>
      <c r="G203" s="109">
        <v>0</v>
      </c>
      <c r="H203" s="109">
        <f t="shared" si="7"/>
        <v>0</v>
      </c>
      <c r="I203" s="26" t="s">
        <v>16</v>
      </c>
      <c r="J203" s="15"/>
    </row>
    <row r="204" spans="1:10" s="13" customFormat="1" ht="15.6" thickBot="1" x14ac:dyDescent="0.35">
      <c r="A204" s="76" t="s">
        <v>169</v>
      </c>
      <c r="B204" s="97" t="s">
        <v>302</v>
      </c>
      <c r="C204" s="98" t="s">
        <v>167</v>
      </c>
      <c r="D204" s="77">
        <v>4</v>
      </c>
      <c r="E204" s="78">
        <v>2.9115557545338882</v>
      </c>
      <c r="F204" s="79">
        <f t="shared" si="6"/>
        <v>11.646223018135553</v>
      </c>
      <c r="G204" s="109">
        <v>0</v>
      </c>
      <c r="H204" s="109">
        <f t="shared" si="7"/>
        <v>0</v>
      </c>
      <c r="I204" s="26" t="s">
        <v>16</v>
      </c>
      <c r="J204" s="15"/>
    </row>
    <row r="205" spans="1:10" ht="15.6" thickBot="1" x14ac:dyDescent="0.35">
      <c r="A205" s="16"/>
      <c r="B205" s="27" t="s">
        <v>7</v>
      </c>
      <c r="C205" s="17"/>
      <c r="D205" s="36"/>
      <c r="E205" s="36"/>
      <c r="F205" s="18">
        <f>SUM(F7:F204)</f>
        <v>199930.96888639094</v>
      </c>
      <c r="G205" s="36"/>
      <c r="H205" s="18">
        <f>SUM(H7:H204)</f>
        <v>0</v>
      </c>
    </row>
    <row r="206" spans="1:10" ht="15.6" thickBot="1" x14ac:dyDescent="0.35">
      <c r="A206" s="21"/>
      <c r="B206" s="29" t="s">
        <v>10</v>
      </c>
      <c r="C206" s="25">
        <v>0.03</v>
      </c>
      <c r="D206" s="38"/>
      <c r="E206" s="38"/>
      <c r="F206" s="39">
        <f>C206*F205</f>
        <v>5997.9290665917279</v>
      </c>
      <c r="G206" s="38"/>
      <c r="H206" s="39">
        <f>C206*H205</f>
        <v>0</v>
      </c>
    </row>
    <row r="207" spans="1:10" ht="15.6" thickBot="1" x14ac:dyDescent="0.35">
      <c r="A207" s="19"/>
      <c r="B207" s="28" t="s">
        <v>8</v>
      </c>
      <c r="C207" s="20"/>
      <c r="D207" s="38"/>
      <c r="E207" s="38"/>
      <c r="F207" s="38">
        <f>F206+F205</f>
        <v>205928.89795298266</v>
      </c>
      <c r="G207" s="38"/>
      <c r="H207" s="38">
        <f>H206+H205</f>
        <v>0</v>
      </c>
    </row>
    <row r="208" spans="1:10" ht="15.6" thickBot="1" x14ac:dyDescent="0.35">
      <c r="A208" s="21"/>
      <c r="B208" s="29" t="s">
        <v>17</v>
      </c>
      <c r="C208" s="25">
        <v>0.18</v>
      </c>
      <c r="D208" s="38"/>
      <c r="E208" s="38"/>
      <c r="F208" s="39">
        <f>C208*F207</f>
        <v>37067.201631536875</v>
      </c>
      <c r="G208" s="38"/>
      <c r="H208" s="39">
        <f>C208*H207</f>
        <v>0</v>
      </c>
    </row>
    <row r="209" spans="1:8" ht="15.6" thickBot="1" x14ac:dyDescent="0.35">
      <c r="A209" s="19"/>
      <c r="B209" s="30" t="s">
        <v>8</v>
      </c>
      <c r="C209" s="22"/>
      <c r="D209" s="37"/>
      <c r="E209" s="37"/>
      <c r="F209" s="38">
        <f>F208+F207</f>
        <v>242996.09958451954</v>
      </c>
      <c r="G209" s="37"/>
      <c r="H209" s="38">
        <f>H208+H207</f>
        <v>0</v>
      </c>
    </row>
    <row r="210" spans="1:8" x14ac:dyDescent="0.3">
      <c r="A210" s="3"/>
      <c r="B210" s="3" t="s">
        <v>303</v>
      </c>
      <c r="F210" s="40"/>
      <c r="G210" s="40"/>
      <c r="H210" s="40"/>
    </row>
    <row r="211" spans="1:8" x14ac:dyDescent="0.3">
      <c r="A211" s="3"/>
      <c r="B211" s="3" t="s">
        <v>303</v>
      </c>
    </row>
    <row r="212" spans="1:8" x14ac:dyDescent="0.3">
      <c r="A212" s="3"/>
      <c r="B212" s="3" t="s">
        <v>303</v>
      </c>
    </row>
    <row r="213" spans="1:8" x14ac:dyDescent="0.3">
      <c r="A213" s="3"/>
      <c r="B213" s="3" t="s">
        <v>303</v>
      </c>
    </row>
    <row r="214" spans="1:8" x14ac:dyDescent="0.3">
      <c r="A214" s="3"/>
      <c r="B214" s="3" t="s">
        <v>303</v>
      </c>
    </row>
    <row r="215" spans="1:8" x14ac:dyDescent="0.3">
      <c r="A215" s="3"/>
      <c r="B215" s="3" t="s">
        <v>303</v>
      </c>
    </row>
    <row r="216" spans="1:8" ht="15" customHeight="1" x14ac:dyDescent="0.3">
      <c r="B216" s="3" t="s">
        <v>303</v>
      </c>
      <c r="F216" s="40"/>
      <c r="G216" s="40"/>
      <c r="H216" s="40"/>
    </row>
    <row r="217" spans="1:8" ht="5.25" customHeight="1" x14ac:dyDescent="0.3"/>
  </sheetData>
  <autoFilter ref="A6:I216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A135">
    <cfRule type="cellIs" dxfId="42" priority="9" stopIfTrue="1" operator="equal">
      <formula>0</formula>
    </cfRule>
  </conditionalFormatting>
  <conditionalFormatting sqref="A170">
    <cfRule type="cellIs" dxfId="41" priority="38" stopIfTrue="1" operator="equal">
      <formula>0</formula>
    </cfRule>
  </conditionalFormatting>
  <conditionalFormatting sqref="A131:B131">
    <cfRule type="cellIs" dxfId="40" priority="11" stopIfTrue="1" operator="equal">
      <formula>0</formula>
    </cfRule>
  </conditionalFormatting>
  <conditionalFormatting sqref="A191:B191">
    <cfRule type="cellIs" dxfId="39" priority="5" stopIfTrue="1" operator="equal">
      <formula>0</formula>
    </cfRule>
  </conditionalFormatting>
  <conditionalFormatting sqref="B11:B12">
    <cfRule type="cellIs" dxfId="38" priority="17" stopIfTrue="1" operator="equal">
      <formula>0</formula>
    </cfRule>
  </conditionalFormatting>
  <conditionalFormatting sqref="B16">
    <cfRule type="cellIs" dxfId="37" priority="43" stopIfTrue="1" operator="equal">
      <formula>0</formula>
    </cfRule>
  </conditionalFormatting>
  <conditionalFormatting sqref="B150">
    <cfRule type="cellIs" dxfId="36" priority="39" stopIfTrue="1" operator="equal">
      <formula>8223.307275</formula>
    </cfRule>
  </conditionalFormatting>
  <conditionalFormatting sqref="B13:C13">
    <cfRule type="cellIs" dxfId="35" priority="18" stopIfTrue="1" operator="equal">
      <formula>0</formula>
    </cfRule>
  </conditionalFormatting>
  <conditionalFormatting sqref="B58:C60">
    <cfRule type="cellIs" dxfId="34" priority="23" stopIfTrue="1" operator="equal">
      <formula>0</formula>
    </cfRule>
  </conditionalFormatting>
  <conditionalFormatting sqref="B69:C69 C70">
    <cfRule type="cellIs" dxfId="33" priority="12" stopIfTrue="1" operator="equal">
      <formula>0</formula>
    </cfRule>
  </conditionalFormatting>
  <conditionalFormatting sqref="C54:C56">
    <cfRule type="cellIs" dxfId="32" priority="27" stopIfTrue="1" operator="equal">
      <formula>0</formula>
    </cfRule>
  </conditionalFormatting>
  <conditionalFormatting sqref="C148:C150">
    <cfRule type="cellIs" dxfId="31" priority="36" stopIfTrue="1" operator="equal">
      <formula>0</formula>
    </cfRule>
  </conditionalFormatting>
  <conditionalFormatting sqref="C203:C204">
    <cfRule type="cellIs" dxfId="30" priority="1" stopIfTrue="1" operator="equal">
      <formula>0</formula>
    </cfRule>
  </conditionalFormatting>
  <conditionalFormatting sqref="C45:E50 D20:E21 B22:D22 B51:E58 D65:E66 A126:E128 D131:E131 B135:E135 C138:E154 A159:E162 A166:E167 C168:E172 C176:E204 B7:B8 B44:C44 B65:B66 B94:C97 A142:A150 B142:B151 A153:B154 B169:B170 A172:B172 B176:B179 A195:B199 A202:B203">
    <cfRule type="cellIs" dxfId="29" priority="31" stopIfTrue="1" operator="equal">
      <formula>0</formula>
    </cfRule>
  </conditionalFormatting>
  <conditionalFormatting sqref="D13">
    <cfRule type="cellIs" dxfId="28" priority="19" stopIfTrue="1" operator="equal">
      <formula>8223.307275</formula>
    </cfRule>
    <cfRule type="cellIs" dxfId="27" priority="20" stopIfTrue="1" operator="equal">
      <formula>0</formula>
    </cfRule>
  </conditionalFormatting>
  <conditionalFormatting sqref="D23:D24">
    <cfRule type="cellIs" dxfId="26" priority="16" stopIfTrue="1" operator="equal">
      <formula>8223.307275</formula>
    </cfRule>
  </conditionalFormatting>
  <conditionalFormatting sqref="D27:D28">
    <cfRule type="cellIs" dxfId="25" priority="15" stopIfTrue="1" operator="equal">
      <formula>8223.307275</formula>
    </cfRule>
  </conditionalFormatting>
  <conditionalFormatting sqref="D31:D32 D35:D36">
    <cfRule type="cellIs" dxfId="24" priority="13" stopIfTrue="1" operator="equal">
      <formula>8223.307275</formula>
    </cfRule>
  </conditionalFormatting>
  <conditionalFormatting sqref="D39:D40">
    <cfRule type="cellIs" dxfId="23" priority="14" stopIfTrue="1" operator="equal">
      <formula>8223.307275</formula>
    </cfRule>
  </conditionalFormatting>
  <conditionalFormatting sqref="D44">
    <cfRule type="cellIs" dxfId="22" priority="32" stopIfTrue="1" operator="equal">
      <formula>8223.307275</formula>
    </cfRule>
  </conditionalFormatting>
  <conditionalFormatting sqref="D53:D56 B56">
    <cfRule type="cellIs" dxfId="21" priority="26" stopIfTrue="1" operator="equal">
      <formula>0</formula>
    </cfRule>
  </conditionalFormatting>
  <conditionalFormatting sqref="D132">
    <cfRule type="cellIs" dxfId="20" priority="10" stopIfTrue="1" operator="equal">
      <formula>8223.307275</formula>
    </cfRule>
  </conditionalFormatting>
  <conditionalFormatting sqref="D147:D150">
    <cfRule type="cellIs" dxfId="19" priority="35" stopIfTrue="1" operator="equal">
      <formula>0</formula>
    </cfRule>
  </conditionalFormatting>
  <conditionalFormatting sqref="D152">
    <cfRule type="cellIs" dxfId="18" priority="21" stopIfTrue="1" operator="equal">
      <formula>8223.307275</formula>
    </cfRule>
  </conditionalFormatting>
  <conditionalFormatting sqref="D153">
    <cfRule type="cellIs" dxfId="17" priority="42" stopIfTrue="1" operator="equal">
      <formula>8223.307275</formula>
    </cfRule>
  </conditionalFormatting>
  <conditionalFormatting sqref="D155 D158">
    <cfRule type="cellIs" dxfId="16" priority="8" stopIfTrue="1" operator="equal">
      <formula>8223.307275</formula>
    </cfRule>
  </conditionalFormatting>
  <conditionalFormatting sqref="D44:E60 B56 D176:E204 D20:E22 D65:E66 D69:E69 D70 D94:E97 D126:E128 D131:E131 D135:E135 D138:E154 D159:E162 D166:E172">
    <cfRule type="cellIs" dxfId="15" priority="28" stopIfTrue="1" operator="equal">
      <formula>8223.307275</formula>
    </cfRule>
  </conditionalFormatting>
  <conditionalFormatting sqref="D58:E58">
    <cfRule type="cellIs" dxfId="14" priority="24" stopIfTrue="1" operator="equal">
      <formula>8223.307275</formula>
    </cfRule>
  </conditionalFormatting>
  <conditionalFormatting sqref="D151:E151">
    <cfRule type="cellIs" dxfId="13" priority="33" stopIfTrue="1" operator="equal">
      <formula>8223.307275</formula>
    </cfRule>
  </conditionalFormatting>
  <conditionalFormatting sqref="D203:E204">
    <cfRule type="cellIs" dxfId="12" priority="4" stopIfTrue="1" operator="equal">
      <formula>0</formula>
    </cfRule>
  </conditionalFormatting>
  <conditionalFormatting sqref="E45:E49">
    <cfRule type="cellIs" dxfId="11" priority="29" stopIfTrue="1" operator="equal">
      <formula>8223.307275</formula>
    </cfRule>
    <cfRule type="cellIs" dxfId="10" priority="30" stopIfTrue="1" operator="equal">
      <formula>0</formula>
    </cfRule>
  </conditionalFormatting>
  <conditionalFormatting sqref="E52:E56">
    <cfRule type="cellIs" dxfId="9" priority="25" stopIfTrue="1" operator="equal">
      <formula>0</formula>
    </cfRule>
  </conditionalFormatting>
  <conditionalFormatting sqref="E58">
    <cfRule type="cellIs" dxfId="8" priority="22" stopIfTrue="1" operator="equal">
      <formula>0</formula>
    </cfRule>
  </conditionalFormatting>
  <conditionalFormatting sqref="E145:E150">
    <cfRule type="cellIs" dxfId="7" priority="34" stopIfTrue="1" operator="equal">
      <formula>0</formula>
    </cfRule>
  </conditionalFormatting>
  <conditionalFormatting sqref="E170">
    <cfRule type="cellIs" dxfId="6" priority="37" stopIfTrue="1" operator="equal">
      <formula>8223.307275</formula>
    </cfRule>
  </conditionalFormatting>
  <conditionalFormatting sqref="E179">
    <cfRule type="cellIs" dxfId="5" priority="6" stopIfTrue="1" operator="equal">
      <formula>0</formula>
    </cfRule>
    <cfRule type="cellIs" dxfId="4" priority="7" stopIfTrue="1" operator="equal">
      <formula>8223.307275</formula>
    </cfRule>
  </conditionalFormatting>
  <conditionalFormatting sqref="E200:E203 E153:E154">
    <cfRule type="cellIs" dxfId="3" priority="41" stopIfTrue="1" operator="equal">
      <formula>8223.307275</formula>
    </cfRule>
  </conditionalFormatting>
  <conditionalFormatting sqref="E200:E203">
    <cfRule type="cellIs" dxfId="2" priority="40" stopIfTrue="1" operator="equal">
      <formula>0</formula>
    </cfRule>
  </conditionalFormatting>
  <conditionalFormatting sqref="E203:E204">
    <cfRule type="cellIs" dxfId="1" priority="2" stopIfTrue="1" operator="equal">
      <formula>0</formula>
    </cfRule>
    <cfRule type="cellIs" dxfId="0" priority="3" stopIfTrue="1" operator="equal">
      <formula>8223.307275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2026-07-24T05:48:42Z</dcterms:modified>
</cp:coreProperties>
</file>