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8"/>
  <workbookPr filterPrivacy="1"/>
  <xr:revisionPtr revIDLastSave="0" documentId="13_ncr:1_{BB45D69F-1FD8-4BB6-B06B-25C5E843DD6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N1_1 კრებსითი სატენდერო" sheetId="13" r:id="rId1"/>
  </sheets>
  <externalReferences>
    <externalReference r:id="rId2"/>
  </externalReferences>
  <definedNames>
    <definedName name="_xlnm._FilterDatabase" localSheetId="0" hidden="1">'N1_1 კრებსითი სატენდერო'!$A$6:$I$250</definedName>
    <definedName name="_xlnm.Print_Area" localSheetId="0">'N1_1 კრებსითი სატენდერო'!$A$1:$F$251</definedName>
    <definedName name="_xlnm.Print_Titles" localSheetId="0">'N1_1 კრებსითი სატენდერო'!$6:$6</definedName>
    <definedName name="Project_Description">'[1]NPV_IRR Calc'!$L$5:$U$10</definedName>
    <definedName name="Project_Title">'[1]NPV_IRR Calc'!$L$3:$U$3</definedName>
    <definedName name="rate">'[1]IDC Calc'!$Q$24</definedName>
    <definedName name="term">'[1]IDC Calc'!$C$16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3" l="1"/>
  <c r="H239" i="13" s="1"/>
  <c r="H240" i="13" s="1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7" i="13"/>
  <c r="F238" i="13"/>
  <c r="F237" i="13"/>
  <c r="F236" i="13"/>
  <c r="F235" i="13"/>
  <c r="F234" i="13"/>
  <c r="F233" i="13"/>
  <c r="F232" i="13"/>
  <c r="F231" i="13"/>
  <c r="F230" i="13"/>
  <c r="F229" i="13"/>
  <c r="F227" i="13"/>
  <c r="F226" i="13"/>
  <c r="F225" i="13"/>
  <c r="F223" i="13"/>
  <c r="F222" i="13"/>
  <c r="F221" i="13"/>
  <c r="F220" i="13"/>
  <c r="F219" i="13"/>
  <c r="F218" i="13"/>
  <c r="F217" i="13"/>
  <c r="F216" i="13"/>
  <c r="F215" i="13"/>
  <c r="F213" i="13"/>
  <c r="F212" i="13"/>
  <c r="F211" i="13"/>
  <c r="F210" i="13"/>
  <c r="F209" i="13"/>
  <c r="F207" i="13"/>
  <c r="F205" i="13"/>
  <c r="F204" i="13"/>
  <c r="F202" i="13"/>
  <c r="F201" i="13"/>
  <c r="F200" i="13"/>
  <c r="F199" i="13"/>
  <c r="F198" i="13"/>
  <c r="F197" i="13"/>
  <c r="F195" i="13"/>
  <c r="F194" i="13"/>
  <c r="F193" i="13"/>
  <c r="F190" i="13"/>
  <c r="F188" i="13"/>
  <c r="F186" i="13"/>
  <c r="F185" i="13"/>
  <c r="F184" i="13"/>
  <c r="F183" i="13"/>
  <c r="F182" i="13"/>
  <c r="F181" i="13"/>
  <c r="F179" i="13"/>
  <c r="F178" i="13"/>
  <c r="F177" i="13"/>
  <c r="F176" i="13"/>
  <c r="F175" i="13"/>
  <c r="F174" i="13"/>
  <c r="F173" i="13"/>
  <c r="F172" i="13"/>
  <c r="F171" i="13"/>
  <c r="F170" i="13"/>
  <c r="F169" i="13"/>
  <c r="F168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4" i="13"/>
  <c r="F133" i="13"/>
  <c r="F132" i="13"/>
  <c r="F131" i="13"/>
  <c r="F130" i="13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6" i="13"/>
  <c r="F114" i="13"/>
  <c r="F113" i="13"/>
  <c r="F112" i="13"/>
  <c r="F111" i="13"/>
  <c r="F109" i="13"/>
  <c r="F108" i="13"/>
  <c r="F106" i="13"/>
  <c r="F105" i="13"/>
  <c r="F103" i="13"/>
  <c r="F101" i="13"/>
  <c r="F99" i="13"/>
  <c r="F97" i="13"/>
  <c r="F95" i="13"/>
  <c r="F93" i="13"/>
  <c r="F92" i="13"/>
  <c r="F91" i="13"/>
  <c r="F90" i="13"/>
  <c r="F89" i="13"/>
  <c r="F88" i="13"/>
  <c r="F87" i="13"/>
  <c r="F85" i="13"/>
  <c r="F83" i="13"/>
  <c r="F81" i="13"/>
  <c r="F79" i="13"/>
  <c r="F78" i="13"/>
  <c r="F77" i="13"/>
  <c r="F75" i="13"/>
  <c r="F74" i="13"/>
  <c r="F73" i="13"/>
  <c r="F71" i="13"/>
  <c r="F70" i="13"/>
  <c r="F69" i="13"/>
  <c r="F67" i="13"/>
  <c r="F66" i="13"/>
  <c r="F65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5" i="13"/>
  <c r="F44" i="13"/>
  <c r="F43" i="13"/>
  <c r="F41" i="13"/>
  <c r="F40" i="13"/>
  <c r="F39" i="13"/>
  <c r="F37" i="13"/>
  <c r="F36" i="13"/>
  <c r="F35" i="13"/>
  <c r="F33" i="13"/>
  <c r="F32" i="13"/>
  <c r="F31" i="13"/>
  <c r="F30" i="13"/>
  <c r="F29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H241" i="13" l="1"/>
  <c r="F239" i="13"/>
  <c r="F240" i="13" s="1"/>
  <c r="F241" i="13" s="1"/>
  <c r="F242" i="13" s="1"/>
  <c r="F243" i="13" s="1"/>
  <c r="H243" i="13" l="1"/>
  <c r="H242" i="13"/>
</calcChain>
</file>

<file path=xl/sharedStrings.xml><?xml version="1.0" encoding="utf-8"?>
<sst xmlns="http://schemas.openxmlformats.org/spreadsheetml/2006/main" count="865" uniqueCount="403">
  <si>
    <t>N</t>
  </si>
  <si>
    <t xml:space="preserve">სამუშაოს დასახელება </t>
  </si>
  <si>
    <t>განზ. ერთ.</t>
  </si>
  <si>
    <t>ერთ.ფასი</t>
  </si>
  <si>
    <t>ტ</t>
  </si>
  <si>
    <t>მ</t>
  </si>
  <si>
    <t>ც</t>
  </si>
  <si>
    <t>სულ პირდაპირი ხარჯები</t>
  </si>
  <si>
    <t>სულ</t>
  </si>
  <si>
    <t>ადგ.</t>
  </si>
  <si>
    <t>18-1</t>
  </si>
  <si>
    <t>18-2</t>
  </si>
  <si>
    <t>გაუთვალისწინებელი ხარჯები</t>
  </si>
  <si>
    <t>რაოდენობა</t>
  </si>
  <si>
    <t xml:space="preserve">  სულ                                 (ლარი)</t>
  </si>
  <si>
    <r>
      <t>მ</t>
    </r>
    <r>
      <rPr>
        <vertAlign val="superscript"/>
        <sz val="10"/>
        <rFont val="Segoe UI"/>
        <family val="2"/>
      </rPr>
      <t>3</t>
    </r>
  </si>
  <si>
    <t>კონტრაქტორი</t>
  </si>
  <si>
    <t>კონტრაქტორის მასალა</t>
  </si>
  <si>
    <t>კონტრაქტორის მომსახურება</t>
  </si>
  <si>
    <t>დ.ღ.გ.</t>
  </si>
  <si>
    <t>gwp</t>
  </si>
  <si>
    <t>IV კატ. გრუნტის დამუშავება (თხრილში) ხელით, გვერდზე დაყრით</t>
  </si>
  <si>
    <t>IV კატ. გვერდზე დაყრილი ხელით დამუშავებული გრუნტის დატვირთვა ხელით ავ/თვითმცლელებზე</t>
  </si>
  <si>
    <t>ავტოთვითმცლელით გატანა 30 კმ</t>
  </si>
  <si>
    <t>შედგენილია საბაზისო ნორმებით, მიმდინარე ფასებში 2025 წლის IV კვარტლის დონეზე</t>
  </si>
  <si>
    <t>წინანაურის ქუჩისთვის წყალსადენის ქსელის რეაბილიტაცია</t>
  </si>
  <si>
    <t>8</t>
  </si>
  <si>
    <t>მ3</t>
  </si>
  <si>
    <t>9</t>
  </si>
  <si>
    <t>VI კატ. გვერდზე დაყრილი ხელით დამუშავებული გრუნტის დატვირთვა ექსკავატორით ა/თვითმცლელებზე</t>
  </si>
  <si>
    <t>10</t>
  </si>
  <si>
    <t>თხრილის შევსება ქვიშით (0.5-5 მმ ფრაქცია) მსუბუქი დატკეპვნით (K=0.98-1.25) მილის ქვეშ 15 სმ და მილის ზემოდან 30 სმ</t>
  </si>
  <si>
    <t>თხრილის შევსება ქვიშა-ხრეშოვანი (0-80; 0-120 ფრაქცია) საფარით, ( დატკეპვნით</t>
  </si>
  <si>
    <t>მ2</t>
  </si>
  <si>
    <t>17</t>
  </si>
  <si>
    <t>კომპ.</t>
  </si>
  <si>
    <t>17-1</t>
  </si>
  <si>
    <t>17-2</t>
  </si>
  <si>
    <t>17-3</t>
  </si>
  <si>
    <t>17-4</t>
  </si>
  <si>
    <t>17-5</t>
  </si>
  <si>
    <t>18-3</t>
  </si>
  <si>
    <t>18-4</t>
  </si>
  <si>
    <t>18-5</t>
  </si>
  <si>
    <t>ჰიდროსაიზოლაციო მასალა პენებარი</t>
  </si>
  <si>
    <t>20</t>
  </si>
  <si>
    <t>ჭაში მეტალის ელემენტების შეღებვა ანტიკოროზიული ლაქით</t>
  </si>
  <si>
    <t>21</t>
  </si>
  <si>
    <t>ფოლადის სპირალური მილი, გარე და შიდა ქარხნული იზოლაციით, d=325/6 მმ PN 16 მილისმოწყობა გარეცხვითა და გამოცდით</t>
  </si>
  <si>
    <t>გრძ. მ</t>
  </si>
  <si>
    <t>21-1</t>
  </si>
  <si>
    <t>22</t>
  </si>
  <si>
    <t>23</t>
  </si>
  <si>
    <t>24</t>
  </si>
  <si>
    <t>24-1</t>
  </si>
  <si>
    <t>25</t>
  </si>
  <si>
    <t>26</t>
  </si>
  <si>
    <t>27</t>
  </si>
  <si>
    <t>27-1</t>
  </si>
  <si>
    <t>28</t>
  </si>
  <si>
    <t>29</t>
  </si>
  <si>
    <t>30</t>
  </si>
  <si>
    <t>სწორნაკერიანი ფოლადის მილი d=50 (51X3.5)მმ მოწყობა; ქარხნული გარე და შიდა იზოლაციით, მოწყობა</t>
  </si>
  <si>
    <t>30-1</t>
  </si>
  <si>
    <t>ფოლადის მილი d=50 (51X3.5)</t>
  </si>
  <si>
    <t>31</t>
  </si>
  <si>
    <t>32</t>
  </si>
  <si>
    <t>ფოლადის მილყელი d=32 მმ /100 ცალი/</t>
  </si>
  <si>
    <t>34-1</t>
  </si>
  <si>
    <t>38</t>
  </si>
  <si>
    <t>42</t>
  </si>
  <si>
    <t>42-1</t>
  </si>
  <si>
    <t>მილი PE 100 SDR11 PN16 d=225 მმ</t>
  </si>
  <si>
    <t>43</t>
  </si>
  <si>
    <t>44</t>
  </si>
  <si>
    <t>45-1</t>
  </si>
  <si>
    <t>48</t>
  </si>
  <si>
    <t>48-1</t>
  </si>
  <si>
    <t>49</t>
  </si>
  <si>
    <t>50</t>
  </si>
  <si>
    <t>51</t>
  </si>
  <si>
    <t>51-1</t>
  </si>
  <si>
    <t>პოლ. შემაერთებელი ქუროს d=225 მმ მოწყობა</t>
  </si>
  <si>
    <t>54-1</t>
  </si>
  <si>
    <t>პოლ. შემაერთებელი ქუროს d=160 მმ მოწყობა</t>
  </si>
  <si>
    <t>55-1</t>
  </si>
  <si>
    <t>პოლ. შემაერთებელი ქუროს d=160 მმ</t>
  </si>
  <si>
    <t>პოლ. შემაერთებელი ქუროს d=63 მმ მოწყობა</t>
  </si>
  <si>
    <t>56-1</t>
  </si>
  <si>
    <t>პოლ. შემაერთებელი ქუროს d=32 მმ მოწყობა</t>
  </si>
  <si>
    <t>57-1</t>
  </si>
  <si>
    <t>პოლ. შემაერთებელი ქუროს d=32 მმ</t>
  </si>
  <si>
    <t>58</t>
  </si>
  <si>
    <t>ჩობალის d=426 მმ შეძენა-მოწყობა (19ცალი)</t>
  </si>
  <si>
    <t>59</t>
  </si>
  <si>
    <t>ჩობალის d=325 მმ შეძენა-მოწყობა (2ცალი)</t>
  </si>
  <si>
    <t>60</t>
  </si>
  <si>
    <t>ჩობალის d=273 მმ შეძენა-მოწყობა (2ცალი)</t>
  </si>
  <si>
    <t>61</t>
  </si>
  <si>
    <t>ჩობალის d=165 მმ შეძენა-მოწყობა (6ცალი)</t>
  </si>
  <si>
    <t>62</t>
  </si>
  <si>
    <t>ჩობალის d=114 მმ შეძენა-მოწყობა (2ცალი)</t>
  </si>
  <si>
    <t>63</t>
  </si>
  <si>
    <t>კგ</t>
  </si>
  <si>
    <t>64</t>
  </si>
  <si>
    <t>64-1</t>
  </si>
  <si>
    <t>65</t>
  </si>
  <si>
    <t>65-1</t>
  </si>
  <si>
    <t>66</t>
  </si>
  <si>
    <t>66-1</t>
  </si>
  <si>
    <t>67-1</t>
  </si>
  <si>
    <t>68</t>
  </si>
  <si>
    <t>68-1</t>
  </si>
  <si>
    <t>ურდული d=50 მმ PN16</t>
  </si>
  <si>
    <t>69-1</t>
  </si>
  <si>
    <t>69-2</t>
  </si>
  <si>
    <t>პოლიეთილენის მილტუჩი d=225მმ</t>
  </si>
  <si>
    <t>70-1</t>
  </si>
  <si>
    <t>70-2</t>
  </si>
  <si>
    <t>პოლიეთილენის მილტუჩი d=160მმ</t>
  </si>
  <si>
    <t>71-1</t>
  </si>
  <si>
    <t>71-2</t>
  </si>
  <si>
    <t>პოლიეთილენის ადაპტორის მილტუჩი d=63მმ</t>
  </si>
  <si>
    <t>72</t>
  </si>
  <si>
    <t>72-1</t>
  </si>
  <si>
    <t>73</t>
  </si>
  <si>
    <t>73-1</t>
  </si>
  <si>
    <t>74</t>
  </si>
  <si>
    <t>74-1</t>
  </si>
  <si>
    <t>საყრდენი ბეტონის 0.1X0.1X0.3 მ (17 ცალი) ბეტონის მარკა B-22.5</t>
  </si>
  <si>
    <t>ფოლ. სამკაპის d=300X300X300 მმ PN16 მოწყობა</t>
  </si>
  <si>
    <t>76-1</t>
  </si>
  <si>
    <t>ფოლ. სამკაპის d=300X300X300 მმ PN16</t>
  </si>
  <si>
    <t>ფოლ. სამკაპის d=300X200X300 მმ PN16 მოწყობა</t>
  </si>
  <si>
    <t>77-1</t>
  </si>
  <si>
    <t>ფოლ. სამკაპის d=300X200X300 მმ PN16</t>
  </si>
  <si>
    <t>ფოლ. სამკაპის d=300X150X300 მმ PN16 მოწყობა</t>
  </si>
  <si>
    <t>78-1</t>
  </si>
  <si>
    <t>ფოლ. სამკაპის d=300X150X300 მმ PN16</t>
  </si>
  <si>
    <t>ფოლ. სამკაპის d=300X100X300 მმ PN16 მოწყობა</t>
  </si>
  <si>
    <t>79-1</t>
  </si>
  <si>
    <t>ფოლ. სამკაპის d=300X100X300 მმ PN16</t>
  </si>
  <si>
    <t>ფოლ. სამკაპის d=300X80X300 მმ PN16 მოწყობა</t>
  </si>
  <si>
    <t>80-1</t>
  </si>
  <si>
    <t>ფოლ. სამკაპის d=300X80X300 მმ PN16</t>
  </si>
  <si>
    <t>81</t>
  </si>
  <si>
    <t>81-1</t>
  </si>
  <si>
    <t>82-1</t>
  </si>
  <si>
    <t>83-1</t>
  </si>
  <si>
    <t>84-1</t>
  </si>
  <si>
    <t>85-1</t>
  </si>
  <si>
    <t>86</t>
  </si>
  <si>
    <t>86-1</t>
  </si>
  <si>
    <t>87</t>
  </si>
  <si>
    <t>87-1</t>
  </si>
  <si>
    <t>88</t>
  </si>
  <si>
    <t>88-1</t>
  </si>
  <si>
    <t>89</t>
  </si>
  <si>
    <t>89-1</t>
  </si>
  <si>
    <t>პოლიეთილენის მუხლი d=32 მმ α=90° PN16</t>
  </si>
  <si>
    <t>90-1</t>
  </si>
  <si>
    <t>91</t>
  </si>
  <si>
    <t>93</t>
  </si>
  <si>
    <t>94</t>
  </si>
  <si>
    <t>95</t>
  </si>
  <si>
    <t>96</t>
  </si>
  <si>
    <t>97</t>
  </si>
  <si>
    <t>98</t>
  </si>
  <si>
    <t>საპ. ფოლ. d=325/6 მმ მილის გადაერთება არს. ფოლ. d=250 მმ-ან მილზე</t>
  </si>
  <si>
    <t>საპ. ფოლ. d=114/4.5 მმ მილის გადაერთება არს. ფოლ. d=100 მმ-ან მილზე</t>
  </si>
  <si>
    <t>საპ. პოლ. d=225 მმ მილის გადაერთება არს. პოლ. d=225 მმ-ან მილზე</t>
  </si>
  <si>
    <t>საპ. პოლ. d=160 მმ მილის გადაერთება არს. პოლ. d=160 მმ-ან მილზე</t>
  </si>
  <si>
    <t>საპ. პოლ. d=63 მმ მილის გადაერთება არს. პოლ. d=63 მმ-ან მილზე</t>
  </si>
  <si>
    <t>საპ. პოლ. d=32 მმ მილის გადაერთება არს. პოლ d=32 მმ-ან მილზე</t>
  </si>
  <si>
    <t>საპ. პოლ. d=32 მმ მილის გადაერთება არს. პოლ d=25 მმ-ან მილზე</t>
  </si>
  <si>
    <t>საპ. პოლ. d=32 მმ მილის გადაერთება არს. პოლ d=20 მმ-ან მილზე</t>
  </si>
  <si>
    <t>107</t>
  </si>
  <si>
    <t>108</t>
  </si>
  <si>
    <t>წნევის რეგულატორის ჭის მოწყობა d=325/6 მმ მილზე</t>
  </si>
  <si>
    <t>109</t>
  </si>
  <si>
    <t>110</t>
  </si>
  <si>
    <t>111</t>
  </si>
  <si>
    <t>111-1</t>
  </si>
  <si>
    <t>111-2</t>
  </si>
  <si>
    <t>111-3</t>
  </si>
  <si>
    <t>112</t>
  </si>
  <si>
    <t>112-1</t>
  </si>
  <si>
    <t>112-2</t>
  </si>
  <si>
    <t>113</t>
  </si>
  <si>
    <t>114</t>
  </si>
  <si>
    <t>115-1</t>
  </si>
  <si>
    <t>116</t>
  </si>
  <si>
    <t>ჩობალის d=426 მმ შეძენა-მოწყობა (6ცალი)</t>
  </si>
  <si>
    <t>117</t>
  </si>
  <si>
    <t>საყრდენი ბეტონის 0.1X0.1X0.3 მ (6 ცალი) ბეტონის მარკა B-22.5</t>
  </si>
  <si>
    <t>119</t>
  </si>
  <si>
    <t>119-1</t>
  </si>
  <si>
    <t>120</t>
  </si>
  <si>
    <t>ფილტრის d=250 მმ PN16 შეძენა და მოწყობა</t>
  </si>
  <si>
    <t>120-1</t>
  </si>
  <si>
    <t>121</t>
  </si>
  <si>
    <t>ცალი</t>
  </si>
  <si>
    <t>121-1</t>
  </si>
  <si>
    <t>122-1</t>
  </si>
  <si>
    <t>ჩასაკეთებელი დეტალი d=250 მმ</t>
  </si>
  <si>
    <t>ვენტილის ჭის მოწყობა d=32 მმ მილზე</t>
  </si>
  <si>
    <t>123-1</t>
  </si>
  <si>
    <t>რკ. ბეტონის ოთხკუთხედი ჭა 1000X650X700 მმ</t>
  </si>
  <si>
    <t>123-2</t>
  </si>
  <si>
    <t>123-3</t>
  </si>
  <si>
    <t>სფერული ვენტილი d=25 მმ PN16</t>
  </si>
  <si>
    <t>124-1</t>
  </si>
  <si>
    <t>მოძრავი ქანჩის მოწყობა d=25</t>
  </si>
  <si>
    <t>128-1</t>
  </si>
  <si>
    <t>გადამყვანი პოლ/ფოლ. d=32/25 მმ PN16</t>
  </si>
  <si>
    <t>129-1</t>
  </si>
  <si>
    <t>დამაკავშირებელი (сгон) d=25 მმ</t>
  </si>
  <si>
    <t>სახანძრო მიწისზედა ჰიდრანტის (კომპლექტი) მოწყობა d=80 მმ</t>
  </si>
  <si>
    <t>კომპ</t>
  </si>
  <si>
    <t>130-1</t>
  </si>
  <si>
    <t>131-1</t>
  </si>
  <si>
    <t>131-2</t>
  </si>
  <si>
    <t>131-3</t>
  </si>
  <si>
    <t>131-4</t>
  </si>
  <si>
    <t>131-5</t>
  </si>
  <si>
    <t>ჩობალის d=140 მმ შეძენა-მოწყობა (10ცალი)</t>
  </si>
  <si>
    <t>136-1</t>
  </si>
  <si>
    <t>ფოლადის მილტუჩი d=80 მმ</t>
  </si>
  <si>
    <t>137-1</t>
  </si>
  <si>
    <t>138-1</t>
  </si>
  <si>
    <t>ურდული d=80 მმ PN16</t>
  </si>
  <si>
    <t>ბეტონის საყრდენი ბალიში 400x400x200 მმ (5 ცალი)
ბეტონის მარკა B-22.5</t>
  </si>
  <si>
    <t>140</t>
  </si>
  <si>
    <t>ტნ</t>
  </si>
  <si>
    <t>142</t>
  </si>
  <si>
    <t>143</t>
  </si>
  <si>
    <t>144</t>
  </si>
  <si>
    <t>145</t>
  </si>
  <si>
    <t>146</t>
  </si>
  <si>
    <t>147</t>
  </si>
  <si>
    <t>არს. ფოლ. d=250 მმ მილის დემონტაჟი და დასაწყობება 23 კმ-ზე</t>
  </si>
  <si>
    <t>გრძ.მ</t>
  </si>
  <si>
    <t>148</t>
  </si>
  <si>
    <t>არს. ფოლ. d=100 მმ მილის დემონტაჟი და დასაწყობება 23 კმ-ზე</t>
  </si>
  <si>
    <t>149</t>
  </si>
  <si>
    <t>არს. d=250 მმ ურდულის დემონტაჟი და დასაწყობება 23 კმ-ზე</t>
  </si>
  <si>
    <t>150</t>
  </si>
  <si>
    <t>არს. d=100 მმ ურდულის დემონტაჟი და დასაწყობება 23 კმ-ზე</t>
  </si>
  <si>
    <t>151</t>
  </si>
  <si>
    <t>არს. d=50 მმ ურდულის დემონტაჟი და დასაწყობება 23 კმ-ზე</t>
  </si>
  <si>
    <r>
      <t>მ</t>
    </r>
    <r>
      <rPr>
        <vertAlign val="superscript"/>
        <sz val="10"/>
        <color indexed="8"/>
        <rFont val="Segoe UI"/>
        <family val="2"/>
      </rPr>
      <t>3</t>
    </r>
  </si>
  <si>
    <r>
      <t>მ</t>
    </r>
    <r>
      <rPr>
        <vertAlign val="superscript"/>
        <sz val="10"/>
        <rFont val="Segoe UI"/>
        <family val="2"/>
      </rPr>
      <t>2</t>
    </r>
  </si>
  <si>
    <t>IV კატ. გრუნტის დამუშავება (თხრილში) ექსკავატორით ერთციცხვიანი 0,5 მ3 დატვირთვა ავ/თვითმცლელზე</t>
  </si>
  <si>
    <t>IV კატ. გვერდზე დაყრილი ხელით დამუშავებული გრუნტის დატვირთვა ექსკავატორით ერთციცხვიანი 0,5 მ3 დატვირთვა ავ/თვითმცლელზე</t>
  </si>
  <si>
    <t>VI კატ. გრუნტის დამუშავება კოდალით (თხრილში)</t>
  </si>
  <si>
    <t>კოდალით დამუშავებული გრუნ- ტის დამუშავება ექსკავატორით ჩამჩის მოცულობით 0.5 მ3 ა/მ დატვირთვით</t>
  </si>
  <si>
    <t>VI კატ. გრუნტის დამუშავება სანგრევი ჩაქუჩით</t>
  </si>
  <si>
    <t>VI კატ. გვერდზე დაყრილი ხელით დამუშავებული გრუნტის დატვირთვა ხელით ა/თვითმცლელებზე</t>
  </si>
  <si>
    <t>დამუშავებული გრუნტის ა/თვითმცლელებით და გატანა 30 კმ</t>
  </si>
  <si>
    <t>თხრილის შევსება (ბალასტი) ქვიშა-ხრეშოვანი ნარევით (ფრაქცია 0-80 მმ; 0-120 მმ;) მექანიზმით, დატკეპნით</t>
  </si>
  <si>
    <t>ღორღის (40 ფრაქცია) ბალიშის მომზადება ჭის ქვეშ სისქით 10 სმ</t>
  </si>
  <si>
    <t>მიწის თხრილის და ჭის ქვაბულის კედლების გამაგრება ფარებით</t>
  </si>
  <si>
    <t>რკ/ბეტონის ანაკრები წრიული ჭის 2-კომპლექტი მონტაჟი d=1.5 მ, hსრ=1.80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 ჰიდროიზოლაციით იხ.პროექტი</t>
  </si>
  <si>
    <t>რკ/ბ რგოლი D=1740 მმ / H=1000 მმ B22.5 (M-300) (პროექტით)</t>
  </si>
  <si>
    <t>რკ/ბ რგოლი D=1740 მმ / H=500 მმ B22.5 (M-300) (პროექტით)</t>
  </si>
  <si>
    <t>რკ/ბ ძირის ფილა D=1740 მმ, ბეტონი B22.5 (M-300) (პროექტით)</t>
  </si>
  <si>
    <t>რკ/ბ გადახურვის ფილა მრგვალი D=1740 მმ ბეტონი B22.5 (M-300) (პროექტით)</t>
  </si>
  <si>
    <t>თუჯის ჩარჩო ხუფი 65 სმ</t>
  </si>
  <si>
    <t>რკ/ბეტონის ანაკრები წრიული ჭის 13-კომპლექტი მონტაჟი d=1.0 მ, hსრ=1.8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 ჰიდროიზოლაციით (იხ. პროექტი)</t>
  </si>
  <si>
    <t>რკ/ბ რგოლი კბილებით D=1200 მმ / H=1000 მმ ბეტონი მარკით B22.5 მ-300 (იხ. პროექტი)</t>
  </si>
  <si>
    <t>რკ/ბ რგოლი კბილებით D=1000 მმ H=500 მმ (იხ. პროექტი)</t>
  </si>
  <si>
    <t>რკ/ბ ძირის მრგვალი ფილა D=1200 მმ, ბეტონი მარკით B22.5 მ-300 (იხ. პროექტი)</t>
  </si>
  <si>
    <t>რკ/ბ გადახურვის მრგვალი ფილა D=1200 მმ ბეტონი მარკით B22.5 მ-300 (იხ. პროექტი)</t>
  </si>
  <si>
    <t>თუჯის ჩარჩო ხუფით 65 სმ</t>
  </si>
  <si>
    <t>ფოლადის სპირალური მილი, გარე და შიდა ქარხნული იზოლაციით, d=325/6 მმ PN 16</t>
  </si>
  <si>
    <t>ფოლადის მილი d=300 (325X6)მმ ჰიდრავლიკური გამოცდა</t>
  </si>
  <si>
    <t>ფოლადის მილი d=300 (325X6)მმ დეზინფექცია ქლორიანი წყლით და გამორეცხვა</t>
  </si>
  <si>
    <t>ფოლადის მილი, გარე და შიდა ქარხნული იზოლაციით, d=159/5 მმ PN 16 მილის შეძენა გარეცხვითა და გამოცდით</t>
  </si>
  <si>
    <t>ფოლადის მილი, გარე და შიდა ქარხნული იზოლაციით, d=159/5 მმ PN 16</t>
  </si>
  <si>
    <t>ფოლადის მილი d=150 (159X5)მმ ჰიდრავლიკური გამოცდა</t>
  </si>
  <si>
    <t>ფოლადის მილი d=150 (159X5)მმ დეზინფექცია ქლორიანი წყლით და გამორეცხვა</t>
  </si>
  <si>
    <t>სწორნაკერიანი ფოლადის მილი, გარე და შიდა ქარხნული იზოლაციით, d=114/4.5 მმ PN 16 მილის მოწყობა</t>
  </si>
  <si>
    <t>სწორნაკერიანი ფოლადის მილი, გარე და შიდა ქარხნული იზოლაციით, d=114/4.5 მმ PN 16</t>
  </si>
  <si>
    <t>ფოლადის მილი d=100 (114X10)მმ ჰიდრავლიკური გამოცდა</t>
  </si>
  <si>
    <t>ფოლადის მილი d=100 (114X10)მმ დეზინფექცია ქლორიანი წყლით და გამორეცხვა</t>
  </si>
  <si>
    <t>ფოლადის მილი d=50 (51X3.5) ჰიდრავლიკური გამოცდა</t>
  </si>
  <si>
    <t>სწორნაკერიანი ფოლადის მილი d=50 (51X3.5)მმ დეზინფექცია ქლორიანი წყლით და გამორეცხვა</t>
  </si>
  <si>
    <t>სასიგნალო ლენტის (შიდა მხრიდან უჟანგავი ზოლით) შეძენა და მოწყობა თხრილში</t>
  </si>
  <si>
    <t>ფოლადის d=325/6 მმ მილების შედუღების ნაკერების დამუშავება ბიტუმის პრაიმერითა და თვითწებვადი ჰიდროსაიზოლაციო ლენტით დამზადებული ბიტუმისა და მინაბოჭკოს ქსოვილის შრეების ბაზაზე. (2 ფენა) (119 ადგ.)</t>
  </si>
  <si>
    <t>ფოლადის d=219/5 მმ მილების შედუღების ნაკერების დამუშავება ბიტუმის პრაიმერითა და თვითწებვადი ჰიდროსაიზოლაციო ლენტით დამზადებული ბიტუმისა და მინაბოჭკოს ქსოვილის შრეების ბაზაზე. (2 ფენა) (50 ადგ.)</t>
  </si>
  <si>
    <t>ფოლადის d=114/4,5 მმ მილების შედუღების ნაკერების დამუშავება ბიტუმის პრაიმერითა და თვითწებვადი ჰიდროსაიზოლაციო ლენტით დამზადებული ბიტუმისა და მინაბოჭკოს ქსოვილის შრეების ბაზაზე. (2 ფენა) (2 ადგ.)</t>
  </si>
  <si>
    <t>მილების შედუღების ნაკერების დამუშავება ბიტუმის პრაიმერითა და თვითწებვადი ჰიდროსაიზოლაციო ლენტით დამზადებულს ბიტუმისა და მინაბოჭკოს ქსოვილის შრეების ბაზაზე. (2 ფენა) d=51/3 მმ მილისთვის (2 ადგ.)</t>
  </si>
  <si>
    <t>ფოლადის სპირალური მილის d=325/6 მმ შედუღების ადგილების შემოწმება</t>
  </si>
  <si>
    <t>ფოლადის სპირალური მილის d=114/4.5 მმ შედუღების ადგილების შემოწმება</t>
  </si>
  <si>
    <t>ფოლადის d=51/3 მმ სწორნაკერიანი მილის შედუღების ადგილების შემოწმება</t>
  </si>
  <si>
    <t>პოლიეთილენის მილის PE 100 SDR11 PN16 d=225 მმ შეძენა-მონტაჟი</t>
  </si>
  <si>
    <t>წყალსადენის პოლიეთილენის მილის PE 100 SDR 11 PN16 d=225 მმ, ჰიდრავლიკური გამოცდა</t>
  </si>
  <si>
    <t>პოლიეთილენის მილის PE 100 SDR11 PN16 d=225 მმ მილის დეზინფექცია ქლორიანი წყლით და გამორეცხვა</t>
  </si>
  <si>
    <t>პოლიეთილენის მილის PE 100 SDR11 PN16 d=160 მმ (პირაპირა შედუღებით) მონტაჟი,</t>
  </si>
  <si>
    <t>მილი PE 100 SDR11 PN16 d=160 მმ</t>
  </si>
  <si>
    <t>წყალსადენის პოლიეთილენის მილის PE 100 SDR 11 PN16 d=160 მმ ჰიდრავლიკური გამოცდა</t>
  </si>
  <si>
    <t>პოლიეთილენის მილის PE 100 SDR11 PN16 d=160 მმ მილის დეზინფექცია ქლორიანი წყლით და გამორეცხვა</t>
  </si>
  <si>
    <t>პოლიეთილენის მილის PE 100 SDR11 PN16 d=63 მმ (პირაპირა შედუღებით) მონტაჟი</t>
  </si>
  <si>
    <t>მილი PE 100 SDR11 PN16 d=63 მმ</t>
  </si>
  <si>
    <t>წყალსადენის პოლიეთილენის მილის PE 100 SDR 11 PN16 d=63 მმ ჰიდრავლიკური გამოცდა</t>
  </si>
  <si>
    <t>პოლიეთილენის მილის PE 100 SDR11 PN16 d=63 მმ მილის დეზინფექცია ქლორიანი წყლით და გამორეცხვა</t>
  </si>
  <si>
    <t>პოლიეთილენის მილის PE 100 SDR11 PN16 d=32 მმ (პირაპირა შედუღებით)მონტაჟი,</t>
  </si>
  <si>
    <t>მილი PE 100 SDR11 PN16 d=32 მმ</t>
  </si>
  <si>
    <t>წყალსადენის პოლიეთილენის მილის PE 100 SDR 11 PN16 დ=32 მმ ჰიდრავლიკური გამოცდა</t>
  </si>
  <si>
    <t>პოლიეთილენის მილის PE 100 SDR11 PN16 d=32 მმ მილის დეზინფექცია ქლორიანი წყლით და გამორეცხვა</t>
  </si>
  <si>
    <t>პოლ. შემაერთებელი ქუროს d=225 მმ</t>
  </si>
  <si>
    <t>პოლ. შემაერთებელი ქუროს d=63 მმ</t>
  </si>
  <si>
    <t>გაზინთული (გაპოხილი) ძენძი 154,58მეტრი ჩობალებისთვის</t>
  </si>
  <si>
    <t>ურდული d=300 მმ PN16 მოწყობა</t>
  </si>
  <si>
    <t>ურდული d=300 მმ PN16</t>
  </si>
  <si>
    <t>ურდული d=200 მმ PN16 მოწყობა</t>
  </si>
  <si>
    <t>ურდული d=200 მმ PN16</t>
  </si>
  <si>
    <t>ურდული d=150 მმ PN16 მოწყობა</t>
  </si>
  <si>
    <t>ურდული d=150 მმ PN16</t>
  </si>
  <si>
    <t>ურდული d=100 მმ PN16 მოწყობა</t>
  </si>
  <si>
    <t>ურდული d=100 მმ PN16</t>
  </si>
  <si>
    <t>ურდული d=50 მმ PN16მოწყობა</t>
  </si>
  <si>
    <t>პოლიეთილენის ადაპტორი მილტუჩით d=225 მმ მოწყობა</t>
  </si>
  <si>
    <t>პოლიეთილენის ადაპტორი d=225 მმ</t>
  </si>
  <si>
    <t>პოლიეთილენის ადაპტორის მილტუჩით d=160 მმ მოწყობა</t>
  </si>
  <si>
    <t>პოლიეთილენის ადაპტორი d=160 მმ</t>
  </si>
  <si>
    <t>პოლიეთილენის ადაპტორის მილტუჩით d=63 მმ მოწყობა</t>
  </si>
  <si>
    <t>პოლიეთილენის ადაპტორი d=63 მმ</t>
  </si>
  <si>
    <t>გადამყვანი ფოლ/ფოლ. d=300/250 მმ PN16 მოწყობა</t>
  </si>
  <si>
    <t>გადამყვანი ფოლ/ფოლ. d=300/250 მმ PN16</t>
  </si>
  <si>
    <t>გადამყვანი პოლ/პოლ. d=32/25 მმ PN16 მოწყობა</t>
  </si>
  <si>
    <t>გადამყვანი პოლ/პოლ. d=32/25 მმ PN16</t>
  </si>
  <si>
    <t>გადამყვანი პოლ/პოლ. d=32/20 მმ PN16მოწყობა</t>
  </si>
  <si>
    <t>გადამყვანი პოლ/პოლ. d=32/20 მმ PN16</t>
  </si>
  <si>
    <t>ფოლადის მილტუჩი d=300 მმ მოწყობა</t>
  </si>
  <si>
    <t>ფოლადის მილტუჩი d=300 მმ</t>
  </si>
  <si>
    <t>ფოლადის მილტუჩი d=200 მმ შეძენა-მოწყობა</t>
  </si>
  <si>
    <t>ფოლადის მილტუჩი d=200 მმ</t>
  </si>
  <si>
    <t>ფოლადის მილტუჩი d=150 მმ მოწყობა</t>
  </si>
  <si>
    <t>ფოლადის მილტუჩი d=150 მმ</t>
  </si>
  <si>
    <t>ფოლადის მილტუჩი d=100 მმ მოწყობა</t>
  </si>
  <si>
    <t>ფოლადის მილტუჩი d=100 მმ</t>
  </si>
  <si>
    <t>ფოლადის მილტუჩი d=50 მმ შეძენა-მოწყობა</t>
  </si>
  <si>
    <t>ფოლადის მილტუჩი d=50 მმ</t>
  </si>
  <si>
    <t>ფოლადის მუხლის, მილტუჩით (ქარხნული) d=325 მმ α=90°მოწყობა</t>
  </si>
  <si>
    <t>ფოლადის მუხლის, მილტუჩით (ქარხნული) d=325 მმ α=90°</t>
  </si>
  <si>
    <t>ფოლადის მუხლის, მილტუჩის გარეშე (ქარხნული) d=325 მმ α=45° მოწყობა</t>
  </si>
  <si>
    <t>ფოლადის მუხლის, მილტუჩის გარეშე (ქარხნული) d=325 მმ α=45°</t>
  </si>
  <si>
    <t>ფოლადის მუხლის, მილტუჩის გარეშე (ქარხნული) d=114 მმ α=90° შმოწყობა</t>
  </si>
  <si>
    <t>ფოლადის მუხლი d=100 მმ 90° PN16</t>
  </si>
  <si>
    <t>ფოლადის მუხლის, მილტუჩის გარეშე (ქარხნული) d=114 მმ α=45° შეძენა-მოწყობა</t>
  </si>
  <si>
    <t>ფოლადის მუხლი d=100 მმ 45° PN16</t>
  </si>
  <si>
    <t>არს. ფოლადის d=250 მმ მილის ჩაჭრა</t>
  </si>
  <si>
    <t>არს. ფოლადის d=100 მმ მილის ჩაჭრა</t>
  </si>
  <si>
    <t>არს. პოლ. d=225 მმ მილის ჩაჭრა</t>
  </si>
  <si>
    <t>არს. პოლ. d=160 მმ მილის ჩაჭრა</t>
  </si>
  <si>
    <t>არს. პოლ. d=63 მმ მილის ჩაჭრა</t>
  </si>
  <si>
    <t>არს. პოლ. d=32 მმ მილის ჩაჭრა</t>
  </si>
  <si>
    <t>არს. პოლ. d=25 მმ მილის ჩაჭრა</t>
  </si>
  <si>
    <t>ტრანშეის მოწყობის დროს არსებული კაბელების დამაგრება</t>
  </si>
  <si>
    <t>ტრანშეის მოწყობის დროს არსებული წყალარინების მილის დამაგრება</t>
  </si>
  <si>
    <t>წყალსადენის რკ/ბეტონის ოთხკუთხა ჭის 2.5X1,2X1.0 მ (შიდა ზომა) მოწყობა</t>
  </si>
  <si>
    <t>ბალასტის ბალიშის მომზადება ჭის ქვეშ</t>
  </si>
  <si>
    <t>მოსამზადებელი ბეტონის ფენის მოწყობა B-7.5</t>
  </si>
  <si>
    <t>მონილითური ჭის მოწყობა hშიდა=2.5X1.2X1.0 მ (შიდა ზომა) საძირკვლის და კედლების მოწყობა ბეტონის მარკა B-25 M350</t>
  </si>
  <si>
    <t>არმატურა A500c კლასის 10 მმ</t>
  </si>
  <si>
    <t>არმატურა A500c კლასის 12 მმ</t>
  </si>
  <si>
    <t>არმატურა A240c კლასის 8 მმ</t>
  </si>
  <si>
    <t>რკ/ბ. გადახურვის ფილის მოწყობა, ბეტონის მარკა B-25 M-350</t>
  </si>
  <si>
    <t>არმატურა АI A240c კლასის 8 მმ</t>
  </si>
  <si>
    <t>თუჯის ჩარჩო ხუფის 65 სმ შეძენა-მონტაჟი</t>
  </si>
  <si>
    <t>ჭის გარე ზედაპირის ჰიდროიზოლაცია ბიტუმ-ზეთოვანი მასტიკით 2 ფენად შეძენა და მოწყობა</t>
  </si>
  <si>
    <t>ურდული d=250 მმ PN16 მოწყობა</t>
  </si>
  <si>
    <t>ურდული d=250 მმ PN16</t>
  </si>
  <si>
    <t>გაზინთული (გაპოხილი) ძენძი 36,74მეტრი ჩობალებისთვის</t>
  </si>
  <si>
    <t>ფილტრი დ-250მმ</t>
  </si>
  <si>
    <t>წნევის რეგულატორის d=250 მმ PN16 მოწყობა</t>
  </si>
  <si>
    <t>წნევის რეგულატორის d=250 მმ</t>
  </si>
  <si>
    <t>ჩასაკეთებელი დეტალის d=250 მმ PN16 მოწყობა (3ცალი)</t>
  </si>
  <si>
    <t>მონოლითური რკ. ბეტონის ჭის 1000X650X700 მმ (შიდა ზომა) (75 ცალი) მოწყობა, გადახურვის რკ. ბეტონის ფილა თუჯის ჩარჩო ხუჯით (იხ. პროექტი)</t>
  </si>
  <si>
    <t>გადახურვის რკ. ბეტონის ფილა 1000X650 მმ</t>
  </si>
  <si>
    <t>სფერული ვენტილი d=25 მმ</t>
  </si>
  <si>
    <t>ჩობალის d=80 მმ შეძენა-მოწყობა (150 ცალი)</t>
  </si>
  <si>
    <t>გაზინთული (გაპოხილი) ძენძი (90,43 მ) ჩობალებისთვის</t>
  </si>
  <si>
    <t>გადამყვანი პოლ/ფოლ. d=32/25 მმ PN16 მოწყობა</t>
  </si>
  <si>
    <t>დამაკავშირებელის (сгон) მოწყობა d=25 მმ (75 ცალი)</t>
  </si>
  <si>
    <t>საპროექტო მიწისზედა სახანძრო ჰიდრანტი- (ცალი-5)</t>
  </si>
  <si>
    <t>სახანძრო მიწისზედა ჰიდრანტი</t>
  </si>
  <si>
    <t>რკ/ბეტონის ანაკრები წრიული ჭის 5-კომპლექტი შეძენა-მონტაჟი d=1.0 მ, hსრ=1.8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 ჰიდროიზოლაციით (იხ. პროექტი)</t>
  </si>
  <si>
    <t>ჭის ქვაბულის კედლების გამაგრება</t>
  </si>
  <si>
    <t>გაზინთული (გაპოხილი) ძენძი 85მეტრი ჩობალებისთვის (18,85 მ)</t>
  </si>
  <si>
    <t>ფოლადის სწორ ერთ ნაკერიანი გარე ქარხნული იზოლაციით, შიდა იზოლაციის გარეშე, d=89/4.5 მმ მილის შეძენა-მონტაჟი, გარეცხვითა და გამოცდით</t>
  </si>
  <si>
    <t>ფოლადის მილი d=89/4.5 მმ</t>
  </si>
  <si>
    <t>ურდული d=80 მმ PN16 შეძენა-მოწყობა</t>
  </si>
  <si>
    <t>ფოლადის საყრდენი მილი d 50/3 მმ L=0.30 მ, ფოლადის ფურცლით (5-ცალი)</t>
  </si>
  <si>
    <t>ბეტონის B-22.5 M-300 მოწყობა სახანძრო ჰიდრანტის გარშემო</t>
  </si>
  <si>
    <t>დემონტაჟი</t>
  </si>
  <si>
    <t>არს. ანაკრები 7-ჭის d=1000 მმ Hსრ=1.80 მ დემონტაჟი და გატანა ნაგავსაყრელზე 30კმ-ზე</t>
  </si>
  <si>
    <t>დემონტირებული რკ. ბეტონის ჭების ნატეხების ავტოთვითმცლელზე დატვირთვა და გადმოტვირთვა</t>
  </si>
  <si>
    <t>არს. 3ცალი კამერის 2.5X1.2X1.4 მ დემონტაჟი და გატანა ნაგავსაყრელზე 30კმ-ზე</t>
  </si>
  <si>
    <t>დემონტირებული ჭის ხუფების დატვირთვა ავტოთვითმცლელზე გატანა და გადმოტვირთვა (დასაწყობება 23კმ) (10ცალი)</t>
  </si>
  <si>
    <t/>
  </si>
  <si>
    <t xml:space="preserve">  სულ (ლარი)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</si>
</sst>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\ _₾_-;\-* #,##0.00\ _₾_-;_-* &quot;-&quot;??\ _₾_-;_-@_-"/>
    <numFmt numFmtId="165" formatCode="0.0"/>
    <numFmt numFmtId="166" formatCode="0.000"/>
    <numFmt numFmtId="167" formatCode="_-* #,##0.00_р_._-;\-* #,##0.00_р_._-;_-* &quot;-&quot;??_р_._-;_-@_-"/>
    <numFmt numFmtId="169" formatCode="_(#,##0_);_(\(#,##0\);_(\ \-\ _);_(@_)"/>
    <numFmt numFmtId="172" formatCode="0.0000"/>
    <numFmt numFmtId="173" formatCode="0.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Segoe UI"/>
      <family val="2"/>
    </font>
    <font>
      <b/>
      <sz val="10"/>
      <name val="Segoe UI"/>
      <family val="2"/>
    </font>
    <font>
      <vertAlign val="superscript"/>
      <sz val="10"/>
      <name val="Segoe UI"/>
      <family val="2"/>
    </font>
    <font>
      <sz val="10"/>
      <color theme="1"/>
      <name val="Segoe UI"/>
      <family val="2"/>
    </font>
    <font>
      <sz val="10"/>
      <color indexed="8"/>
      <name val="Segoe UI"/>
      <family val="2"/>
    </font>
    <font>
      <vertAlign val="superscript"/>
      <sz val="10"/>
      <color indexed="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119">
    <xf numFmtId="0" fontId="0" fillId="0" borderId="0" xfId="0"/>
    <xf numFmtId="0" fontId="5" fillId="2" borderId="0" xfId="1" applyFont="1" applyFill="1" applyAlignment="1">
      <alignment horizontal="center"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vertical="center"/>
    </xf>
    <xf numFmtId="0" fontId="5" fillId="3" borderId="0" xfId="1" applyFont="1" applyFill="1" applyAlignment="1">
      <alignment vertical="center"/>
    </xf>
    <xf numFmtId="0" fontId="5" fillId="2" borderId="1" xfId="1" applyFont="1" applyFill="1" applyBorder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49" fontId="4" fillId="2" borderId="8" xfId="1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1" fontId="4" fillId="2" borderId="9" xfId="1" applyNumberFormat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0" xfId="1" applyFont="1" applyFill="1" applyAlignment="1" applyProtection="1">
      <alignment vertical="center"/>
      <protection locked="0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2" fontId="4" fillId="2" borderId="0" xfId="1" applyNumberFormat="1" applyFont="1" applyFill="1" applyAlignment="1">
      <alignment vertical="center"/>
    </xf>
    <xf numFmtId="49" fontId="4" fillId="2" borderId="8" xfId="1" applyNumberFormat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43" fontId="5" fillId="2" borderId="9" xfId="6" applyFont="1" applyFill="1" applyBorder="1" applyAlignment="1" applyProtection="1">
      <alignment horizontal="center" vertical="center"/>
    </xf>
    <xf numFmtId="49" fontId="5" fillId="2" borderId="8" xfId="1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49" fontId="4" fillId="2" borderId="0" xfId="1" applyNumberFormat="1" applyFont="1" applyFill="1" applyAlignment="1">
      <alignment vertical="center"/>
    </xf>
    <xf numFmtId="0" fontId="5" fillId="3" borderId="1" xfId="1" applyFont="1" applyFill="1" applyBorder="1" applyAlignment="1">
      <alignment vertical="center"/>
    </xf>
    <xf numFmtId="9" fontId="4" fillId="2" borderId="9" xfId="1" applyNumberFormat="1" applyFont="1" applyFill="1" applyBorder="1" applyAlignment="1">
      <alignment horizontal="center" vertical="center"/>
    </xf>
    <xf numFmtId="0" fontId="4" fillId="2" borderId="11" xfId="1" applyFont="1" applyFill="1" applyBorder="1" applyAlignment="1" applyProtection="1">
      <alignment vertical="center"/>
      <protection locked="0"/>
    </xf>
    <xf numFmtId="0" fontId="5" fillId="2" borderId="9" xfId="1" applyFont="1" applyFill="1" applyBorder="1" applyAlignment="1" applyProtection="1">
      <alignment vertical="center"/>
      <protection locked="0"/>
    </xf>
    <xf numFmtId="0" fontId="5" fillId="2" borderId="9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5" fillId="2" borderId="0" xfId="1" applyFont="1" applyFill="1" applyAlignment="1">
      <alignment vertical="center" wrapText="1"/>
    </xf>
    <xf numFmtId="169" fontId="5" fillId="0" borderId="1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9" fontId="4" fillId="0" borderId="14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43" fontId="4" fillId="2" borderId="9" xfId="6" applyFont="1" applyFill="1" applyBorder="1" applyAlignment="1" applyProtection="1">
      <alignment horizontal="center" vertical="center"/>
      <protection locked="0"/>
    </xf>
    <xf numFmtId="43" fontId="5" fillId="2" borderId="6" xfId="6" applyFont="1" applyFill="1" applyBorder="1" applyAlignment="1">
      <alignment horizontal="center" vertical="center"/>
    </xf>
    <xf numFmtId="43" fontId="5" fillId="2" borderId="9" xfId="6" applyFont="1" applyFill="1" applyBorder="1" applyAlignment="1">
      <alignment horizontal="center" vertical="center"/>
    </xf>
    <xf numFmtId="43" fontId="4" fillId="2" borderId="9" xfId="6" applyFont="1" applyFill="1" applyBorder="1" applyAlignment="1">
      <alignment horizontal="center" vertical="center"/>
    </xf>
    <xf numFmtId="43" fontId="4" fillId="2" borderId="0" xfId="1" applyNumberFormat="1" applyFont="1" applyFill="1" applyAlignment="1">
      <alignment vertical="center"/>
    </xf>
    <xf numFmtId="1" fontId="4" fillId="0" borderId="15" xfId="10" applyNumberFormat="1" applyFont="1" applyBorder="1" applyAlignment="1">
      <alignment horizontal="center" vertical="center"/>
    </xf>
    <xf numFmtId="0" fontId="4" fillId="0" borderId="11" xfId="10" applyFont="1" applyBorder="1" applyAlignment="1">
      <alignment horizontal="center" vertical="center"/>
    </xf>
    <xf numFmtId="2" fontId="4" fillId="0" borderId="11" xfId="10" applyNumberFormat="1" applyFont="1" applyBorder="1" applyAlignment="1" applyProtection="1">
      <alignment horizontal="center" vertical="center"/>
      <protection locked="0"/>
    </xf>
    <xf numFmtId="2" fontId="4" fillId="0" borderId="11" xfId="0" applyNumberFormat="1" applyFont="1" applyBorder="1" applyAlignment="1" applyProtection="1">
      <alignment horizontal="center" vertical="center"/>
      <protection locked="0"/>
    </xf>
    <xf numFmtId="2" fontId="4" fillId="0" borderId="11" xfId="0" applyNumberFormat="1" applyFont="1" applyBorder="1" applyAlignment="1">
      <alignment horizontal="center" vertical="center"/>
    </xf>
    <xf numFmtId="1" fontId="4" fillId="0" borderId="12" xfId="10" applyNumberFormat="1" applyFont="1" applyBorder="1" applyAlignment="1">
      <alignment horizontal="center" vertical="center"/>
    </xf>
    <xf numFmtId="0" fontId="4" fillId="0" borderId="13" xfId="10" applyFont="1" applyBorder="1" applyAlignment="1">
      <alignment horizontal="center" vertical="center"/>
    </xf>
    <xf numFmtId="2" fontId="4" fillId="0" borderId="13" xfId="10" applyNumberFormat="1" applyFont="1" applyBorder="1" applyAlignment="1" applyProtection="1">
      <alignment horizontal="center" vertical="center"/>
      <protection locked="0"/>
    </xf>
    <xf numFmtId="2" fontId="4" fillId="0" borderId="13" xfId="0" applyNumberFormat="1" applyFont="1" applyBorder="1" applyAlignment="1" applyProtection="1">
      <alignment horizontal="center" vertical="center"/>
      <protection locked="0"/>
    </xf>
    <xf numFmtId="2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1" fontId="4" fillId="0" borderId="12" xfId="0" applyNumberFormat="1" applyFont="1" applyBorder="1" applyAlignment="1">
      <alignment horizontal="center" vertical="center"/>
    </xf>
    <xf numFmtId="2" fontId="4" fillId="0" borderId="13" xfId="10" applyNumberFormat="1" applyFont="1" applyBorder="1" applyAlignment="1">
      <alignment horizontal="center" vertical="center"/>
    </xf>
    <xf numFmtId="49" fontId="4" fillId="0" borderId="12" xfId="1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/>
    </xf>
    <xf numFmtId="1" fontId="4" fillId="0" borderId="12" xfId="10" applyNumberFormat="1" applyFont="1" applyBorder="1" applyAlignment="1" applyProtection="1">
      <alignment horizontal="center" vertical="center"/>
      <protection locked="0"/>
    </xf>
    <xf numFmtId="0" fontId="4" fillId="0" borderId="13" xfId="10" applyFont="1" applyBorder="1" applyAlignment="1" applyProtection="1">
      <alignment horizontal="center" vertical="center"/>
      <protection locked="0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165" fontId="4" fillId="0" borderId="13" xfId="2" applyNumberFormat="1" applyFont="1" applyFill="1" applyBorder="1" applyAlignment="1" applyProtection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2" fontId="4" fillId="0" borderId="13" xfId="9" applyNumberFormat="1" applyFont="1" applyFill="1" applyBorder="1" applyAlignment="1" applyProtection="1">
      <alignment horizontal="center" vertical="center"/>
    </xf>
    <xf numFmtId="0" fontId="4" fillId="0" borderId="13" xfId="1" applyFont="1" applyBorder="1" applyAlignment="1">
      <alignment horizontal="center" vertical="center"/>
    </xf>
    <xf numFmtId="2" fontId="4" fillId="0" borderId="13" xfId="2" applyNumberFormat="1" applyFont="1" applyFill="1" applyBorder="1" applyAlignment="1">
      <alignment horizontal="center" vertical="center"/>
    </xf>
    <xf numFmtId="1" fontId="4" fillId="0" borderId="12" xfId="0" applyNumberFormat="1" applyFont="1" applyBorder="1" applyAlignment="1" applyProtection="1">
      <alignment horizontal="center" vertical="center"/>
      <protection locked="0"/>
    </xf>
    <xf numFmtId="172" fontId="4" fillId="0" borderId="13" xfId="2" applyNumberFormat="1" applyFont="1" applyFill="1" applyBorder="1" applyAlignment="1">
      <alignment horizontal="center" vertical="center"/>
    </xf>
    <xf numFmtId="165" fontId="4" fillId="0" borderId="13" xfId="9" applyNumberFormat="1" applyFont="1" applyFill="1" applyBorder="1" applyAlignment="1">
      <alignment horizontal="center" vertical="center"/>
    </xf>
    <xf numFmtId="2" fontId="4" fillId="0" borderId="13" xfId="9" applyNumberFormat="1" applyFont="1" applyFill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1" fontId="4" fillId="0" borderId="12" xfId="1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165" fontId="4" fillId="0" borderId="13" xfId="1" applyNumberFormat="1" applyFont="1" applyBorder="1" applyAlignment="1">
      <alignment horizontal="center" vertical="center"/>
    </xf>
    <xf numFmtId="165" fontId="4" fillId="0" borderId="13" xfId="2" applyNumberFormat="1" applyFont="1" applyFill="1" applyBorder="1" applyAlignment="1">
      <alignment horizontal="center" vertical="center"/>
    </xf>
    <xf numFmtId="166" fontId="4" fillId="0" borderId="13" xfId="2" applyNumberFormat="1" applyFont="1" applyFill="1" applyBorder="1" applyAlignment="1">
      <alignment horizontal="center" vertical="center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166" fontId="4" fillId="0" borderId="13" xfId="0" applyNumberFormat="1" applyFont="1" applyBorder="1" applyAlignment="1">
      <alignment horizontal="center" vertical="center"/>
    </xf>
    <xf numFmtId="166" fontId="4" fillId="0" borderId="13" xfId="10" applyNumberFormat="1" applyFont="1" applyBorder="1" applyAlignment="1">
      <alignment horizontal="center" vertical="center"/>
    </xf>
    <xf numFmtId="165" fontId="4" fillId="0" borderId="13" xfId="10" applyNumberFormat="1" applyFont="1" applyBorder="1" applyAlignment="1">
      <alignment horizontal="center" vertical="center"/>
    </xf>
    <xf numFmtId="2" fontId="4" fillId="0" borderId="13" xfId="1" applyNumberFormat="1" applyFont="1" applyBorder="1" applyAlignment="1" applyProtection="1">
      <alignment horizontal="center" vertical="center"/>
      <protection locked="0"/>
    </xf>
    <xf numFmtId="173" fontId="4" fillId="0" borderId="13" xfId="0" applyNumberFormat="1" applyFont="1" applyBorder="1" applyAlignment="1">
      <alignment horizontal="center" vertical="center"/>
    </xf>
    <xf numFmtId="172" fontId="4" fillId="0" borderId="13" xfId="0" applyNumberFormat="1" applyFont="1" applyBorder="1" applyAlignment="1">
      <alignment horizontal="center" vertical="center"/>
    </xf>
    <xf numFmtId="166" fontId="4" fillId="0" borderId="13" xfId="9" applyNumberFormat="1" applyFont="1" applyFill="1" applyBorder="1" applyAlignment="1">
      <alignment horizontal="center" vertical="center"/>
    </xf>
    <xf numFmtId="166" fontId="7" fillId="0" borderId="13" xfId="0" applyNumberFormat="1" applyFont="1" applyBorder="1" applyAlignment="1">
      <alignment horizontal="center" vertical="center"/>
    </xf>
    <xf numFmtId="49" fontId="4" fillId="0" borderId="16" xfId="1" applyNumberFormat="1" applyFont="1" applyBorder="1" applyAlignment="1" applyProtection="1">
      <alignment horizontal="center" vertical="center"/>
      <protection locked="0"/>
    </xf>
    <xf numFmtId="165" fontId="4" fillId="0" borderId="17" xfId="2" applyNumberFormat="1" applyFont="1" applyFill="1" applyBorder="1" applyAlignment="1">
      <alignment horizontal="center" vertical="center"/>
    </xf>
    <xf numFmtId="2" fontId="4" fillId="0" borderId="17" xfId="0" applyNumberFormat="1" applyFont="1" applyBorder="1" applyAlignment="1" applyProtection="1">
      <alignment horizontal="center" vertical="center"/>
      <protection locked="0"/>
    </xf>
    <xf numFmtId="2" fontId="4" fillId="0" borderId="17" xfId="0" applyNumberFormat="1" applyFont="1" applyBorder="1" applyAlignment="1">
      <alignment horizontal="center" vertical="center"/>
    </xf>
    <xf numFmtId="0" fontId="4" fillId="0" borderId="11" xfId="10" applyFont="1" applyBorder="1" applyAlignment="1" applyProtection="1">
      <alignment vertical="center"/>
      <protection locked="0"/>
    </xf>
    <xf numFmtId="0" fontId="4" fillId="0" borderId="13" xfId="10" applyFont="1" applyBorder="1" applyAlignment="1" applyProtection="1">
      <alignment vertical="center"/>
      <protection locked="0"/>
    </xf>
    <xf numFmtId="0" fontId="4" fillId="0" borderId="13" xfId="0" applyFont="1" applyBorder="1" applyAlignment="1">
      <alignment horizontal="left" vertical="center"/>
    </xf>
    <xf numFmtId="0" fontId="4" fillId="0" borderId="13" xfId="10" applyFont="1" applyBorder="1" applyAlignment="1">
      <alignment vertical="center"/>
    </xf>
    <xf numFmtId="0" fontId="4" fillId="0" borderId="13" xfId="10" applyFont="1" applyBorder="1" applyAlignment="1">
      <alignment horizontal="left" vertical="center"/>
    </xf>
    <xf numFmtId="2" fontId="8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 applyProtection="1">
      <alignment vertical="center"/>
      <protection locked="0"/>
    </xf>
    <xf numFmtId="0" fontId="8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left" vertical="center" readingOrder="1"/>
    </xf>
    <xf numFmtId="0" fontId="4" fillId="2" borderId="0" xfId="1" applyFont="1" applyFill="1"/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3" xfId="1" applyFont="1" applyBorder="1" applyAlignment="1">
      <alignment vertical="center"/>
    </xf>
    <xf numFmtId="0" fontId="4" fillId="0" borderId="13" xfId="11" applyFont="1" applyBorder="1" applyAlignment="1">
      <alignment horizontal="left" vertical="center"/>
    </xf>
    <xf numFmtId="49" fontId="4" fillId="0" borderId="12" xfId="11" applyNumberFormat="1" applyFont="1" applyBorder="1" applyAlignment="1">
      <alignment horizontal="center" vertical="center"/>
    </xf>
    <xf numFmtId="0" fontId="5" fillId="0" borderId="13" xfId="1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" fontId="4" fillId="0" borderId="12" xfId="11" applyNumberFormat="1" applyFont="1" applyBorder="1" applyAlignment="1">
      <alignment horizontal="center" vertical="center"/>
    </xf>
    <xf numFmtId="0" fontId="4" fillId="0" borderId="17" xfId="1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6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1" fontId="4" fillId="2" borderId="18" xfId="1" applyNumberFormat="1" applyFont="1" applyFill="1" applyBorder="1" applyAlignment="1">
      <alignment horizontal="center" vertical="center"/>
    </xf>
    <xf numFmtId="0" fontId="5" fillId="4" borderId="14" xfId="1" applyFont="1" applyFill="1" applyBorder="1" applyAlignment="1">
      <alignment horizontal="center" vertical="center"/>
    </xf>
    <xf numFmtId="43" fontId="4" fillId="0" borderId="11" xfId="6" applyFont="1" applyBorder="1" applyAlignment="1">
      <alignment horizontal="center" vertical="center"/>
    </xf>
  </cellXfs>
  <cellStyles count="12">
    <cellStyle name="Comma" xfId="6" builtinId="3"/>
    <cellStyle name="Comma 2" xfId="2" xr:uid="{00000000-0005-0000-0000-000001000000}"/>
    <cellStyle name="Comma 2 2" xfId="9" xr:uid="{00000000-0005-0000-0000-000002000000}"/>
    <cellStyle name="Comma 3" xfId="7" xr:uid="{00000000-0005-0000-0000-000003000000}"/>
    <cellStyle name="Comma 4" xfId="8" xr:uid="{00000000-0005-0000-0000-000004000000}"/>
    <cellStyle name="Normal" xfId="0" builtinId="0"/>
    <cellStyle name="Normal 2" xfId="1" xr:uid="{00000000-0005-0000-0000-000006000000}"/>
    <cellStyle name="Normal 2 9" xfId="10" xr:uid="{A391F082-D702-4782-AA24-53118B9AC3EB}"/>
    <cellStyle name="Normal 3 2" xfId="3" xr:uid="{00000000-0005-0000-0000-000007000000}"/>
    <cellStyle name="Обычный 2" xfId="5" xr:uid="{00000000-0005-0000-0000-000009000000}"/>
    <cellStyle name="Обычный_Лист1" xfId="4" xr:uid="{00000000-0005-0000-0000-00000A000000}"/>
    <cellStyle name="Обычный_დემონტაჟი" xfId="11" xr:uid="{0021670F-6A01-4640-A247-FB610DB586DF}"/>
  </cellStyles>
  <dxfs count="42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gakhvlediani/Desktop/Budget%20Review/2015%20&amp;%202016%20Budget/2015%20&amp;%202016%20CAPEX.xlsx" TargetMode="External"/><Relationship Id="rId1" Type="http://schemas.openxmlformats.org/officeDocument/2006/relationships/externalLinkPath" Target="/Users/gakhvlediani/Desktop/Budget%20Review/2015%20&amp;%202016%20Budget/2015%20&amp;%202016%20CAPE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5 Project Status"/>
      <sheetName val="2016 Project Valuation"/>
      <sheetName val="NPV_IRR Calc"/>
      <sheetName val="Sensativities"/>
      <sheetName val="IDC Calc"/>
      <sheetName val="PROJECT APPROVAL"/>
    </sheetNames>
    <sheetDataSet>
      <sheetData sheetId="0"/>
      <sheetData sheetId="1"/>
      <sheetData sheetId="2">
        <row r="3"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5"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</sheetData>
      <sheetData sheetId="3"/>
      <sheetData sheetId="4">
        <row r="16">
          <cell r="C16">
            <v>10</v>
          </cell>
        </row>
        <row r="24">
          <cell r="Q24">
            <v>6.25E-2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CCB6E-80C5-4B03-9E9A-A48EAEA8DF1D}">
  <sheetPr>
    <tabColor theme="2"/>
  </sheetPr>
  <dimension ref="A1:HL251"/>
  <sheetViews>
    <sheetView showGridLines="0" tabSelected="1" zoomScale="80" zoomScaleNormal="80" workbookViewId="0">
      <pane xSplit="2" ySplit="6" topLeftCell="C212" activePane="bottomRight" state="frozen"/>
      <selection pane="topRight" activeCell="C1" sqref="C1"/>
      <selection pane="bottomLeft" activeCell="A7" sqref="A7"/>
      <selection pane="bottomRight" activeCell="P222" sqref="P222"/>
    </sheetView>
  </sheetViews>
  <sheetFormatPr defaultColWidth="9.33203125" defaultRowHeight="15" x14ac:dyDescent="0.3"/>
  <cols>
    <col min="1" max="1" width="6.33203125" style="23" customWidth="1"/>
    <col min="2" max="2" width="38.33203125" style="3" customWidth="1"/>
    <col min="3" max="3" width="8.5546875" style="3" customWidth="1"/>
    <col min="4" max="4" width="12.5546875" style="3" bestFit="1" customWidth="1"/>
    <col min="5" max="5" width="11.33203125" style="3" customWidth="1"/>
    <col min="6" max="8" width="14.33203125" style="3" customWidth="1"/>
    <col min="9" max="9" width="31.44140625" style="3" bestFit="1" customWidth="1"/>
    <col min="10" max="16384" width="9.33203125" style="3"/>
  </cols>
  <sheetData>
    <row r="1" spans="1:12" x14ac:dyDescent="0.3">
      <c r="A1" s="4" t="s">
        <v>25</v>
      </c>
      <c r="B1" s="1"/>
      <c r="C1" s="1"/>
      <c r="D1" s="1"/>
      <c r="E1" s="1"/>
      <c r="F1" s="1"/>
      <c r="G1" s="1"/>
      <c r="H1" s="1"/>
    </row>
    <row r="2" spans="1:12" ht="15.6" thickBot="1" x14ac:dyDescent="0.35">
      <c r="A2" s="5" t="s">
        <v>24</v>
      </c>
      <c r="B2" s="24"/>
      <c r="C2" s="24"/>
      <c r="D2" s="24"/>
      <c r="E2" s="24"/>
      <c r="F2" s="24"/>
      <c r="G2" s="24"/>
      <c r="H2" s="24"/>
      <c r="I2" s="32"/>
    </row>
    <row r="3" spans="1:12" ht="21.75" customHeight="1" thickBot="1" x14ac:dyDescent="0.35">
      <c r="A3" s="6"/>
      <c r="C3" s="7"/>
      <c r="D3" s="7"/>
      <c r="E3" s="7"/>
      <c r="F3" s="7"/>
      <c r="G3" s="117" t="s">
        <v>16</v>
      </c>
      <c r="H3" s="117"/>
      <c r="I3" s="33"/>
    </row>
    <row r="4" spans="1:12" ht="18" customHeight="1" thickBot="1" x14ac:dyDescent="0.35">
      <c r="A4" s="112" t="s">
        <v>0</v>
      </c>
      <c r="B4" s="114" t="s">
        <v>1</v>
      </c>
      <c r="C4" s="114" t="s">
        <v>2</v>
      </c>
      <c r="D4" s="114" t="s">
        <v>13</v>
      </c>
      <c r="E4" s="108" t="s">
        <v>3</v>
      </c>
      <c r="F4" s="110" t="s">
        <v>14</v>
      </c>
      <c r="G4" s="108" t="s">
        <v>3</v>
      </c>
      <c r="H4" s="110" t="s">
        <v>402</v>
      </c>
      <c r="I4" s="34"/>
    </row>
    <row r="5" spans="1:12" ht="15.6" thickBot="1" x14ac:dyDescent="0.35">
      <c r="A5" s="113"/>
      <c r="B5" s="115"/>
      <c r="C5" s="115"/>
      <c r="D5" s="115"/>
      <c r="E5" s="109"/>
      <c r="F5" s="111"/>
      <c r="G5" s="109"/>
      <c r="H5" s="111"/>
      <c r="I5" s="35"/>
      <c r="J5" s="31"/>
      <c r="K5" s="31"/>
      <c r="L5" s="31"/>
    </row>
    <row r="6" spans="1:12" ht="15.6" thickBot="1" x14ac:dyDescent="0.35">
      <c r="A6" s="8">
        <v>1</v>
      </c>
      <c r="B6" s="2">
        <v>2</v>
      </c>
      <c r="C6" s="2">
        <v>3</v>
      </c>
      <c r="D6" s="2">
        <v>4</v>
      </c>
      <c r="E6" s="9">
        <v>5</v>
      </c>
      <c r="F6" s="10">
        <v>6</v>
      </c>
      <c r="G6" s="116">
        <v>7</v>
      </c>
      <c r="H6" s="116">
        <v>8</v>
      </c>
      <c r="I6" s="11">
        <v>9</v>
      </c>
    </row>
    <row r="7" spans="1:12" s="12" customFormat="1" ht="15.6" x14ac:dyDescent="0.3">
      <c r="A7" s="41">
        <v>1</v>
      </c>
      <c r="B7" s="88" t="s">
        <v>252</v>
      </c>
      <c r="C7" s="42" t="s">
        <v>15</v>
      </c>
      <c r="D7" s="43">
        <v>186.81</v>
      </c>
      <c r="E7" s="44">
        <v>6.8784354885206609</v>
      </c>
      <c r="F7" s="45">
        <f>D7*E7</f>
        <v>1284.9605336105446</v>
      </c>
      <c r="G7" s="118">
        <v>0</v>
      </c>
      <c r="H7" s="118">
        <f>G7*D7</f>
        <v>0</v>
      </c>
      <c r="I7" s="26" t="s">
        <v>18</v>
      </c>
    </row>
    <row r="8" spans="1:12" s="14" customFormat="1" ht="15.6" x14ac:dyDescent="0.3">
      <c r="A8" s="46">
        <v>2</v>
      </c>
      <c r="B8" s="89" t="s">
        <v>21</v>
      </c>
      <c r="C8" s="47" t="s">
        <v>15</v>
      </c>
      <c r="D8" s="48">
        <v>20.76</v>
      </c>
      <c r="E8" s="49">
        <v>63.128506101619195</v>
      </c>
      <c r="F8" s="50">
        <f t="shared" ref="F8:F71" si="0">D8*E8</f>
        <v>1310.5477866696147</v>
      </c>
      <c r="G8" s="118">
        <v>0</v>
      </c>
      <c r="H8" s="118">
        <f t="shared" ref="H8:H71" si="1">G8*D8</f>
        <v>0</v>
      </c>
      <c r="I8" s="26" t="s">
        <v>18</v>
      </c>
    </row>
    <row r="9" spans="1:12" s="14" customFormat="1" ht="15.6" x14ac:dyDescent="0.3">
      <c r="A9" s="46">
        <v>3</v>
      </c>
      <c r="B9" s="90" t="s">
        <v>253</v>
      </c>
      <c r="C9" s="51" t="s">
        <v>15</v>
      </c>
      <c r="D9" s="50">
        <v>18.684000000000001</v>
      </c>
      <c r="E9" s="49">
        <v>4.2475801080216931</v>
      </c>
      <c r="F9" s="50">
        <f t="shared" si="0"/>
        <v>79.361786738277317</v>
      </c>
      <c r="G9" s="118">
        <v>0</v>
      </c>
      <c r="H9" s="118">
        <f t="shared" si="1"/>
        <v>0</v>
      </c>
      <c r="I9" s="26" t="s">
        <v>18</v>
      </c>
    </row>
    <row r="10" spans="1:12" s="14" customFormat="1" ht="15.6" x14ac:dyDescent="0.3">
      <c r="A10" s="52">
        <v>4</v>
      </c>
      <c r="B10" s="89" t="s">
        <v>22</v>
      </c>
      <c r="C10" s="47" t="s">
        <v>15</v>
      </c>
      <c r="D10" s="50">
        <v>2.0760000000000001</v>
      </c>
      <c r="E10" s="49">
        <v>32.756857070361605</v>
      </c>
      <c r="F10" s="50">
        <f t="shared" si="0"/>
        <v>68.00323527807069</v>
      </c>
      <c r="G10" s="118">
        <v>0</v>
      </c>
      <c r="H10" s="118">
        <f t="shared" si="1"/>
        <v>0</v>
      </c>
      <c r="I10" s="26" t="s">
        <v>18</v>
      </c>
    </row>
    <row r="11" spans="1:12" x14ac:dyDescent="0.3">
      <c r="A11" s="52">
        <v>5</v>
      </c>
      <c r="B11" s="91" t="s">
        <v>23</v>
      </c>
      <c r="C11" s="47" t="s">
        <v>4</v>
      </c>
      <c r="D11" s="50">
        <v>404.76149999999996</v>
      </c>
      <c r="E11" s="49">
        <v>19.4664471347808</v>
      </c>
      <c r="F11" s="50">
        <f t="shared" si="0"/>
        <v>7879.2683419445784</v>
      </c>
      <c r="G11" s="118">
        <v>0</v>
      </c>
      <c r="H11" s="118">
        <f t="shared" si="1"/>
        <v>0</v>
      </c>
      <c r="I11" s="26" t="s">
        <v>18</v>
      </c>
    </row>
    <row r="12" spans="1:12" ht="15.6" x14ac:dyDescent="0.3">
      <c r="A12" s="46">
        <v>6</v>
      </c>
      <c r="B12" s="92" t="s">
        <v>254</v>
      </c>
      <c r="C12" s="47" t="s">
        <v>15</v>
      </c>
      <c r="D12" s="93">
        <v>1681.33</v>
      </c>
      <c r="E12" s="49">
        <v>23.773258118231769</v>
      </c>
      <c r="F12" s="50">
        <f t="shared" si="0"/>
        <v>39970.69207192662</v>
      </c>
      <c r="G12" s="118">
        <v>0</v>
      </c>
      <c r="H12" s="118">
        <f t="shared" si="1"/>
        <v>0</v>
      </c>
      <c r="I12" s="26" t="s">
        <v>18</v>
      </c>
    </row>
    <row r="13" spans="1:12" ht="15.6" x14ac:dyDescent="0.3">
      <c r="A13" s="46">
        <v>7</v>
      </c>
      <c r="B13" s="92" t="s">
        <v>255</v>
      </c>
      <c r="C13" s="47" t="s">
        <v>15</v>
      </c>
      <c r="D13" s="53">
        <v>1681.33</v>
      </c>
      <c r="E13" s="49">
        <v>9.0498350487612207</v>
      </c>
      <c r="F13" s="50">
        <f t="shared" si="0"/>
        <v>15215.759162533703</v>
      </c>
      <c r="G13" s="118">
        <v>0</v>
      </c>
      <c r="H13" s="118">
        <f t="shared" si="1"/>
        <v>0</v>
      </c>
      <c r="I13" s="26" t="s">
        <v>18</v>
      </c>
    </row>
    <row r="14" spans="1:12" x14ac:dyDescent="0.3">
      <c r="A14" s="54" t="s">
        <v>26</v>
      </c>
      <c r="B14" s="90" t="s">
        <v>256</v>
      </c>
      <c r="C14" s="55" t="s">
        <v>27</v>
      </c>
      <c r="D14" s="50">
        <v>186.81</v>
      </c>
      <c r="E14" s="49">
        <v>123.80243120847359</v>
      </c>
      <c r="F14" s="50">
        <f t="shared" si="0"/>
        <v>23127.532174054952</v>
      </c>
      <c r="G14" s="118">
        <v>0</v>
      </c>
      <c r="H14" s="118">
        <f t="shared" si="1"/>
        <v>0</v>
      </c>
      <c r="I14" s="26" t="s">
        <v>18</v>
      </c>
    </row>
    <row r="15" spans="1:12" s="14" customFormat="1" ht="15.6" x14ac:dyDescent="0.3">
      <c r="A15" s="54" t="s">
        <v>28</v>
      </c>
      <c r="B15" s="90" t="s">
        <v>29</v>
      </c>
      <c r="C15" s="51" t="s">
        <v>15</v>
      </c>
      <c r="D15" s="49">
        <v>168.12900000000002</v>
      </c>
      <c r="E15" s="49">
        <v>7.4239602178135682</v>
      </c>
      <c r="F15" s="50">
        <f t="shared" si="0"/>
        <v>1248.1830074607776</v>
      </c>
      <c r="G15" s="118">
        <v>0</v>
      </c>
      <c r="H15" s="118">
        <f t="shared" si="1"/>
        <v>0</v>
      </c>
      <c r="I15" s="26" t="s">
        <v>18</v>
      </c>
    </row>
    <row r="16" spans="1:12" s="14" customFormat="1" ht="15.6" x14ac:dyDescent="0.3">
      <c r="A16" s="54" t="s">
        <v>30</v>
      </c>
      <c r="B16" s="89" t="s">
        <v>257</v>
      </c>
      <c r="C16" s="47" t="s">
        <v>15</v>
      </c>
      <c r="D16" s="53">
        <v>18.681000000000001</v>
      </c>
      <c r="E16" s="49">
        <v>61.764334486271999</v>
      </c>
      <c r="F16" s="50">
        <f t="shared" si="0"/>
        <v>1153.8195325380473</v>
      </c>
      <c r="G16" s="118">
        <v>0</v>
      </c>
      <c r="H16" s="118">
        <f t="shared" si="1"/>
        <v>0</v>
      </c>
      <c r="I16" s="26" t="s">
        <v>18</v>
      </c>
    </row>
    <row r="17" spans="1:220" x14ac:dyDescent="0.3">
      <c r="A17" s="56">
        <v>11</v>
      </c>
      <c r="B17" s="89" t="s">
        <v>258</v>
      </c>
      <c r="C17" s="57" t="s">
        <v>4</v>
      </c>
      <c r="D17" s="53">
        <v>3923.0940000000001</v>
      </c>
      <c r="E17" s="49">
        <v>19.4664471347808</v>
      </c>
      <c r="F17" s="50">
        <f t="shared" si="0"/>
        <v>76368.701955775745</v>
      </c>
      <c r="G17" s="118">
        <v>0</v>
      </c>
      <c r="H17" s="118">
        <f t="shared" si="1"/>
        <v>0</v>
      </c>
      <c r="I17" s="26" t="s">
        <v>18</v>
      </c>
    </row>
    <row r="18" spans="1:220" ht="15.6" x14ac:dyDescent="0.3">
      <c r="A18" s="56">
        <v>12</v>
      </c>
      <c r="B18" s="90" t="s">
        <v>31</v>
      </c>
      <c r="C18" s="57" t="s">
        <v>15</v>
      </c>
      <c r="D18" s="48">
        <v>130</v>
      </c>
      <c r="E18" s="49">
        <v>64.908150111609103</v>
      </c>
      <c r="F18" s="50">
        <f t="shared" si="0"/>
        <v>8438.0595145091829</v>
      </c>
      <c r="G18" s="118">
        <v>0</v>
      </c>
      <c r="H18" s="118">
        <f t="shared" si="1"/>
        <v>0</v>
      </c>
      <c r="I18" s="26" t="s">
        <v>18</v>
      </c>
    </row>
    <row r="19" spans="1:220" s="14" customFormat="1" ht="15.6" x14ac:dyDescent="0.3">
      <c r="A19" s="56">
        <v>13</v>
      </c>
      <c r="B19" s="94" t="s">
        <v>32</v>
      </c>
      <c r="C19" s="47" t="s">
        <v>15</v>
      </c>
      <c r="D19" s="93">
        <v>600.61</v>
      </c>
      <c r="E19" s="49">
        <v>44.446037114496939</v>
      </c>
      <c r="F19" s="50">
        <f t="shared" si="0"/>
        <v>26694.734351338007</v>
      </c>
      <c r="G19" s="118">
        <v>0</v>
      </c>
      <c r="H19" s="118">
        <f t="shared" si="1"/>
        <v>0</v>
      </c>
      <c r="I19" s="26" t="s">
        <v>18</v>
      </c>
    </row>
    <row r="20" spans="1:220" ht="15.6" x14ac:dyDescent="0.3">
      <c r="A20" s="56">
        <v>14</v>
      </c>
      <c r="B20" s="94" t="s">
        <v>259</v>
      </c>
      <c r="C20" s="47" t="s">
        <v>15</v>
      </c>
      <c r="D20" s="93">
        <v>1232.29</v>
      </c>
      <c r="E20" s="49">
        <v>50.316879292032944</v>
      </c>
      <c r="F20" s="50">
        <f t="shared" si="0"/>
        <v>62004.987182779274</v>
      </c>
      <c r="G20" s="118">
        <v>0</v>
      </c>
      <c r="H20" s="118">
        <f t="shared" si="1"/>
        <v>0</v>
      </c>
      <c r="I20" s="26" t="s">
        <v>18</v>
      </c>
    </row>
    <row r="21" spans="1:220" ht="15.6" x14ac:dyDescent="0.3">
      <c r="A21" s="56">
        <v>15</v>
      </c>
      <c r="B21" s="90" t="s">
        <v>260</v>
      </c>
      <c r="C21" s="95" t="s">
        <v>250</v>
      </c>
      <c r="D21" s="50">
        <v>49.23</v>
      </c>
      <c r="E21" s="49">
        <v>68.643015945759998</v>
      </c>
      <c r="F21" s="50">
        <f t="shared" si="0"/>
        <v>3379.2956750097646</v>
      </c>
      <c r="G21" s="118">
        <v>0</v>
      </c>
      <c r="H21" s="118">
        <f t="shared" si="1"/>
        <v>0</v>
      </c>
      <c r="I21" s="26" t="s">
        <v>18</v>
      </c>
    </row>
    <row r="22" spans="1:220" x14ac:dyDescent="0.3">
      <c r="A22" s="56">
        <v>16</v>
      </c>
      <c r="B22" s="96" t="s">
        <v>261</v>
      </c>
      <c r="C22" s="55" t="s">
        <v>33</v>
      </c>
      <c r="D22" s="50">
        <v>244.8</v>
      </c>
      <c r="E22" s="49">
        <v>16.080808758151363</v>
      </c>
      <c r="F22" s="50">
        <f t="shared" si="0"/>
        <v>3936.5819839954538</v>
      </c>
      <c r="G22" s="118">
        <v>0</v>
      </c>
      <c r="H22" s="118">
        <f t="shared" si="1"/>
        <v>0</v>
      </c>
      <c r="I22" s="26" t="s">
        <v>18</v>
      </c>
    </row>
    <row r="23" spans="1:220" x14ac:dyDescent="0.3">
      <c r="A23" s="58" t="s">
        <v>34</v>
      </c>
      <c r="B23" s="96" t="s">
        <v>262</v>
      </c>
      <c r="C23" s="51" t="s">
        <v>35</v>
      </c>
      <c r="D23" s="59">
        <v>2</v>
      </c>
      <c r="E23" s="49">
        <v>436.06447219810843</v>
      </c>
      <c r="F23" s="50">
        <f t="shared" si="0"/>
        <v>872.12894439621687</v>
      </c>
      <c r="G23" s="118">
        <v>0</v>
      </c>
      <c r="H23" s="118">
        <f t="shared" si="1"/>
        <v>0</v>
      </c>
      <c r="I23" s="26" t="s">
        <v>18</v>
      </c>
    </row>
    <row r="24" spans="1:220" s="14" customFormat="1" x14ac:dyDescent="0.3">
      <c r="A24" s="58" t="s">
        <v>36</v>
      </c>
      <c r="B24" s="97" t="s">
        <v>263</v>
      </c>
      <c r="C24" s="51" t="s">
        <v>6</v>
      </c>
      <c r="D24" s="60">
        <v>2</v>
      </c>
      <c r="E24" s="49">
        <v>431.69036386694404</v>
      </c>
      <c r="F24" s="50">
        <f t="shared" si="0"/>
        <v>863.38072773388808</v>
      </c>
      <c r="G24" s="118">
        <v>0</v>
      </c>
      <c r="H24" s="118">
        <f t="shared" si="1"/>
        <v>0</v>
      </c>
      <c r="I24" s="26" t="s">
        <v>17</v>
      </c>
    </row>
    <row r="25" spans="1:220" x14ac:dyDescent="0.3">
      <c r="A25" s="58" t="s">
        <v>37</v>
      </c>
      <c r="B25" s="97" t="s">
        <v>264</v>
      </c>
      <c r="C25" s="51" t="s">
        <v>6</v>
      </c>
      <c r="D25" s="60">
        <v>2</v>
      </c>
      <c r="E25" s="49">
        <v>250.546052661408</v>
      </c>
      <c r="F25" s="50">
        <f t="shared" si="0"/>
        <v>501.092105322816</v>
      </c>
      <c r="G25" s="118">
        <v>0</v>
      </c>
      <c r="H25" s="118">
        <f t="shared" si="1"/>
        <v>0</v>
      </c>
      <c r="I25" s="26" t="s">
        <v>17</v>
      </c>
      <c r="J25" s="15"/>
    </row>
    <row r="26" spans="1:220" x14ac:dyDescent="0.3">
      <c r="A26" s="58" t="s">
        <v>38</v>
      </c>
      <c r="B26" s="97" t="s">
        <v>265</v>
      </c>
      <c r="C26" s="51" t="s">
        <v>6</v>
      </c>
      <c r="D26" s="60">
        <v>2</v>
      </c>
      <c r="E26" s="49">
        <v>359.58908337408002</v>
      </c>
      <c r="F26" s="50">
        <f t="shared" si="0"/>
        <v>719.17816674816004</v>
      </c>
      <c r="G26" s="118">
        <v>0</v>
      </c>
      <c r="H26" s="118">
        <f t="shared" si="1"/>
        <v>0</v>
      </c>
      <c r="I26" s="26" t="s">
        <v>17</v>
      </c>
      <c r="J26" s="15"/>
    </row>
    <row r="27" spans="1:220" x14ac:dyDescent="0.35">
      <c r="A27" s="58" t="s">
        <v>39</v>
      </c>
      <c r="B27" s="97" t="s">
        <v>266</v>
      </c>
      <c r="C27" s="51" t="s">
        <v>6</v>
      </c>
      <c r="D27" s="60">
        <v>2</v>
      </c>
      <c r="E27" s="49">
        <v>303.01670462313604</v>
      </c>
      <c r="F27" s="50">
        <f t="shared" si="0"/>
        <v>606.03340924627207</v>
      </c>
      <c r="G27" s="118">
        <v>0</v>
      </c>
      <c r="H27" s="118">
        <f t="shared" si="1"/>
        <v>0</v>
      </c>
      <c r="I27" s="26" t="s">
        <v>17</v>
      </c>
      <c r="J27" s="15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8"/>
      <c r="GP27" s="98"/>
      <c r="GQ27" s="98"/>
      <c r="GR27" s="98"/>
      <c r="GS27" s="98"/>
      <c r="GT27" s="98"/>
      <c r="GU27" s="98"/>
      <c r="GV27" s="98"/>
      <c r="GW27" s="98"/>
      <c r="GX27" s="98"/>
      <c r="GY27" s="98"/>
      <c r="GZ27" s="98"/>
      <c r="HA27" s="98"/>
      <c r="HB27" s="98"/>
      <c r="HC27" s="98"/>
      <c r="HD27" s="98"/>
      <c r="HE27" s="98"/>
      <c r="HF27" s="98"/>
      <c r="HG27" s="98"/>
      <c r="HH27" s="98"/>
      <c r="HI27" s="98"/>
      <c r="HJ27" s="98"/>
      <c r="HK27" s="98"/>
      <c r="HL27" s="98"/>
    </row>
    <row r="28" spans="1:220" x14ac:dyDescent="0.35">
      <c r="A28" s="58" t="s">
        <v>40</v>
      </c>
      <c r="B28" s="96" t="s">
        <v>267</v>
      </c>
      <c r="C28" s="55" t="s">
        <v>6</v>
      </c>
      <c r="D28" s="60">
        <v>2</v>
      </c>
      <c r="E28" s="49"/>
      <c r="F28" s="50"/>
      <c r="G28" s="118">
        <v>0</v>
      </c>
      <c r="H28" s="118">
        <f t="shared" si="1"/>
        <v>0</v>
      </c>
      <c r="I28" s="26" t="s">
        <v>20</v>
      </c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GI28" s="98"/>
      <c r="GJ28" s="98"/>
      <c r="GK28" s="98"/>
      <c r="GL28" s="98"/>
      <c r="GM28" s="98"/>
      <c r="GN28" s="98"/>
      <c r="GO28" s="98"/>
      <c r="GP28" s="98"/>
      <c r="GQ28" s="98"/>
      <c r="GR28" s="98"/>
      <c r="GS28" s="98"/>
      <c r="GT28" s="98"/>
      <c r="GU28" s="98"/>
      <c r="GV28" s="98"/>
      <c r="GW28" s="98"/>
      <c r="GX28" s="98"/>
      <c r="GY28" s="98"/>
      <c r="GZ28" s="98"/>
      <c r="HA28" s="98"/>
      <c r="HB28" s="98"/>
      <c r="HC28" s="98"/>
      <c r="HD28" s="98"/>
      <c r="HE28" s="98"/>
      <c r="HF28" s="98"/>
      <c r="HG28" s="98"/>
      <c r="HH28" s="98"/>
      <c r="HI28" s="98"/>
      <c r="HJ28" s="98"/>
      <c r="HK28" s="98"/>
      <c r="HL28" s="98"/>
    </row>
    <row r="29" spans="1:220" x14ac:dyDescent="0.35">
      <c r="A29" s="56">
        <v>18</v>
      </c>
      <c r="B29" s="94" t="s">
        <v>268</v>
      </c>
      <c r="C29" s="51" t="s">
        <v>35</v>
      </c>
      <c r="D29" s="50">
        <v>13</v>
      </c>
      <c r="E29" s="49">
        <v>308.17229065807106</v>
      </c>
      <c r="F29" s="50">
        <f t="shared" si="0"/>
        <v>4006.2397785549238</v>
      </c>
      <c r="G29" s="118">
        <v>0</v>
      </c>
      <c r="H29" s="118">
        <f t="shared" si="1"/>
        <v>0</v>
      </c>
      <c r="I29" s="26" t="s">
        <v>18</v>
      </c>
      <c r="J29" s="15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8"/>
      <c r="GP29" s="98"/>
      <c r="GQ29" s="98"/>
      <c r="GR29" s="98"/>
      <c r="GS29" s="98"/>
      <c r="GT29" s="98"/>
      <c r="GU29" s="98"/>
      <c r="GV29" s="98"/>
      <c r="GW29" s="98"/>
      <c r="GX29" s="98"/>
      <c r="GY29" s="98"/>
      <c r="GZ29" s="98"/>
      <c r="HA29" s="98"/>
      <c r="HB29" s="98"/>
      <c r="HC29" s="98"/>
      <c r="HD29" s="98"/>
      <c r="HE29" s="98"/>
      <c r="HF29" s="98"/>
      <c r="HG29" s="98"/>
      <c r="HH29" s="98"/>
      <c r="HI29" s="98"/>
      <c r="HJ29" s="98"/>
      <c r="HK29" s="98"/>
      <c r="HL29" s="98"/>
    </row>
    <row r="30" spans="1:220" s="13" customFormat="1" x14ac:dyDescent="0.3">
      <c r="A30" s="54" t="s">
        <v>10</v>
      </c>
      <c r="B30" s="97" t="s">
        <v>269</v>
      </c>
      <c r="C30" s="51" t="s">
        <v>6</v>
      </c>
      <c r="D30" s="60">
        <v>13</v>
      </c>
      <c r="E30" s="49">
        <v>258.13359199353602</v>
      </c>
      <c r="F30" s="50">
        <f t="shared" si="0"/>
        <v>3355.7366959159681</v>
      </c>
      <c r="G30" s="118">
        <v>0</v>
      </c>
      <c r="H30" s="118">
        <f t="shared" si="1"/>
        <v>0</v>
      </c>
      <c r="I30" s="26" t="s">
        <v>17</v>
      </c>
      <c r="J30" s="15"/>
    </row>
    <row r="31" spans="1:220" s="13" customFormat="1" x14ac:dyDescent="0.3">
      <c r="A31" s="54" t="s">
        <v>11</v>
      </c>
      <c r="B31" s="97" t="s">
        <v>270</v>
      </c>
      <c r="C31" s="51" t="s">
        <v>6</v>
      </c>
      <c r="D31" s="60">
        <v>13</v>
      </c>
      <c r="E31" s="49">
        <v>147.54422338588802</v>
      </c>
      <c r="F31" s="50">
        <f t="shared" si="0"/>
        <v>1918.0749040165442</v>
      </c>
      <c r="G31" s="118">
        <v>0</v>
      </c>
      <c r="H31" s="118">
        <f t="shared" si="1"/>
        <v>0</v>
      </c>
      <c r="I31" s="26" t="s">
        <v>17</v>
      </c>
    </row>
    <row r="32" spans="1:220" s="13" customFormat="1" x14ac:dyDescent="0.3">
      <c r="A32" s="54" t="s">
        <v>41</v>
      </c>
      <c r="B32" s="94" t="s">
        <v>271</v>
      </c>
      <c r="C32" s="51" t="s">
        <v>6</v>
      </c>
      <c r="D32" s="60">
        <v>13</v>
      </c>
      <c r="E32" s="49">
        <v>147.83252367139201</v>
      </c>
      <c r="F32" s="50">
        <f t="shared" si="0"/>
        <v>1921.8228077280962</v>
      </c>
      <c r="G32" s="118">
        <v>0</v>
      </c>
      <c r="H32" s="118">
        <f t="shared" si="1"/>
        <v>0</v>
      </c>
      <c r="I32" s="26" t="s">
        <v>17</v>
      </c>
    </row>
    <row r="33" spans="1:10" s="98" customFormat="1" x14ac:dyDescent="0.35">
      <c r="A33" s="54" t="s">
        <v>42</v>
      </c>
      <c r="B33" s="99" t="s">
        <v>272</v>
      </c>
      <c r="C33" s="55" t="s">
        <v>6</v>
      </c>
      <c r="D33" s="60">
        <v>13</v>
      </c>
      <c r="E33" s="49">
        <v>130.84901594352002</v>
      </c>
      <c r="F33" s="50">
        <f t="shared" si="0"/>
        <v>1701.0372072657601</v>
      </c>
      <c r="G33" s="118">
        <v>0</v>
      </c>
      <c r="H33" s="118">
        <f t="shared" si="1"/>
        <v>0</v>
      </c>
      <c r="I33" s="26" t="s">
        <v>17</v>
      </c>
      <c r="J33" s="15"/>
    </row>
    <row r="34" spans="1:10" s="98" customFormat="1" x14ac:dyDescent="0.35">
      <c r="A34" s="54" t="s">
        <v>43</v>
      </c>
      <c r="B34" s="96" t="s">
        <v>273</v>
      </c>
      <c r="C34" s="55" t="s">
        <v>6</v>
      </c>
      <c r="D34" s="60">
        <v>13</v>
      </c>
      <c r="E34" s="49"/>
      <c r="F34" s="50"/>
      <c r="G34" s="118">
        <v>0</v>
      </c>
      <c r="H34" s="118">
        <f t="shared" si="1"/>
        <v>0</v>
      </c>
      <c r="I34" s="26" t="s">
        <v>20</v>
      </c>
    </row>
    <row r="35" spans="1:10" s="98" customFormat="1" x14ac:dyDescent="0.35">
      <c r="A35" s="56">
        <v>19</v>
      </c>
      <c r="B35" s="96" t="s">
        <v>44</v>
      </c>
      <c r="C35" s="55" t="s">
        <v>5</v>
      </c>
      <c r="D35" s="61">
        <v>59.69</v>
      </c>
      <c r="E35" s="49">
        <v>25.987005704135598</v>
      </c>
      <c r="F35" s="50">
        <f t="shared" si="0"/>
        <v>1551.1643704798537</v>
      </c>
      <c r="G35" s="118">
        <v>0</v>
      </c>
      <c r="H35" s="118">
        <f t="shared" si="1"/>
        <v>0</v>
      </c>
      <c r="I35" s="26" t="s">
        <v>18</v>
      </c>
      <c r="J35" s="15"/>
    </row>
    <row r="36" spans="1:10" s="98" customFormat="1" x14ac:dyDescent="0.35">
      <c r="A36" s="58" t="s">
        <v>45</v>
      </c>
      <c r="B36" s="100" t="s">
        <v>46</v>
      </c>
      <c r="C36" s="62" t="s">
        <v>33</v>
      </c>
      <c r="D36" s="63">
        <v>7.5</v>
      </c>
      <c r="E36" s="49">
        <v>6.0210266140883197</v>
      </c>
      <c r="F36" s="50">
        <f t="shared" si="0"/>
        <v>45.157699605662401</v>
      </c>
      <c r="G36" s="118">
        <v>0</v>
      </c>
      <c r="H36" s="118">
        <f t="shared" si="1"/>
        <v>0</v>
      </c>
      <c r="I36" s="26" t="s">
        <v>18</v>
      </c>
    </row>
    <row r="37" spans="1:10" s="98" customFormat="1" x14ac:dyDescent="0.35">
      <c r="A37" s="54" t="s">
        <v>47</v>
      </c>
      <c r="B37" s="96" t="s">
        <v>48</v>
      </c>
      <c r="C37" s="55" t="s">
        <v>49</v>
      </c>
      <c r="D37" s="50">
        <v>710</v>
      </c>
      <c r="E37" s="49">
        <v>6.7152999835263998</v>
      </c>
      <c r="F37" s="50">
        <f t="shared" si="0"/>
        <v>4767.8629883037438</v>
      </c>
      <c r="G37" s="118">
        <v>0</v>
      </c>
      <c r="H37" s="118">
        <f t="shared" si="1"/>
        <v>0</v>
      </c>
      <c r="I37" s="26" t="s">
        <v>18</v>
      </c>
      <c r="J37" s="15"/>
    </row>
    <row r="38" spans="1:10" s="98" customFormat="1" x14ac:dyDescent="0.35">
      <c r="A38" s="54" t="s">
        <v>50</v>
      </c>
      <c r="B38" s="101" t="s">
        <v>274</v>
      </c>
      <c r="C38" s="55" t="s">
        <v>49</v>
      </c>
      <c r="D38" s="50">
        <v>706.45</v>
      </c>
      <c r="E38" s="49"/>
      <c r="F38" s="50"/>
      <c r="G38" s="118">
        <v>0</v>
      </c>
      <c r="H38" s="118">
        <f t="shared" si="1"/>
        <v>0</v>
      </c>
      <c r="I38" s="26" t="s">
        <v>20</v>
      </c>
    </row>
    <row r="39" spans="1:10" s="98" customFormat="1" x14ac:dyDescent="0.35">
      <c r="A39" s="54" t="s">
        <v>51</v>
      </c>
      <c r="B39" s="96" t="s">
        <v>275</v>
      </c>
      <c r="C39" s="55" t="s">
        <v>5</v>
      </c>
      <c r="D39" s="60">
        <v>710</v>
      </c>
      <c r="E39" s="49">
        <v>1.7623258602454404</v>
      </c>
      <c r="F39" s="50">
        <f t="shared" si="0"/>
        <v>1251.2513607742626</v>
      </c>
      <c r="G39" s="118">
        <v>0</v>
      </c>
      <c r="H39" s="118">
        <f t="shared" si="1"/>
        <v>0</v>
      </c>
      <c r="I39" s="26" t="s">
        <v>18</v>
      </c>
      <c r="J39" s="15"/>
    </row>
    <row r="40" spans="1:10" x14ac:dyDescent="0.3">
      <c r="A40" s="54" t="s">
        <v>52</v>
      </c>
      <c r="B40" s="96" t="s">
        <v>276</v>
      </c>
      <c r="C40" s="55" t="s">
        <v>49</v>
      </c>
      <c r="D40" s="50">
        <v>710</v>
      </c>
      <c r="E40" s="49">
        <v>5.5810522055832301</v>
      </c>
      <c r="F40" s="50">
        <f t="shared" si="0"/>
        <v>3962.5470659640932</v>
      </c>
      <c r="G40" s="118">
        <v>0</v>
      </c>
      <c r="H40" s="118">
        <f t="shared" si="1"/>
        <v>0</v>
      </c>
      <c r="I40" s="26" t="s">
        <v>18</v>
      </c>
    </row>
    <row r="41" spans="1:10" x14ac:dyDescent="0.3">
      <c r="A41" s="54" t="s">
        <v>53</v>
      </c>
      <c r="B41" s="96" t="s">
        <v>277</v>
      </c>
      <c r="C41" s="55" t="s">
        <v>49</v>
      </c>
      <c r="D41" s="50">
        <v>10</v>
      </c>
      <c r="E41" s="49">
        <v>4.8249084981350396</v>
      </c>
      <c r="F41" s="50">
        <f t="shared" si="0"/>
        <v>48.249084981350393</v>
      </c>
      <c r="G41" s="118">
        <v>0</v>
      </c>
      <c r="H41" s="118">
        <f t="shared" si="1"/>
        <v>0</v>
      </c>
      <c r="I41" s="26" t="s">
        <v>18</v>
      </c>
      <c r="J41" s="15"/>
    </row>
    <row r="42" spans="1:10" x14ac:dyDescent="0.3">
      <c r="A42" s="54" t="s">
        <v>54</v>
      </c>
      <c r="B42" s="101" t="s">
        <v>278</v>
      </c>
      <c r="C42" s="55" t="s">
        <v>49</v>
      </c>
      <c r="D42" s="50">
        <v>9.99</v>
      </c>
      <c r="E42" s="49"/>
      <c r="F42" s="50"/>
      <c r="G42" s="118">
        <v>0</v>
      </c>
      <c r="H42" s="118">
        <f t="shared" si="1"/>
        <v>0</v>
      </c>
      <c r="I42" s="26" t="s">
        <v>20</v>
      </c>
    </row>
    <row r="43" spans="1:10" x14ac:dyDescent="0.3">
      <c r="A43" s="54" t="s">
        <v>55</v>
      </c>
      <c r="B43" s="96" t="s">
        <v>279</v>
      </c>
      <c r="C43" s="55" t="s">
        <v>5</v>
      </c>
      <c r="D43" s="50">
        <v>10</v>
      </c>
      <c r="E43" s="49">
        <v>1.0207947400977493</v>
      </c>
      <c r="F43" s="50">
        <f t="shared" si="0"/>
        <v>10.207947400977492</v>
      </c>
      <c r="G43" s="118">
        <v>0</v>
      </c>
      <c r="H43" s="118">
        <f t="shared" si="1"/>
        <v>0</v>
      </c>
      <c r="I43" s="26" t="s">
        <v>18</v>
      </c>
      <c r="J43" s="15"/>
    </row>
    <row r="44" spans="1:10" s="13" customFormat="1" x14ac:dyDescent="0.3">
      <c r="A44" s="54" t="s">
        <v>56</v>
      </c>
      <c r="B44" s="96" t="s">
        <v>280</v>
      </c>
      <c r="C44" s="55" t="s">
        <v>49</v>
      </c>
      <c r="D44" s="50">
        <v>10</v>
      </c>
      <c r="E44" s="49">
        <v>1.0853761116562557</v>
      </c>
      <c r="F44" s="50">
        <f t="shared" si="0"/>
        <v>10.853761116562557</v>
      </c>
      <c r="G44" s="118">
        <v>0</v>
      </c>
      <c r="H44" s="118">
        <f t="shared" si="1"/>
        <v>0</v>
      </c>
      <c r="I44" s="26" t="s">
        <v>18</v>
      </c>
    </row>
    <row r="45" spans="1:10" s="13" customFormat="1" x14ac:dyDescent="0.3">
      <c r="A45" s="54" t="s">
        <v>57</v>
      </c>
      <c r="B45" s="96" t="s">
        <v>281</v>
      </c>
      <c r="C45" s="55" t="s">
        <v>49</v>
      </c>
      <c r="D45" s="50">
        <v>300</v>
      </c>
      <c r="E45" s="49">
        <v>3.9672842798310408</v>
      </c>
      <c r="F45" s="50">
        <f t="shared" si="0"/>
        <v>1190.1852839493122</v>
      </c>
      <c r="G45" s="118">
        <v>0</v>
      </c>
      <c r="H45" s="118">
        <f t="shared" si="1"/>
        <v>0</v>
      </c>
      <c r="I45" s="26" t="s">
        <v>18</v>
      </c>
      <c r="J45" s="15"/>
    </row>
    <row r="46" spans="1:10" x14ac:dyDescent="0.3">
      <c r="A46" s="54" t="s">
        <v>58</v>
      </c>
      <c r="B46" s="101" t="s">
        <v>282</v>
      </c>
      <c r="C46" s="55" t="s">
        <v>49</v>
      </c>
      <c r="D46" s="50">
        <v>299.39999999999998</v>
      </c>
      <c r="E46" s="49"/>
      <c r="F46" s="50"/>
      <c r="G46" s="118">
        <v>0</v>
      </c>
      <c r="H46" s="118">
        <f t="shared" si="1"/>
        <v>0</v>
      </c>
      <c r="I46" s="26" t="s">
        <v>20</v>
      </c>
    </row>
    <row r="47" spans="1:10" x14ac:dyDescent="0.3">
      <c r="A47" s="54" t="s">
        <v>59</v>
      </c>
      <c r="B47" s="96" t="s">
        <v>283</v>
      </c>
      <c r="C47" s="55" t="s">
        <v>5</v>
      </c>
      <c r="D47" s="50">
        <v>300</v>
      </c>
      <c r="E47" s="49">
        <v>1.0207947400977493</v>
      </c>
      <c r="F47" s="50">
        <f t="shared" si="0"/>
        <v>306.23842202932479</v>
      </c>
      <c r="G47" s="118">
        <v>0</v>
      </c>
      <c r="H47" s="118">
        <f t="shared" si="1"/>
        <v>0</v>
      </c>
      <c r="I47" s="26" t="s">
        <v>18</v>
      </c>
      <c r="J47" s="15"/>
    </row>
    <row r="48" spans="1:10" x14ac:dyDescent="0.3">
      <c r="A48" s="54" t="s">
        <v>60</v>
      </c>
      <c r="B48" s="96" t="s">
        <v>284</v>
      </c>
      <c r="C48" s="55" t="s">
        <v>49</v>
      </c>
      <c r="D48" s="50">
        <v>300</v>
      </c>
      <c r="E48" s="49">
        <v>1.8272605041853118</v>
      </c>
      <c r="F48" s="50">
        <f t="shared" si="0"/>
        <v>548.17815125559355</v>
      </c>
      <c r="G48" s="118">
        <v>0</v>
      </c>
      <c r="H48" s="118">
        <f t="shared" si="1"/>
        <v>0</v>
      </c>
      <c r="I48" s="26" t="s">
        <v>18</v>
      </c>
    </row>
    <row r="49" spans="1:10" x14ac:dyDescent="0.3">
      <c r="A49" s="54" t="s">
        <v>61</v>
      </c>
      <c r="B49" s="96" t="s">
        <v>62</v>
      </c>
      <c r="C49" s="55" t="s">
        <v>49</v>
      </c>
      <c r="D49" s="50">
        <v>10</v>
      </c>
      <c r="E49" s="49">
        <v>3.5690071375078403</v>
      </c>
      <c r="F49" s="50">
        <f t="shared" si="0"/>
        <v>35.690071375078404</v>
      </c>
      <c r="G49" s="118">
        <v>0</v>
      </c>
      <c r="H49" s="118">
        <f t="shared" si="1"/>
        <v>0</v>
      </c>
      <c r="I49" s="26" t="s">
        <v>18</v>
      </c>
      <c r="J49" s="15"/>
    </row>
    <row r="50" spans="1:10" x14ac:dyDescent="0.3">
      <c r="A50" s="54" t="s">
        <v>63</v>
      </c>
      <c r="B50" s="101" t="s">
        <v>64</v>
      </c>
      <c r="C50" s="55" t="s">
        <v>49</v>
      </c>
      <c r="D50" s="50">
        <v>9.98</v>
      </c>
      <c r="E50" s="49">
        <v>56.218555673280001</v>
      </c>
      <c r="F50" s="50">
        <f t="shared" si="0"/>
        <v>561.06118561933442</v>
      </c>
      <c r="G50" s="118">
        <v>0</v>
      </c>
      <c r="H50" s="118">
        <f t="shared" si="1"/>
        <v>0</v>
      </c>
      <c r="I50" s="26" t="s">
        <v>17</v>
      </c>
    </row>
    <row r="51" spans="1:10" x14ac:dyDescent="0.3">
      <c r="A51" s="54" t="s">
        <v>65</v>
      </c>
      <c r="B51" s="96" t="s">
        <v>285</v>
      </c>
      <c r="C51" s="55" t="s">
        <v>5</v>
      </c>
      <c r="D51" s="50">
        <v>10</v>
      </c>
      <c r="E51" s="49">
        <v>1.0207947400977493</v>
      </c>
      <c r="F51" s="50">
        <f t="shared" si="0"/>
        <v>10.207947400977492</v>
      </c>
      <c r="G51" s="118">
        <v>0</v>
      </c>
      <c r="H51" s="118">
        <f t="shared" si="1"/>
        <v>0</v>
      </c>
      <c r="I51" s="26" t="s">
        <v>18</v>
      </c>
      <c r="J51" s="15"/>
    </row>
    <row r="52" spans="1:10" s="13" customFormat="1" x14ac:dyDescent="0.3">
      <c r="A52" s="54" t="s">
        <v>66</v>
      </c>
      <c r="B52" s="96" t="s">
        <v>286</v>
      </c>
      <c r="C52" s="55" t="s">
        <v>49</v>
      </c>
      <c r="D52" s="50">
        <v>10</v>
      </c>
      <c r="E52" s="49">
        <v>0.72958866068329908</v>
      </c>
      <c r="F52" s="50">
        <f t="shared" si="0"/>
        <v>7.2958866068329904</v>
      </c>
      <c r="G52" s="118">
        <v>0</v>
      </c>
      <c r="H52" s="118">
        <f t="shared" si="1"/>
        <v>0</v>
      </c>
      <c r="I52" s="26" t="s">
        <v>18</v>
      </c>
    </row>
    <row r="53" spans="1:10" s="13" customFormat="1" x14ac:dyDescent="0.3">
      <c r="A53" s="64">
        <v>33</v>
      </c>
      <c r="B53" s="100" t="s">
        <v>287</v>
      </c>
      <c r="C53" s="62" t="s">
        <v>5</v>
      </c>
      <c r="D53" s="50">
        <v>1240</v>
      </c>
      <c r="E53" s="49">
        <v>1.35732308888064</v>
      </c>
      <c r="F53" s="50">
        <f t="shared" si="0"/>
        <v>1683.0806302119936</v>
      </c>
      <c r="G53" s="118">
        <v>0</v>
      </c>
      <c r="H53" s="118">
        <f t="shared" si="1"/>
        <v>0</v>
      </c>
      <c r="I53" s="26" t="s">
        <v>18</v>
      </c>
      <c r="J53" s="15"/>
    </row>
    <row r="54" spans="1:10" s="13" customFormat="1" x14ac:dyDescent="0.3">
      <c r="A54" s="64">
        <v>34</v>
      </c>
      <c r="B54" s="96" t="s">
        <v>67</v>
      </c>
      <c r="C54" s="55" t="s">
        <v>4</v>
      </c>
      <c r="D54" s="65">
        <v>7.166666666666667E-2</v>
      </c>
      <c r="E54" s="49">
        <v>5827.26029504896</v>
      </c>
      <c r="F54" s="50">
        <f t="shared" si="0"/>
        <v>417.62032114517547</v>
      </c>
      <c r="G54" s="118">
        <v>0</v>
      </c>
      <c r="H54" s="118">
        <f t="shared" si="1"/>
        <v>0</v>
      </c>
      <c r="I54" s="26" t="s">
        <v>18</v>
      </c>
      <c r="J54" s="15"/>
    </row>
    <row r="55" spans="1:10" s="13" customFormat="1" x14ac:dyDescent="0.3">
      <c r="A55" s="54" t="s">
        <v>68</v>
      </c>
      <c r="B55" s="96" t="s">
        <v>67</v>
      </c>
      <c r="C55" s="55" t="s">
        <v>6</v>
      </c>
      <c r="D55" s="60">
        <v>100</v>
      </c>
      <c r="E55" s="49">
        <v>3.1647508613280002</v>
      </c>
      <c r="F55" s="50">
        <f t="shared" si="0"/>
        <v>316.47508613280002</v>
      </c>
      <c r="G55" s="118">
        <v>0</v>
      </c>
      <c r="H55" s="118">
        <f t="shared" si="1"/>
        <v>0</v>
      </c>
      <c r="I55" s="26" t="s">
        <v>17</v>
      </c>
      <c r="J55" s="15"/>
    </row>
    <row r="56" spans="1:10" s="13" customFormat="1" x14ac:dyDescent="0.3">
      <c r="A56" s="56">
        <v>35</v>
      </c>
      <c r="B56" s="96" t="s">
        <v>288</v>
      </c>
      <c r="C56" s="55" t="s">
        <v>9</v>
      </c>
      <c r="D56" s="66">
        <v>119</v>
      </c>
      <c r="E56" s="49">
        <v>21.218288650023307</v>
      </c>
      <c r="F56" s="50">
        <f t="shared" si="0"/>
        <v>2524.9763493527735</v>
      </c>
      <c r="G56" s="118">
        <v>0</v>
      </c>
      <c r="H56" s="118">
        <f t="shared" si="1"/>
        <v>0</v>
      </c>
      <c r="I56" s="26" t="s">
        <v>18</v>
      </c>
      <c r="J56" s="15"/>
    </row>
    <row r="57" spans="1:10" s="13" customFormat="1" x14ac:dyDescent="0.3">
      <c r="A57" s="56">
        <v>36</v>
      </c>
      <c r="B57" s="96" t="s">
        <v>289</v>
      </c>
      <c r="C57" s="55" t="s">
        <v>9</v>
      </c>
      <c r="D57" s="66">
        <v>50</v>
      </c>
      <c r="E57" s="49">
        <v>15.039978148769281</v>
      </c>
      <c r="F57" s="50">
        <f t="shared" si="0"/>
        <v>751.99890743846402</v>
      </c>
      <c r="G57" s="118">
        <v>0</v>
      </c>
      <c r="H57" s="118">
        <f t="shared" si="1"/>
        <v>0</v>
      </c>
      <c r="I57" s="26" t="s">
        <v>18</v>
      </c>
      <c r="J57" s="15"/>
    </row>
    <row r="58" spans="1:10" s="13" customFormat="1" x14ac:dyDescent="0.3">
      <c r="A58" s="56">
        <v>37</v>
      </c>
      <c r="B58" s="96" t="s">
        <v>290</v>
      </c>
      <c r="C58" s="55" t="s">
        <v>9</v>
      </c>
      <c r="D58" s="66">
        <v>2</v>
      </c>
      <c r="E58" s="49">
        <v>20.466543970857604</v>
      </c>
      <c r="F58" s="50">
        <f t="shared" si="0"/>
        <v>40.933087941715208</v>
      </c>
      <c r="G58" s="118">
        <v>0</v>
      </c>
      <c r="H58" s="118">
        <f t="shared" si="1"/>
        <v>0</v>
      </c>
      <c r="I58" s="26" t="s">
        <v>18</v>
      </c>
      <c r="J58" s="15"/>
    </row>
    <row r="59" spans="1:10" s="13" customFormat="1" x14ac:dyDescent="0.3">
      <c r="A59" s="54" t="s">
        <v>69</v>
      </c>
      <c r="B59" s="96" t="s">
        <v>291</v>
      </c>
      <c r="C59" s="55" t="s">
        <v>9</v>
      </c>
      <c r="D59" s="67">
        <v>2</v>
      </c>
      <c r="E59" s="49">
        <v>5.2537158941164801</v>
      </c>
      <c r="F59" s="50">
        <f t="shared" si="0"/>
        <v>10.50743178823296</v>
      </c>
      <c r="G59" s="118">
        <v>0</v>
      </c>
      <c r="H59" s="118">
        <f t="shared" si="1"/>
        <v>0</v>
      </c>
      <c r="I59" s="26" t="s">
        <v>18</v>
      </c>
      <c r="J59" s="15"/>
    </row>
    <row r="60" spans="1:10" s="13" customFormat="1" x14ac:dyDescent="0.3">
      <c r="A60" s="64">
        <v>39</v>
      </c>
      <c r="B60" s="96" t="s">
        <v>292</v>
      </c>
      <c r="C60" s="55" t="s">
        <v>9</v>
      </c>
      <c r="D60" s="68">
        <v>119</v>
      </c>
      <c r="E60" s="49">
        <v>43.421808827008007</v>
      </c>
      <c r="F60" s="50">
        <f t="shared" si="0"/>
        <v>5167.1952504139526</v>
      </c>
      <c r="G60" s="118">
        <v>0</v>
      </c>
      <c r="H60" s="118">
        <f t="shared" si="1"/>
        <v>0</v>
      </c>
      <c r="I60" s="26" t="s">
        <v>18</v>
      </c>
      <c r="J60" s="15"/>
    </row>
    <row r="61" spans="1:10" s="13" customFormat="1" x14ac:dyDescent="0.3">
      <c r="A61" s="64">
        <v>40</v>
      </c>
      <c r="B61" s="96" t="s">
        <v>293</v>
      </c>
      <c r="C61" s="55" t="s">
        <v>9</v>
      </c>
      <c r="D61" s="68">
        <v>50</v>
      </c>
      <c r="E61" s="49">
        <v>43.421808827008</v>
      </c>
      <c r="F61" s="50">
        <f t="shared" si="0"/>
        <v>2171.0904413503999</v>
      </c>
      <c r="G61" s="118">
        <v>0</v>
      </c>
      <c r="H61" s="118">
        <f t="shared" si="1"/>
        <v>0</v>
      </c>
      <c r="I61" s="26" t="s">
        <v>18</v>
      </c>
      <c r="J61" s="15"/>
    </row>
    <row r="62" spans="1:10" s="13" customFormat="1" x14ac:dyDescent="0.3">
      <c r="A62" s="64">
        <v>41</v>
      </c>
      <c r="B62" s="96" t="s">
        <v>294</v>
      </c>
      <c r="C62" s="55" t="s">
        <v>9</v>
      </c>
      <c r="D62" s="68">
        <v>2</v>
      </c>
      <c r="E62" s="49">
        <v>43.421808827008007</v>
      </c>
      <c r="F62" s="50">
        <f t="shared" si="0"/>
        <v>86.843617654016015</v>
      </c>
      <c r="G62" s="118">
        <v>0</v>
      </c>
      <c r="H62" s="118">
        <f t="shared" si="1"/>
        <v>0</v>
      </c>
      <c r="I62" s="26" t="s">
        <v>18</v>
      </c>
      <c r="J62" s="15"/>
    </row>
    <row r="63" spans="1:10" s="13" customFormat="1" x14ac:dyDescent="0.3">
      <c r="A63" s="58" t="s">
        <v>70</v>
      </c>
      <c r="B63" s="96" t="s">
        <v>295</v>
      </c>
      <c r="C63" s="55" t="s">
        <v>49</v>
      </c>
      <c r="D63" s="50">
        <v>10</v>
      </c>
      <c r="E63" s="49">
        <v>1.7675554471590402</v>
      </c>
      <c r="F63" s="50">
        <f t="shared" si="0"/>
        <v>17.675554471590402</v>
      </c>
      <c r="G63" s="118">
        <v>0</v>
      </c>
      <c r="H63" s="118">
        <f t="shared" si="1"/>
        <v>0</v>
      </c>
      <c r="I63" s="26" t="s">
        <v>18</v>
      </c>
      <c r="J63" s="15"/>
    </row>
    <row r="64" spans="1:10" s="13" customFormat="1" x14ac:dyDescent="0.3">
      <c r="A64" s="58" t="s">
        <v>71</v>
      </c>
      <c r="B64" s="101" t="s">
        <v>72</v>
      </c>
      <c r="C64" s="55" t="s">
        <v>49</v>
      </c>
      <c r="D64" s="50">
        <v>10.1</v>
      </c>
      <c r="E64" s="49"/>
      <c r="F64" s="50"/>
      <c r="G64" s="118">
        <v>0</v>
      </c>
      <c r="H64" s="118">
        <f t="shared" si="1"/>
        <v>0</v>
      </c>
      <c r="I64" s="26" t="s">
        <v>20</v>
      </c>
      <c r="J64" s="15"/>
    </row>
    <row r="65" spans="1:10" s="13" customFormat="1" x14ac:dyDescent="0.3">
      <c r="A65" s="58" t="s">
        <v>73</v>
      </c>
      <c r="B65" s="96" t="s">
        <v>296</v>
      </c>
      <c r="C65" s="55" t="s">
        <v>5</v>
      </c>
      <c r="D65" s="50">
        <v>10</v>
      </c>
      <c r="E65" s="49">
        <v>1.5483356325830848</v>
      </c>
      <c r="F65" s="50">
        <f t="shared" si="0"/>
        <v>15.483356325830847</v>
      </c>
      <c r="G65" s="118">
        <v>0</v>
      </c>
      <c r="H65" s="118">
        <f t="shared" si="1"/>
        <v>0</v>
      </c>
      <c r="I65" s="26" t="s">
        <v>18</v>
      </c>
      <c r="J65" s="15"/>
    </row>
    <row r="66" spans="1:10" s="13" customFormat="1" x14ac:dyDescent="0.3">
      <c r="A66" s="58" t="s">
        <v>74</v>
      </c>
      <c r="B66" s="96" t="s">
        <v>297</v>
      </c>
      <c r="C66" s="55" t="s">
        <v>49</v>
      </c>
      <c r="D66" s="50">
        <v>10</v>
      </c>
      <c r="E66" s="49">
        <v>2.7662545340718401</v>
      </c>
      <c r="F66" s="50">
        <f t="shared" si="0"/>
        <v>27.662545340718403</v>
      </c>
      <c r="G66" s="118">
        <v>0</v>
      </c>
      <c r="H66" s="118">
        <f t="shared" si="1"/>
        <v>0</v>
      </c>
      <c r="I66" s="26" t="s">
        <v>18</v>
      </c>
      <c r="J66" s="15"/>
    </row>
    <row r="67" spans="1:10" s="13" customFormat="1" x14ac:dyDescent="0.3">
      <c r="A67" s="69">
        <v>45</v>
      </c>
      <c r="B67" s="96" t="s">
        <v>298</v>
      </c>
      <c r="C67" s="55" t="s">
        <v>49</v>
      </c>
      <c r="D67" s="50">
        <v>10</v>
      </c>
      <c r="E67" s="49">
        <v>1.323693651748608</v>
      </c>
      <c r="F67" s="50">
        <f t="shared" si="0"/>
        <v>13.236936517486079</v>
      </c>
      <c r="G67" s="118">
        <v>0</v>
      </c>
      <c r="H67" s="118">
        <f t="shared" si="1"/>
        <v>0</v>
      </c>
      <c r="I67" s="26" t="s">
        <v>18</v>
      </c>
      <c r="J67" s="15"/>
    </row>
    <row r="68" spans="1:10" s="13" customFormat="1" x14ac:dyDescent="0.3">
      <c r="A68" s="69" t="s">
        <v>75</v>
      </c>
      <c r="B68" s="101" t="s">
        <v>299</v>
      </c>
      <c r="C68" s="55" t="s">
        <v>49</v>
      </c>
      <c r="D68" s="50">
        <v>10.1</v>
      </c>
      <c r="E68" s="49"/>
      <c r="F68" s="50"/>
      <c r="G68" s="118">
        <v>0</v>
      </c>
      <c r="H68" s="118">
        <f t="shared" si="1"/>
        <v>0</v>
      </c>
      <c r="I68" s="26" t="s">
        <v>20</v>
      </c>
      <c r="J68" s="15"/>
    </row>
    <row r="69" spans="1:10" s="13" customFormat="1" x14ac:dyDescent="0.3">
      <c r="A69" s="69">
        <v>46</v>
      </c>
      <c r="B69" s="96" t="s">
        <v>300</v>
      </c>
      <c r="C69" s="55" t="s">
        <v>5</v>
      </c>
      <c r="D69" s="50">
        <v>10</v>
      </c>
      <c r="E69" s="49">
        <v>1.0207947400977493</v>
      </c>
      <c r="F69" s="50">
        <f t="shared" si="0"/>
        <v>10.207947400977492</v>
      </c>
      <c r="G69" s="118">
        <v>0</v>
      </c>
      <c r="H69" s="118">
        <f t="shared" si="1"/>
        <v>0</v>
      </c>
      <c r="I69" s="26" t="s">
        <v>18</v>
      </c>
      <c r="J69" s="15"/>
    </row>
    <row r="70" spans="1:10" s="13" customFormat="1" x14ac:dyDescent="0.3">
      <c r="A70" s="69">
        <v>47</v>
      </c>
      <c r="B70" s="96" t="s">
        <v>301</v>
      </c>
      <c r="C70" s="55" t="s">
        <v>49</v>
      </c>
      <c r="D70" s="50">
        <v>10</v>
      </c>
      <c r="E70" s="49">
        <v>1.8272605041853123</v>
      </c>
      <c r="F70" s="50">
        <f t="shared" si="0"/>
        <v>18.272605041853122</v>
      </c>
      <c r="G70" s="118">
        <v>0</v>
      </c>
      <c r="H70" s="118">
        <f t="shared" si="1"/>
        <v>0</v>
      </c>
      <c r="I70" s="26" t="s">
        <v>18</v>
      </c>
      <c r="J70" s="15"/>
    </row>
    <row r="71" spans="1:10" s="13" customFormat="1" x14ac:dyDescent="0.3">
      <c r="A71" s="58" t="s">
        <v>76</v>
      </c>
      <c r="B71" s="96" t="s">
        <v>302</v>
      </c>
      <c r="C71" s="55" t="s">
        <v>49</v>
      </c>
      <c r="D71" s="50">
        <v>90</v>
      </c>
      <c r="E71" s="49">
        <v>0.8387498611878399</v>
      </c>
      <c r="F71" s="50">
        <f t="shared" si="0"/>
        <v>75.487487506905595</v>
      </c>
      <c r="G71" s="118">
        <v>0</v>
      </c>
      <c r="H71" s="118">
        <f t="shared" si="1"/>
        <v>0</v>
      </c>
      <c r="I71" s="26" t="s">
        <v>18</v>
      </c>
      <c r="J71" s="15"/>
    </row>
    <row r="72" spans="1:10" s="13" customFormat="1" x14ac:dyDescent="0.3">
      <c r="A72" s="58" t="s">
        <v>77</v>
      </c>
      <c r="B72" s="101" t="s">
        <v>303</v>
      </c>
      <c r="C72" s="55" t="s">
        <v>49</v>
      </c>
      <c r="D72" s="50">
        <v>90.9</v>
      </c>
      <c r="E72" s="49"/>
      <c r="F72" s="50"/>
      <c r="G72" s="118">
        <v>0</v>
      </c>
      <c r="H72" s="118">
        <f t="shared" ref="H72:H135" si="2">G72*D72</f>
        <v>0</v>
      </c>
      <c r="I72" s="26" t="s">
        <v>20</v>
      </c>
      <c r="J72" s="15"/>
    </row>
    <row r="73" spans="1:10" s="13" customFormat="1" x14ac:dyDescent="0.3">
      <c r="A73" s="58" t="s">
        <v>78</v>
      </c>
      <c r="B73" s="96" t="s">
        <v>304</v>
      </c>
      <c r="C73" s="55" t="s">
        <v>5</v>
      </c>
      <c r="D73" s="50">
        <v>90</v>
      </c>
      <c r="E73" s="49">
        <v>0.49938364391470025</v>
      </c>
      <c r="F73" s="50">
        <f t="shared" ref="F73:F135" si="3">D73*E73</f>
        <v>44.944527952323021</v>
      </c>
      <c r="G73" s="118">
        <v>0</v>
      </c>
      <c r="H73" s="118">
        <f t="shared" si="2"/>
        <v>0</v>
      </c>
      <c r="I73" s="26" t="s">
        <v>18</v>
      </c>
      <c r="J73" s="15"/>
    </row>
    <row r="74" spans="1:10" s="13" customFormat="1" x14ac:dyDescent="0.3">
      <c r="A74" s="58" t="s">
        <v>79</v>
      </c>
      <c r="B74" s="96" t="s">
        <v>305</v>
      </c>
      <c r="C74" s="55" t="s">
        <v>5</v>
      </c>
      <c r="D74" s="50">
        <v>90</v>
      </c>
      <c r="E74" s="49">
        <v>0.72958866068329919</v>
      </c>
      <c r="F74" s="50">
        <f t="shared" si="3"/>
        <v>65.662979461496931</v>
      </c>
      <c r="G74" s="118">
        <v>0</v>
      </c>
      <c r="H74" s="118">
        <f t="shared" si="2"/>
        <v>0</v>
      </c>
      <c r="I74" s="26" t="s">
        <v>18</v>
      </c>
      <c r="J74" s="15"/>
    </row>
    <row r="75" spans="1:10" s="13" customFormat="1" x14ac:dyDescent="0.3">
      <c r="A75" s="71" t="s">
        <v>80</v>
      </c>
      <c r="B75" s="96" t="s">
        <v>306</v>
      </c>
      <c r="C75" s="55" t="s">
        <v>5</v>
      </c>
      <c r="D75" s="50">
        <v>100</v>
      </c>
      <c r="E75" s="49">
        <v>0.69952594807872004</v>
      </c>
      <c r="F75" s="50">
        <f t="shared" si="3"/>
        <v>69.952594807872003</v>
      </c>
      <c r="G75" s="118">
        <v>0</v>
      </c>
      <c r="H75" s="118">
        <f t="shared" si="2"/>
        <v>0</v>
      </c>
      <c r="I75" s="26" t="s">
        <v>18</v>
      </c>
      <c r="J75" s="15"/>
    </row>
    <row r="76" spans="1:10" s="13" customFormat="1" x14ac:dyDescent="0.3">
      <c r="A76" s="70" t="s">
        <v>81</v>
      </c>
      <c r="B76" s="101" t="s">
        <v>307</v>
      </c>
      <c r="C76" s="55" t="s">
        <v>5</v>
      </c>
      <c r="D76" s="50">
        <v>101</v>
      </c>
      <c r="E76" s="49"/>
      <c r="F76" s="50"/>
      <c r="G76" s="118">
        <v>0</v>
      </c>
      <c r="H76" s="118">
        <f t="shared" si="2"/>
        <v>0</v>
      </c>
      <c r="I76" s="26" t="s">
        <v>20</v>
      </c>
      <c r="J76" s="15"/>
    </row>
    <row r="77" spans="1:10" s="13" customFormat="1" x14ac:dyDescent="0.3">
      <c r="A77" s="70">
        <v>52</v>
      </c>
      <c r="B77" s="96" t="s">
        <v>308</v>
      </c>
      <c r="C77" s="55" t="s">
        <v>5</v>
      </c>
      <c r="D77" s="50">
        <v>100</v>
      </c>
      <c r="E77" s="49">
        <v>0.4993271632678582</v>
      </c>
      <c r="F77" s="50">
        <f t="shared" si="3"/>
        <v>49.932716326785823</v>
      </c>
      <c r="G77" s="118">
        <v>0</v>
      </c>
      <c r="H77" s="118">
        <f t="shared" si="2"/>
        <v>0</v>
      </c>
      <c r="I77" s="26" t="s">
        <v>18</v>
      </c>
      <c r="J77" s="15"/>
    </row>
    <row r="78" spans="1:10" s="13" customFormat="1" x14ac:dyDescent="0.3">
      <c r="A78" s="70">
        <v>53</v>
      </c>
      <c r="B78" s="96" t="s">
        <v>309</v>
      </c>
      <c r="C78" s="55" t="s">
        <v>5</v>
      </c>
      <c r="D78" s="50">
        <v>100</v>
      </c>
      <c r="E78" s="49">
        <v>0.72927415128093132</v>
      </c>
      <c r="F78" s="50">
        <f t="shared" si="3"/>
        <v>72.927415128093131</v>
      </c>
      <c r="G78" s="118">
        <v>0</v>
      </c>
      <c r="H78" s="118">
        <f t="shared" si="2"/>
        <v>0</v>
      </c>
      <c r="I78" s="26" t="s">
        <v>18</v>
      </c>
      <c r="J78" s="15"/>
    </row>
    <row r="79" spans="1:10" s="13" customFormat="1" x14ac:dyDescent="0.3">
      <c r="A79" s="64">
        <v>54</v>
      </c>
      <c r="B79" s="96" t="s">
        <v>82</v>
      </c>
      <c r="C79" s="55" t="s">
        <v>6</v>
      </c>
      <c r="D79" s="50">
        <v>2</v>
      </c>
      <c r="E79" s="49">
        <v>6.9236098281663994</v>
      </c>
      <c r="F79" s="50">
        <f t="shared" si="3"/>
        <v>13.847219656332799</v>
      </c>
      <c r="G79" s="118">
        <v>0</v>
      </c>
      <c r="H79" s="118">
        <f t="shared" si="2"/>
        <v>0</v>
      </c>
      <c r="I79" s="26" t="s">
        <v>18</v>
      </c>
      <c r="J79" s="15"/>
    </row>
    <row r="80" spans="1:10" s="13" customFormat="1" x14ac:dyDescent="0.3">
      <c r="A80" s="64" t="s">
        <v>83</v>
      </c>
      <c r="B80" s="96" t="s">
        <v>310</v>
      </c>
      <c r="C80" s="55" t="s">
        <v>6</v>
      </c>
      <c r="D80" s="50">
        <v>2</v>
      </c>
      <c r="E80" s="49"/>
      <c r="F80" s="50"/>
      <c r="G80" s="118">
        <v>0</v>
      </c>
      <c r="H80" s="118">
        <f t="shared" si="2"/>
        <v>0</v>
      </c>
      <c r="I80" s="26" t="s">
        <v>20</v>
      </c>
      <c r="J80" s="15"/>
    </row>
    <row r="81" spans="1:10" s="13" customFormat="1" x14ac:dyDescent="0.3">
      <c r="A81" s="64">
        <v>55</v>
      </c>
      <c r="B81" s="96" t="s">
        <v>84</v>
      </c>
      <c r="C81" s="55" t="s">
        <v>6</v>
      </c>
      <c r="D81" s="50">
        <v>2</v>
      </c>
      <c r="E81" s="49">
        <v>6.9236098281663994</v>
      </c>
      <c r="F81" s="50">
        <f t="shared" si="3"/>
        <v>13.847219656332799</v>
      </c>
      <c r="G81" s="118">
        <v>0</v>
      </c>
      <c r="H81" s="118">
        <f t="shared" si="2"/>
        <v>0</v>
      </c>
      <c r="I81" s="26" t="s">
        <v>18</v>
      </c>
      <c r="J81" s="15"/>
    </row>
    <row r="82" spans="1:10" s="13" customFormat="1" x14ac:dyDescent="0.3">
      <c r="A82" s="64" t="s">
        <v>85</v>
      </c>
      <c r="B82" s="96" t="s">
        <v>86</v>
      </c>
      <c r="C82" s="55" t="s">
        <v>6</v>
      </c>
      <c r="D82" s="50">
        <v>2</v>
      </c>
      <c r="E82" s="49"/>
      <c r="F82" s="50"/>
      <c r="G82" s="118">
        <v>0</v>
      </c>
      <c r="H82" s="118">
        <f t="shared" si="2"/>
        <v>0</v>
      </c>
      <c r="I82" s="26" t="s">
        <v>20</v>
      </c>
      <c r="J82" s="15"/>
    </row>
    <row r="83" spans="1:10" s="13" customFormat="1" x14ac:dyDescent="0.3">
      <c r="A83" s="64">
        <v>56</v>
      </c>
      <c r="B83" s="96" t="s">
        <v>87</v>
      </c>
      <c r="C83" s="55" t="s">
        <v>6</v>
      </c>
      <c r="D83" s="50">
        <v>15</v>
      </c>
      <c r="E83" s="49">
        <v>6.9236098281664002</v>
      </c>
      <c r="F83" s="50">
        <f t="shared" si="3"/>
        <v>103.854147422496</v>
      </c>
      <c r="G83" s="118">
        <v>0</v>
      </c>
      <c r="H83" s="118">
        <f t="shared" si="2"/>
        <v>0</v>
      </c>
      <c r="I83" s="26" t="s">
        <v>18</v>
      </c>
      <c r="J83" s="15"/>
    </row>
    <row r="84" spans="1:10" s="13" customFormat="1" x14ac:dyDescent="0.3">
      <c r="A84" s="64" t="s">
        <v>88</v>
      </c>
      <c r="B84" s="96" t="s">
        <v>311</v>
      </c>
      <c r="C84" s="55" t="s">
        <v>6</v>
      </c>
      <c r="D84" s="50">
        <v>15</v>
      </c>
      <c r="E84" s="49"/>
      <c r="F84" s="50"/>
      <c r="G84" s="118">
        <v>0</v>
      </c>
      <c r="H84" s="118">
        <f t="shared" si="2"/>
        <v>0</v>
      </c>
      <c r="I84" s="26" t="s">
        <v>20</v>
      </c>
      <c r="J84" s="15"/>
    </row>
    <row r="85" spans="1:10" s="13" customFormat="1" x14ac:dyDescent="0.3">
      <c r="A85" s="64">
        <v>57</v>
      </c>
      <c r="B85" s="96" t="s">
        <v>89</v>
      </c>
      <c r="C85" s="55" t="s">
        <v>6</v>
      </c>
      <c r="D85" s="50">
        <v>90</v>
      </c>
      <c r="E85" s="49">
        <v>6.9236098281663985</v>
      </c>
      <c r="F85" s="50">
        <f t="shared" si="3"/>
        <v>623.12488453497588</v>
      </c>
      <c r="G85" s="118">
        <v>0</v>
      </c>
      <c r="H85" s="118">
        <f t="shared" si="2"/>
        <v>0</v>
      </c>
      <c r="I85" s="26" t="s">
        <v>18</v>
      </c>
      <c r="J85" s="15"/>
    </row>
    <row r="86" spans="1:10" s="13" customFormat="1" x14ac:dyDescent="0.3">
      <c r="A86" s="64" t="s">
        <v>90</v>
      </c>
      <c r="B86" s="96" t="s">
        <v>91</v>
      </c>
      <c r="C86" s="55" t="s">
        <v>6</v>
      </c>
      <c r="D86" s="50">
        <v>90</v>
      </c>
      <c r="E86" s="49"/>
      <c r="F86" s="50"/>
      <c r="G86" s="118">
        <v>0</v>
      </c>
      <c r="H86" s="118">
        <f t="shared" si="2"/>
        <v>0</v>
      </c>
      <c r="I86" s="26" t="s">
        <v>20</v>
      </c>
      <c r="J86" s="15"/>
    </row>
    <row r="87" spans="1:10" s="13" customFormat="1" x14ac:dyDescent="0.3">
      <c r="A87" s="102" t="s">
        <v>92</v>
      </c>
      <c r="B87" s="96" t="s">
        <v>93</v>
      </c>
      <c r="C87" s="55" t="s">
        <v>6</v>
      </c>
      <c r="D87" s="63">
        <v>19</v>
      </c>
      <c r="E87" s="49">
        <v>410.39676301323431</v>
      </c>
      <c r="F87" s="50">
        <f t="shared" si="3"/>
        <v>7797.5384972514521</v>
      </c>
      <c r="G87" s="118">
        <v>0</v>
      </c>
      <c r="H87" s="118">
        <f t="shared" si="2"/>
        <v>0</v>
      </c>
      <c r="I87" s="26" t="s">
        <v>18</v>
      </c>
      <c r="J87" s="15"/>
    </row>
    <row r="88" spans="1:10" s="13" customFormat="1" x14ac:dyDescent="0.3">
      <c r="A88" s="102" t="s">
        <v>94</v>
      </c>
      <c r="B88" s="96" t="s">
        <v>95</v>
      </c>
      <c r="C88" s="55" t="s">
        <v>6</v>
      </c>
      <c r="D88" s="63">
        <v>2</v>
      </c>
      <c r="E88" s="49">
        <v>205.79036345179313</v>
      </c>
      <c r="F88" s="50">
        <f t="shared" si="3"/>
        <v>411.58072690358625</v>
      </c>
      <c r="G88" s="118">
        <v>0</v>
      </c>
      <c r="H88" s="118">
        <f t="shared" si="2"/>
        <v>0</v>
      </c>
      <c r="I88" s="26" t="s">
        <v>18</v>
      </c>
      <c r="J88" s="15"/>
    </row>
    <row r="89" spans="1:10" s="13" customFormat="1" x14ac:dyDescent="0.3">
      <c r="A89" s="102" t="s">
        <v>96</v>
      </c>
      <c r="B89" s="96" t="s">
        <v>97</v>
      </c>
      <c r="C89" s="55" t="s">
        <v>6</v>
      </c>
      <c r="D89" s="63">
        <v>2</v>
      </c>
      <c r="E89" s="49">
        <v>171.56148715786551</v>
      </c>
      <c r="F89" s="50">
        <f t="shared" si="3"/>
        <v>343.12297431573103</v>
      </c>
      <c r="G89" s="118">
        <v>0</v>
      </c>
      <c r="H89" s="118">
        <f t="shared" si="2"/>
        <v>0</v>
      </c>
      <c r="I89" s="26" t="s">
        <v>18</v>
      </c>
      <c r="J89" s="15"/>
    </row>
    <row r="90" spans="1:10" s="13" customFormat="1" x14ac:dyDescent="0.3">
      <c r="A90" s="102" t="s">
        <v>98</v>
      </c>
      <c r="B90" s="96" t="s">
        <v>99</v>
      </c>
      <c r="C90" s="55" t="s">
        <v>6</v>
      </c>
      <c r="D90" s="63">
        <v>6</v>
      </c>
      <c r="E90" s="49">
        <v>171.06699557327696</v>
      </c>
      <c r="F90" s="50">
        <f t="shared" si="3"/>
        <v>1026.4019734396618</v>
      </c>
      <c r="G90" s="118">
        <v>0</v>
      </c>
      <c r="H90" s="118">
        <f t="shared" si="2"/>
        <v>0</v>
      </c>
      <c r="I90" s="26" t="s">
        <v>18</v>
      </c>
      <c r="J90" s="15"/>
    </row>
    <row r="91" spans="1:10" s="13" customFormat="1" x14ac:dyDescent="0.3">
      <c r="A91" s="102" t="s">
        <v>100</v>
      </c>
      <c r="B91" s="96" t="s">
        <v>101</v>
      </c>
      <c r="C91" s="55" t="s">
        <v>6</v>
      </c>
      <c r="D91" s="63">
        <v>2</v>
      </c>
      <c r="E91" s="49">
        <v>375.84177822084655</v>
      </c>
      <c r="F91" s="50">
        <f t="shared" si="3"/>
        <v>751.6835564416931</v>
      </c>
      <c r="G91" s="118">
        <v>0</v>
      </c>
      <c r="H91" s="118">
        <f t="shared" si="2"/>
        <v>0</v>
      </c>
      <c r="I91" s="26" t="s">
        <v>18</v>
      </c>
      <c r="J91" s="15"/>
    </row>
    <row r="92" spans="1:10" s="13" customFormat="1" x14ac:dyDescent="0.3">
      <c r="A92" s="71" t="s">
        <v>102</v>
      </c>
      <c r="B92" s="96" t="s">
        <v>312</v>
      </c>
      <c r="C92" s="55" t="s">
        <v>103</v>
      </c>
      <c r="D92" s="72">
        <v>23.187000000000001</v>
      </c>
      <c r="E92" s="49">
        <v>27.76389498305085</v>
      </c>
      <c r="F92" s="50">
        <f t="shared" si="3"/>
        <v>643.76143297200008</v>
      </c>
      <c r="G92" s="118">
        <v>0</v>
      </c>
      <c r="H92" s="118">
        <f t="shared" si="2"/>
        <v>0</v>
      </c>
      <c r="I92" s="26" t="s">
        <v>18</v>
      </c>
      <c r="J92" s="15"/>
    </row>
    <row r="93" spans="1:10" s="13" customFormat="1" x14ac:dyDescent="0.3">
      <c r="A93" s="58" t="s">
        <v>104</v>
      </c>
      <c r="B93" s="100" t="s">
        <v>313</v>
      </c>
      <c r="C93" s="62" t="s">
        <v>6</v>
      </c>
      <c r="D93" s="73">
        <v>7</v>
      </c>
      <c r="E93" s="49">
        <v>119.730441938368</v>
      </c>
      <c r="F93" s="50">
        <f t="shared" si="3"/>
        <v>838.11309356857601</v>
      </c>
      <c r="G93" s="118">
        <v>0</v>
      </c>
      <c r="H93" s="118">
        <f t="shared" si="2"/>
        <v>0</v>
      </c>
      <c r="I93" s="26" t="s">
        <v>18</v>
      </c>
      <c r="J93" s="15"/>
    </row>
    <row r="94" spans="1:10" s="13" customFormat="1" x14ac:dyDescent="0.3">
      <c r="A94" s="58" t="s">
        <v>105</v>
      </c>
      <c r="B94" s="100" t="s">
        <v>314</v>
      </c>
      <c r="C94" s="62" t="s">
        <v>6</v>
      </c>
      <c r="D94" s="50">
        <v>7</v>
      </c>
      <c r="E94" s="49"/>
      <c r="F94" s="50"/>
      <c r="G94" s="118">
        <v>0</v>
      </c>
      <c r="H94" s="118">
        <f t="shared" si="2"/>
        <v>0</v>
      </c>
      <c r="I94" s="26" t="s">
        <v>20</v>
      </c>
      <c r="J94" s="15"/>
    </row>
    <row r="95" spans="1:10" s="13" customFormat="1" x14ac:dyDescent="0.3">
      <c r="A95" s="58" t="s">
        <v>106</v>
      </c>
      <c r="B95" s="100" t="s">
        <v>315</v>
      </c>
      <c r="C95" s="62" t="s">
        <v>6</v>
      </c>
      <c r="D95" s="73">
        <v>1</v>
      </c>
      <c r="E95" s="49">
        <v>71.838456786815996</v>
      </c>
      <c r="F95" s="50">
        <f t="shared" si="3"/>
        <v>71.838456786815996</v>
      </c>
      <c r="G95" s="118">
        <v>0</v>
      </c>
      <c r="H95" s="118">
        <f t="shared" si="2"/>
        <v>0</v>
      </c>
      <c r="I95" s="26" t="s">
        <v>18</v>
      </c>
      <c r="J95" s="15"/>
    </row>
    <row r="96" spans="1:10" s="13" customFormat="1" x14ac:dyDescent="0.3">
      <c r="A96" s="58" t="s">
        <v>107</v>
      </c>
      <c r="B96" s="100" t="s">
        <v>316</v>
      </c>
      <c r="C96" s="62" t="s">
        <v>6</v>
      </c>
      <c r="D96" s="50">
        <v>1</v>
      </c>
      <c r="E96" s="49"/>
      <c r="F96" s="50"/>
      <c r="G96" s="118">
        <v>0</v>
      </c>
      <c r="H96" s="118">
        <f t="shared" si="2"/>
        <v>0</v>
      </c>
      <c r="I96" s="26" t="s">
        <v>20</v>
      </c>
      <c r="J96" s="15"/>
    </row>
    <row r="97" spans="1:10" s="13" customFormat="1" x14ac:dyDescent="0.3">
      <c r="A97" s="58" t="s">
        <v>108</v>
      </c>
      <c r="B97" s="100" t="s">
        <v>317</v>
      </c>
      <c r="C97" s="62" t="s">
        <v>6</v>
      </c>
      <c r="D97" s="73">
        <v>1</v>
      </c>
      <c r="E97" s="49">
        <v>49.866024300543991</v>
      </c>
      <c r="F97" s="50">
        <f t="shared" si="3"/>
        <v>49.866024300543991</v>
      </c>
      <c r="G97" s="118">
        <v>0</v>
      </c>
      <c r="H97" s="118">
        <f t="shared" si="2"/>
        <v>0</v>
      </c>
      <c r="I97" s="26" t="s">
        <v>18</v>
      </c>
      <c r="J97" s="15"/>
    </row>
    <row r="98" spans="1:10" s="13" customFormat="1" x14ac:dyDescent="0.3">
      <c r="A98" s="58" t="s">
        <v>109</v>
      </c>
      <c r="B98" s="100" t="s">
        <v>318</v>
      </c>
      <c r="C98" s="62" t="s">
        <v>6</v>
      </c>
      <c r="D98" s="50">
        <v>1</v>
      </c>
      <c r="E98" s="49"/>
      <c r="F98" s="50"/>
      <c r="G98" s="118">
        <v>0</v>
      </c>
      <c r="H98" s="118">
        <f t="shared" si="2"/>
        <v>0</v>
      </c>
      <c r="I98" s="26" t="s">
        <v>20</v>
      </c>
      <c r="J98" s="15"/>
    </row>
    <row r="99" spans="1:10" s="13" customFormat="1" x14ac:dyDescent="0.3">
      <c r="A99" s="69">
        <v>67</v>
      </c>
      <c r="B99" s="100" t="s">
        <v>319</v>
      </c>
      <c r="C99" s="62" t="s">
        <v>6</v>
      </c>
      <c r="D99" s="73">
        <v>3</v>
      </c>
      <c r="E99" s="49">
        <v>31.026144603519999</v>
      </c>
      <c r="F99" s="50">
        <f t="shared" si="3"/>
        <v>93.07843381056</v>
      </c>
      <c r="G99" s="118">
        <v>0</v>
      </c>
      <c r="H99" s="118">
        <f t="shared" si="2"/>
        <v>0</v>
      </c>
      <c r="I99" s="26" t="s">
        <v>18</v>
      </c>
      <c r="J99" s="15"/>
    </row>
    <row r="100" spans="1:10" s="13" customFormat="1" x14ac:dyDescent="0.3">
      <c r="A100" s="69" t="s">
        <v>110</v>
      </c>
      <c r="B100" s="100" t="s">
        <v>320</v>
      </c>
      <c r="C100" s="62" t="s">
        <v>6</v>
      </c>
      <c r="D100" s="50">
        <v>3</v>
      </c>
      <c r="E100" s="49"/>
      <c r="F100" s="50"/>
      <c r="G100" s="118">
        <v>0</v>
      </c>
      <c r="H100" s="118">
        <f t="shared" si="2"/>
        <v>0</v>
      </c>
      <c r="I100" s="26" t="s">
        <v>20</v>
      </c>
      <c r="J100" s="15"/>
    </row>
    <row r="101" spans="1:10" s="13" customFormat="1" x14ac:dyDescent="0.3">
      <c r="A101" s="58" t="s">
        <v>111</v>
      </c>
      <c r="B101" s="100" t="s">
        <v>321</v>
      </c>
      <c r="C101" s="62" t="s">
        <v>6</v>
      </c>
      <c r="D101" s="73">
        <v>5</v>
      </c>
      <c r="E101" s="49">
        <v>18.175200094528002</v>
      </c>
      <c r="F101" s="50">
        <f t="shared" si="3"/>
        <v>90.876000472640015</v>
      </c>
      <c r="G101" s="118">
        <v>0</v>
      </c>
      <c r="H101" s="118">
        <f t="shared" si="2"/>
        <v>0</v>
      </c>
      <c r="I101" s="26" t="s">
        <v>18</v>
      </c>
      <c r="J101" s="15"/>
    </row>
    <row r="102" spans="1:10" s="13" customFormat="1" x14ac:dyDescent="0.3">
      <c r="A102" s="58" t="s">
        <v>112</v>
      </c>
      <c r="B102" s="100" t="s">
        <v>113</v>
      </c>
      <c r="C102" s="62" t="s">
        <v>6</v>
      </c>
      <c r="D102" s="50">
        <v>5</v>
      </c>
      <c r="E102" s="49"/>
      <c r="F102" s="50"/>
      <c r="G102" s="118">
        <v>0</v>
      </c>
      <c r="H102" s="118">
        <f t="shared" si="2"/>
        <v>0</v>
      </c>
      <c r="I102" s="26" t="s">
        <v>20</v>
      </c>
      <c r="J102" s="15"/>
    </row>
    <row r="103" spans="1:10" s="13" customFormat="1" x14ac:dyDescent="0.3">
      <c r="A103" s="52">
        <v>69</v>
      </c>
      <c r="B103" s="96" t="s">
        <v>322</v>
      </c>
      <c r="C103" s="55" t="s">
        <v>6</v>
      </c>
      <c r="D103" s="73">
        <v>1</v>
      </c>
      <c r="E103" s="49">
        <v>24.306306887872005</v>
      </c>
      <c r="F103" s="50">
        <f t="shared" si="3"/>
        <v>24.306306887872005</v>
      </c>
      <c r="G103" s="118">
        <v>0</v>
      </c>
      <c r="H103" s="118">
        <f t="shared" si="2"/>
        <v>0</v>
      </c>
      <c r="I103" s="26" t="s">
        <v>18</v>
      </c>
      <c r="J103" s="15"/>
    </row>
    <row r="104" spans="1:10" s="13" customFormat="1" x14ac:dyDescent="0.3">
      <c r="A104" s="52" t="s">
        <v>114</v>
      </c>
      <c r="B104" s="96" t="s">
        <v>323</v>
      </c>
      <c r="C104" s="55" t="s">
        <v>6</v>
      </c>
      <c r="D104" s="60">
        <v>1</v>
      </c>
      <c r="E104" s="49"/>
      <c r="F104" s="50"/>
      <c r="G104" s="118">
        <v>0</v>
      </c>
      <c r="H104" s="118">
        <f t="shared" si="2"/>
        <v>0</v>
      </c>
      <c r="I104" s="26" t="s">
        <v>20</v>
      </c>
      <c r="J104" s="15"/>
    </row>
    <row r="105" spans="1:10" s="13" customFormat="1" x14ac:dyDescent="0.3">
      <c r="A105" s="52" t="s">
        <v>115</v>
      </c>
      <c r="B105" s="96" t="s">
        <v>116</v>
      </c>
      <c r="C105" s="55" t="s">
        <v>6</v>
      </c>
      <c r="D105" s="60">
        <v>1</v>
      </c>
      <c r="E105" s="49">
        <v>49.975010969491521</v>
      </c>
      <c r="F105" s="50">
        <f t="shared" si="3"/>
        <v>49.975010969491521</v>
      </c>
      <c r="G105" s="118">
        <v>0</v>
      </c>
      <c r="H105" s="118">
        <f t="shared" si="2"/>
        <v>0</v>
      </c>
      <c r="I105" s="26" t="s">
        <v>17</v>
      </c>
      <c r="J105" s="15"/>
    </row>
    <row r="106" spans="1:10" s="13" customFormat="1" x14ac:dyDescent="0.3">
      <c r="A106" s="52">
        <v>70</v>
      </c>
      <c r="B106" s="96" t="s">
        <v>324</v>
      </c>
      <c r="C106" s="55" t="s">
        <v>6</v>
      </c>
      <c r="D106" s="73">
        <v>1</v>
      </c>
      <c r="E106" s="49">
        <v>17.940003000063999</v>
      </c>
      <c r="F106" s="50">
        <f t="shared" si="3"/>
        <v>17.940003000063999</v>
      </c>
      <c r="G106" s="118">
        <v>0</v>
      </c>
      <c r="H106" s="118">
        <f t="shared" si="2"/>
        <v>0</v>
      </c>
      <c r="I106" s="26" t="s">
        <v>18</v>
      </c>
      <c r="J106" s="15"/>
    </row>
    <row r="107" spans="1:10" s="13" customFormat="1" x14ac:dyDescent="0.3">
      <c r="A107" s="52" t="s">
        <v>117</v>
      </c>
      <c r="B107" s="96" t="s">
        <v>325</v>
      </c>
      <c r="C107" s="55" t="s">
        <v>6</v>
      </c>
      <c r="D107" s="60">
        <v>1</v>
      </c>
      <c r="E107" s="49"/>
      <c r="F107" s="50"/>
      <c r="G107" s="118">
        <v>0</v>
      </c>
      <c r="H107" s="118">
        <f t="shared" si="2"/>
        <v>0</v>
      </c>
      <c r="I107" s="26" t="s">
        <v>20</v>
      </c>
      <c r="J107" s="15"/>
    </row>
    <row r="108" spans="1:10" s="13" customFormat="1" x14ac:dyDescent="0.3">
      <c r="A108" s="52" t="s">
        <v>118</v>
      </c>
      <c r="B108" s="96" t="s">
        <v>119</v>
      </c>
      <c r="C108" s="55" t="s">
        <v>6</v>
      </c>
      <c r="D108" s="60">
        <v>1</v>
      </c>
      <c r="E108" s="49">
        <v>33.261146189694919</v>
      </c>
      <c r="F108" s="50">
        <f t="shared" si="3"/>
        <v>33.261146189694919</v>
      </c>
      <c r="G108" s="118">
        <v>0</v>
      </c>
      <c r="H108" s="118">
        <f t="shared" si="2"/>
        <v>0</v>
      </c>
      <c r="I108" s="26" t="s">
        <v>17</v>
      </c>
      <c r="J108" s="15"/>
    </row>
    <row r="109" spans="1:10" s="13" customFormat="1" x14ac:dyDescent="0.3">
      <c r="A109" s="52">
        <v>71</v>
      </c>
      <c r="B109" s="96" t="s">
        <v>326</v>
      </c>
      <c r="C109" s="55" t="s">
        <v>6</v>
      </c>
      <c r="D109" s="66">
        <v>5</v>
      </c>
      <c r="E109" s="49">
        <v>9.1720339031039995</v>
      </c>
      <c r="F109" s="50">
        <f t="shared" si="3"/>
        <v>45.860169515519999</v>
      </c>
      <c r="G109" s="118">
        <v>0</v>
      </c>
      <c r="H109" s="118">
        <f t="shared" si="2"/>
        <v>0</v>
      </c>
      <c r="I109" s="26" t="s">
        <v>18</v>
      </c>
      <c r="J109" s="15"/>
    </row>
    <row r="110" spans="1:10" s="13" customFormat="1" x14ac:dyDescent="0.3">
      <c r="A110" s="52" t="s">
        <v>120</v>
      </c>
      <c r="B110" s="96" t="s">
        <v>327</v>
      </c>
      <c r="C110" s="55" t="s">
        <v>6</v>
      </c>
      <c r="D110" s="60">
        <v>5</v>
      </c>
      <c r="E110" s="49"/>
      <c r="F110" s="50"/>
      <c r="G110" s="118">
        <v>0</v>
      </c>
      <c r="H110" s="118">
        <f t="shared" si="2"/>
        <v>0</v>
      </c>
      <c r="I110" s="26" t="s">
        <v>20</v>
      </c>
      <c r="J110" s="15"/>
    </row>
    <row r="111" spans="1:10" s="13" customFormat="1" x14ac:dyDescent="0.3">
      <c r="A111" s="52" t="s">
        <v>121</v>
      </c>
      <c r="B111" s="96" t="s">
        <v>122</v>
      </c>
      <c r="C111" s="55" t="s">
        <v>6</v>
      </c>
      <c r="D111" s="60">
        <v>5</v>
      </c>
      <c r="E111" s="49">
        <v>12.216113792542373</v>
      </c>
      <c r="F111" s="50">
        <f t="shared" si="3"/>
        <v>61.080568962711865</v>
      </c>
      <c r="G111" s="118">
        <v>0</v>
      </c>
      <c r="H111" s="118">
        <f t="shared" si="2"/>
        <v>0</v>
      </c>
      <c r="I111" s="26" t="s">
        <v>17</v>
      </c>
      <c r="J111" s="15"/>
    </row>
    <row r="112" spans="1:10" s="13" customFormat="1" x14ac:dyDescent="0.3">
      <c r="A112" s="71" t="s">
        <v>123</v>
      </c>
      <c r="B112" s="96" t="s">
        <v>328</v>
      </c>
      <c r="C112" s="55" t="s">
        <v>6</v>
      </c>
      <c r="D112" s="73">
        <v>5</v>
      </c>
      <c r="E112" s="49">
        <v>6.9236098281664002</v>
      </c>
      <c r="F112" s="50">
        <f t="shared" si="3"/>
        <v>34.618049140831999</v>
      </c>
      <c r="G112" s="118">
        <v>0</v>
      </c>
      <c r="H112" s="118">
        <f t="shared" si="2"/>
        <v>0</v>
      </c>
      <c r="I112" s="26" t="s">
        <v>18</v>
      </c>
      <c r="J112" s="15"/>
    </row>
    <row r="113" spans="1:10" s="13" customFormat="1" x14ac:dyDescent="0.3">
      <c r="A113" s="71" t="s">
        <v>124</v>
      </c>
      <c r="B113" s="96" t="s">
        <v>329</v>
      </c>
      <c r="C113" s="62" t="s">
        <v>6</v>
      </c>
      <c r="D113" s="72">
        <v>5</v>
      </c>
      <c r="E113" s="49">
        <v>196.56837648000001</v>
      </c>
      <c r="F113" s="50">
        <f t="shared" si="3"/>
        <v>982.84188240000003</v>
      </c>
      <c r="G113" s="118">
        <v>0</v>
      </c>
      <c r="H113" s="118">
        <f t="shared" si="2"/>
        <v>0</v>
      </c>
      <c r="I113" s="26" t="s">
        <v>17</v>
      </c>
      <c r="J113" s="15"/>
    </row>
    <row r="114" spans="1:10" s="13" customFormat="1" x14ac:dyDescent="0.3">
      <c r="A114" s="71" t="s">
        <v>125</v>
      </c>
      <c r="B114" s="96" t="s">
        <v>330</v>
      </c>
      <c r="C114" s="55" t="s">
        <v>6</v>
      </c>
      <c r="D114" s="73">
        <v>10</v>
      </c>
      <c r="E114" s="49">
        <v>6.9236098281664002</v>
      </c>
      <c r="F114" s="50">
        <f t="shared" si="3"/>
        <v>69.236098281663999</v>
      </c>
      <c r="G114" s="118">
        <v>0</v>
      </c>
      <c r="H114" s="118">
        <f t="shared" si="2"/>
        <v>0</v>
      </c>
      <c r="I114" s="26" t="s">
        <v>18</v>
      </c>
      <c r="J114" s="15"/>
    </row>
    <row r="115" spans="1:10" s="13" customFormat="1" x14ac:dyDescent="0.3">
      <c r="A115" s="71" t="s">
        <v>126</v>
      </c>
      <c r="B115" s="96" t="s">
        <v>331</v>
      </c>
      <c r="C115" s="62" t="s">
        <v>6</v>
      </c>
      <c r="D115" s="72">
        <v>10</v>
      </c>
      <c r="E115" s="49"/>
      <c r="F115" s="50"/>
      <c r="G115" s="118">
        <v>0</v>
      </c>
      <c r="H115" s="118">
        <f t="shared" si="2"/>
        <v>0</v>
      </c>
      <c r="I115" s="26" t="s">
        <v>20</v>
      </c>
      <c r="J115" s="15"/>
    </row>
    <row r="116" spans="1:10" s="13" customFormat="1" x14ac:dyDescent="0.3">
      <c r="A116" s="71" t="s">
        <v>127</v>
      </c>
      <c r="B116" s="96" t="s">
        <v>332</v>
      </c>
      <c r="C116" s="55" t="s">
        <v>6</v>
      </c>
      <c r="D116" s="73">
        <v>10</v>
      </c>
      <c r="E116" s="49">
        <v>6.9236098281664002</v>
      </c>
      <c r="F116" s="50">
        <f t="shared" si="3"/>
        <v>69.236098281663999</v>
      </c>
      <c r="G116" s="118">
        <v>0</v>
      </c>
      <c r="H116" s="118">
        <f t="shared" si="2"/>
        <v>0</v>
      </c>
      <c r="I116" s="26" t="s">
        <v>18</v>
      </c>
      <c r="J116" s="15"/>
    </row>
    <row r="117" spans="1:10" s="13" customFormat="1" x14ac:dyDescent="0.3">
      <c r="A117" s="71" t="s">
        <v>128</v>
      </c>
      <c r="B117" s="96" t="s">
        <v>333</v>
      </c>
      <c r="C117" s="62" t="s">
        <v>6</v>
      </c>
      <c r="D117" s="72">
        <v>10</v>
      </c>
      <c r="E117" s="49"/>
      <c r="F117" s="50"/>
      <c r="G117" s="118">
        <v>0</v>
      </c>
      <c r="H117" s="118">
        <f t="shared" si="2"/>
        <v>0</v>
      </c>
      <c r="I117" s="26" t="s">
        <v>20</v>
      </c>
      <c r="J117" s="15"/>
    </row>
    <row r="118" spans="1:10" s="13" customFormat="1" x14ac:dyDescent="0.3">
      <c r="A118" s="52">
        <v>75</v>
      </c>
      <c r="B118" s="96" t="s">
        <v>129</v>
      </c>
      <c r="C118" s="55" t="s">
        <v>27</v>
      </c>
      <c r="D118" s="74">
        <v>5.1000000000000011E-2</v>
      </c>
      <c r="E118" s="49">
        <v>317.8642712434816</v>
      </c>
      <c r="F118" s="50">
        <f t="shared" si="3"/>
        <v>16.211077833417566</v>
      </c>
      <c r="G118" s="118">
        <v>0</v>
      </c>
      <c r="H118" s="118">
        <f t="shared" si="2"/>
        <v>0</v>
      </c>
      <c r="I118" s="26" t="s">
        <v>18</v>
      </c>
      <c r="J118" s="15"/>
    </row>
    <row r="119" spans="1:10" s="13" customFormat="1" x14ac:dyDescent="0.3">
      <c r="A119" s="64">
        <v>76</v>
      </c>
      <c r="B119" s="96" t="s">
        <v>130</v>
      </c>
      <c r="C119" s="55" t="s">
        <v>6</v>
      </c>
      <c r="D119" s="50">
        <v>1</v>
      </c>
      <c r="E119" s="49">
        <v>131.11335663860163</v>
      </c>
      <c r="F119" s="50">
        <f t="shared" si="3"/>
        <v>131.11335663860163</v>
      </c>
      <c r="G119" s="118">
        <v>0</v>
      </c>
      <c r="H119" s="118">
        <f t="shared" si="2"/>
        <v>0</v>
      </c>
      <c r="I119" s="26" t="s">
        <v>18</v>
      </c>
      <c r="J119" s="15"/>
    </row>
    <row r="120" spans="1:10" s="13" customFormat="1" x14ac:dyDescent="0.3">
      <c r="A120" s="64" t="s">
        <v>131</v>
      </c>
      <c r="B120" s="96" t="s">
        <v>132</v>
      </c>
      <c r="C120" s="55" t="s">
        <v>6</v>
      </c>
      <c r="D120" s="50">
        <v>1</v>
      </c>
      <c r="E120" s="49">
        <v>333.16673979661022</v>
      </c>
      <c r="F120" s="50">
        <f t="shared" si="3"/>
        <v>333.16673979661022</v>
      </c>
      <c r="G120" s="118">
        <v>0</v>
      </c>
      <c r="H120" s="118">
        <f t="shared" si="2"/>
        <v>0</v>
      </c>
      <c r="I120" s="26" t="s">
        <v>17</v>
      </c>
      <c r="J120" s="15"/>
    </row>
    <row r="121" spans="1:10" s="13" customFormat="1" x14ac:dyDescent="0.3">
      <c r="A121" s="64">
        <v>77</v>
      </c>
      <c r="B121" s="96" t="s">
        <v>133</v>
      </c>
      <c r="C121" s="55" t="s">
        <v>6</v>
      </c>
      <c r="D121" s="50">
        <v>1</v>
      </c>
      <c r="E121" s="49">
        <v>131.11335663860163</v>
      </c>
      <c r="F121" s="50">
        <f t="shared" si="3"/>
        <v>131.11335663860163</v>
      </c>
      <c r="G121" s="118">
        <v>0</v>
      </c>
      <c r="H121" s="118">
        <f t="shared" si="2"/>
        <v>0</v>
      </c>
      <c r="I121" s="26" t="s">
        <v>18</v>
      </c>
      <c r="J121" s="15"/>
    </row>
    <row r="122" spans="1:10" s="13" customFormat="1" x14ac:dyDescent="0.3">
      <c r="A122" s="64" t="s">
        <v>134</v>
      </c>
      <c r="B122" s="96" t="s">
        <v>135</v>
      </c>
      <c r="C122" s="55" t="s">
        <v>6</v>
      </c>
      <c r="D122" s="50">
        <v>1</v>
      </c>
      <c r="E122" s="49">
        <v>333.16673979661022</v>
      </c>
      <c r="F122" s="50">
        <f t="shared" si="3"/>
        <v>333.16673979661022</v>
      </c>
      <c r="G122" s="118">
        <v>0</v>
      </c>
      <c r="H122" s="118">
        <f t="shared" si="2"/>
        <v>0</v>
      </c>
      <c r="I122" s="26" t="s">
        <v>17</v>
      </c>
      <c r="J122" s="15"/>
    </row>
    <row r="123" spans="1:10" s="13" customFormat="1" x14ac:dyDescent="0.3">
      <c r="A123" s="64">
        <v>78</v>
      </c>
      <c r="B123" s="96" t="s">
        <v>136</v>
      </c>
      <c r="C123" s="55" t="s">
        <v>6</v>
      </c>
      <c r="D123" s="50">
        <v>1</v>
      </c>
      <c r="E123" s="49">
        <v>131.11335663860163</v>
      </c>
      <c r="F123" s="50">
        <f t="shared" si="3"/>
        <v>131.11335663860163</v>
      </c>
      <c r="G123" s="118">
        <v>0</v>
      </c>
      <c r="H123" s="118">
        <f t="shared" si="2"/>
        <v>0</v>
      </c>
      <c r="I123" s="26" t="s">
        <v>18</v>
      </c>
      <c r="J123" s="15"/>
    </row>
    <row r="124" spans="1:10" s="13" customFormat="1" x14ac:dyDescent="0.3">
      <c r="A124" s="64" t="s">
        <v>137</v>
      </c>
      <c r="B124" s="96" t="s">
        <v>138</v>
      </c>
      <c r="C124" s="55" t="s">
        <v>6</v>
      </c>
      <c r="D124" s="50">
        <v>1</v>
      </c>
      <c r="E124" s="49">
        <v>333.16673979661022</v>
      </c>
      <c r="F124" s="50">
        <f t="shared" si="3"/>
        <v>333.16673979661022</v>
      </c>
      <c r="G124" s="118">
        <v>0</v>
      </c>
      <c r="H124" s="118">
        <f t="shared" si="2"/>
        <v>0</v>
      </c>
      <c r="I124" s="26" t="s">
        <v>17</v>
      </c>
      <c r="J124" s="15"/>
    </row>
    <row r="125" spans="1:10" s="13" customFormat="1" x14ac:dyDescent="0.3">
      <c r="A125" s="64">
        <v>79</v>
      </c>
      <c r="B125" s="96" t="s">
        <v>139</v>
      </c>
      <c r="C125" s="55" t="s">
        <v>6</v>
      </c>
      <c r="D125" s="50">
        <v>1</v>
      </c>
      <c r="E125" s="49">
        <v>131.11335663860163</v>
      </c>
      <c r="F125" s="50">
        <f t="shared" si="3"/>
        <v>131.11335663860163</v>
      </c>
      <c r="G125" s="118">
        <v>0</v>
      </c>
      <c r="H125" s="118">
        <f t="shared" si="2"/>
        <v>0</v>
      </c>
      <c r="I125" s="26" t="s">
        <v>18</v>
      </c>
      <c r="J125" s="15"/>
    </row>
    <row r="126" spans="1:10" s="13" customFormat="1" x14ac:dyDescent="0.3">
      <c r="A126" s="64" t="s">
        <v>140</v>
      </c>
      <c r="B126" s="96" t="s">
        <v>141</v>
      </c>
      <c r="C126" s="55" t="s">
        <v>6</v>
      </c>
      <c r="D126" s="50">
        <v>1</v>
      </c>
      <c r="E126" s="49">
        <v>333.16673979661022</v>
      </c>
      <c r="F126" s="50">
        <f t="shared" si="3"/>
        <v>333.16673979661022</v>
      </c>
      <c r="G126" s="118">
        <v>0</v>
      </c>
      <c r="H126" s="118">
        <f t="shared" si="2"/>
        <v>0</v>
      </c>
      <c r="I126" s="26" t="s">
        <v>17</v>
      </c>
      <c r="J126" s="15"/>
    </row>
    <row r="127" spans="1:10" s="13" customFormat="1" x14ac:dyDescent="0.3">
      <c r="A127" s="64">
        <v>80</v>
      </c>
      <c r="B127" s="96" t="s">
        <v>142</v>
      </c>
      <c r="C127" s="55" t="s">
        <v>6</v>
      </c>
      <c r="D127" s="50">
        <v>5</v>
      </c>
      <c r="E127" s="49">
        <v>131.1133566386016</v>
      </c>
      <c r="F127" s="50">
        <f t="shared" si="3"/>
        <v>655.56678319300795</v>
      </c>
      <c r="G127" s="118">
        <v>0</v>
      </c>
      <c r="H127" s="118">
        <f t="shared" si="2"/>
        <v>0</v>
      </c>
      <c r="I127" s="26" t="s">
        <v>18</v>
      </c>
      <c r="J127" s="15"/>
    </row>
    <row r="128" spans="1:10" s="13" customFormat="1" x14ac:dyDescent="0.3">
      <c r="A128" s="64" t="s">
        <v>143</v>
      </c>
      <c r="B128" s="96" t="s">
        <v>144</v>
      </c>
      <c r="C128" s="55" t="s">
        <v>6</v>
      </c>
      <c r="D128" s="50">
        <v>5</v>
      </c>
      <c r="E128" s="49">
        <v>333.16673979661016</v>
      </c>
      <c r="F128" s="50">
        <f t="shared" si="3"/>
        <v>1665.8336989830509</v>
      </c>
      <c r="G128" s="118">
        <v>0</v>
      </c>
      <c r="H128" s="118">
        <f t="shared" si="2"/>
        <v>0</v>
      </c>
      <c r="I128" s="26" t="s">
        <v>17</v>
      </c>
      <c r="J128" s="15"/>
    </row>
    <row r="129" spans="1:10" s="13" customFormat="1" x14ac:dyDescent="0.3">
      <c r="A129" s="71" t="s">
        <v>145</v>
      </c>
      <c r="B129" s="96" t="s">
        <v>334</v>
      </c>
      <c r="C129" s="55" t="s">
        <v>6</v>
      </c>
      <c r="D129" s="73">
        <v>21</v>
      </c>
      <c r="E129" s="49">
        <v>39.316231192448008</v>
      </c>
      <c r="F129" s="50">
        <f t="shared" si="3"/>
        <v>825.64085504140814</v>
      </c>
      <c r="G129" s="118">
        <v>0</v>
      </c>
      <c r="H129" s="118">
        <f t="shared" si="2"/>
        <v>0</v>
      </c>
      <c r="I129" s="26" t="s">
        <v>18</v>
      </c>
      <c r="J129" s="15"/>
    </row>
    <row r="130" spans="1:10" s="13" customFormat="1" x14ac:dyDescent="0.3">
      <c r="A130" s="71" t="s">
        <v>146</v>
      </c>
      <c r="B130" s="96" t="s">
        <v>335</v>
      </c>
      <c r="C130" s="62" t="s">
        <v>6</v>
      </c>
      <c r="D130" s="72">
        <v>21</v>
      </c>
      <c r="E130" s="49">
        <v>88.844463945762726</v>
      </c>
      <c r="F130" s="50">
        <f t="shared" si="3"/>
        <v>1865.7337428610172</v>
      </c>
      <c r="G130" s="118">
        <v>0</v>
      </c>
      <c r="H130" s="118">
        <f t="shared" si="2"/>
        <v>0</v>
      </c>
      <c r="I130" s="26" t="s">
        <v>17</v>
      </c>
      <c r="J130" s="15"/>
    </row>
    <row r="131" spans="1:10" s="13" customFormat="1" x14ac:dyDescent="0.3">
      <c r="A131" s="52">
        <v>82</v>
      </c>
      <c r="B131" s="96" t="s">
        <v>336</v>
      </c>
      <c r="C131" s="55" t="s">
        <v>6</v>
      </c>
      <c r="D131" s="73">
        <v>1</v>
      </c>
      <c r="E131" s="49">
        <v>24.580878588352</v>
      </c>
      <c r="F131" s="50">
        <f t="shared" si="3"/>
        <v>24.580878588352</v>
      </c>
      <c r="G131" s="118">
        <v>0</v>
      </c>
      <c r="H131" s="118">
        <f t="shared" si="2"/>
        <v>0</v>
      </c>
      <c r="I131" s="26" t="s">
        <v>18</v>
      </c>
      <c r="J131" s="15"/>
    </row>
    <row r="132" spans="1:10" s="13" customFormat="1" x14ac:dyDescent="0.3">
      <c r="A132" s="52" t="s">
        <v>147</v>
      </c>
      <c r="B132" s="96" t="s">
        <v>337</v>
      </c>
      <c r="C132" s="62" t="s">
        <v>6</v>
      </c>
      <c r="D132" s="72">
        <v>1</v>
      </c>
      <c r="E132" s="49">
        <v>44.422231972881356</v>
      </c>
      <c r="F132" s="50">
        <f t="shared" si="3"/>
        <v>44.422231972881356</v>
      </c>
      <c r="G132" s="118">
        <v>0</v>
      </c>
      <c r="H132" s="118">
        <f t="shared" si="2"/>
        <v>0</v>
      </c>
      <c r="I132" s="26" t="s">
        <v>17</v>
      </c>
      <c r="J132" s="15"/>
    </row>
    <row r="133" spans="1:10" s="13" customFormat="1" x14ac:dyDescent="0.3">
      <c r="A133" s="52">
        <v>83</v>
      </c>
      <c r="B133" s="96" t="s">
        <v>338</v>
      </c>
      <c r="C133" s="55" t="s">
        <v>6</v>
      </c>
      <c r="D133" s="73">
        <v>1</v>
      </c>
      <c r="E133" s="49">
        <v>17.720345639680001</v>
      </c>
      <c r="F133" s="50">
        <f t="shared" si="3"/>
        <v>17.720345639680001</v>
      </c>
      <c r="G133" s="118">
        <v>0</v>
      </c>
      <c r="H133" s="118">
        <f t="shared" si="2"/>
        <v>0</v>
      </c>
      <c r="I133" s="26" t="s">
        <v>18</v>
      </c>
      <c r="J133" s="15"/>
    </row>
    <row r="134" spans="1:10" s="13" customFormat="1" x14ac:dyDescent="0.3">
      <c r="A134" s="52" t="s">
        <v>148</v>
      </c>
      <c r="B134" s="96" t="s">
        <v>339</v>
      </c>
      <c r="C134" s="62" t="s">
        <v>6</v>
      </c>
      <c r="D134" s="72">
        <v>1</v>
      </c>
      <c r="E134" s="49">
        <v>32.939085007891528</v>
      </c>
      <c r="F134" s="50">
        <f t="shared" si="3"/>
        <v>32.939085007891528</v>
      </c>
      <c r="G134" s="118">
        <v>0</v>
      </c>
      <c r="H134" s="118">
        <f t="shared" si="2"/>
        <v>0</v>
      </c>
      <c r="I134" s="26" t="s">
        <v>17</v>
      </c>
      <c r="J134" s="15"/>
    </row>
    <row r="135" spans="1:10" s="13" customFormat="1" x14ac:dyDescent="0.3">
      <c r="A135" s="52">
        <v>84</v>
      </c>
      <c r="B135" s="96" t="s">
        <v>340</v>
      </c>
      <c r="C135" s="55" t="s">
        <v>6</v>
      </c>
      <c r="D135" s="73">
        <v>7</v>
      </c>
      <c r="E135" s="49">
        <v>11.974095865216</v>
      </c>
      <c r="F135" s="50">
        <f t="shared" si="3"/>
        <v>83.818671056512002</v>
      </c>
      <c r="G135" s="118">
        <v>0</v>
      </c>
      <c r="H135" s="118">
        <f t="shared" si="2"/>
        <v>0</v>
      </c>
      <c r="I135" s="26" t="s">
        <v>18</v>
      </c>
      <c r="J135" s="15"/>
    </row>
    <row r="136" spans="1:10" s="13" customFormat="1" x14ac:dyDescent="0.3">
      <c r="A136" s="52" t="s">
        <v>149</v>
      </c>
      <c r="B136" s="96" t="s">
        <v>341</v>
      </c>
      <c r="C136" s="62" t="s">
        <v>6</v>
      </c>
      <c r="D136" s="72">
        <v>7</v>
      </c>
      <c r="E136" s="49">
        <v>0.2345715959328</v>
      </c>
      <c r="F136" s="50">
        <f t="shared" ref="F136:F199" si="4">D136*E136</f>
        <v>1.6420011715295999</v>
      </c>
      <c r="G136" s="118">
        <v>0</v>
      </c>
      <c r="H136" s="118">
        <f t="shared" ref="H136:H199" si="5">G136*D136</f>
        <v>0</v>
      </c>
      <c r="I136" s="26" t="s">
        <v>17</v>
      </c>
      <c r="J136" s="15"/>
    </row>
    <row r="137" spans="1:10" s="13" customFormat="1" x14ac:dyDescent="0.3">
      <c r="A137" s="52">
        <v>85</v>
      </c>
      <c r="B137" s="96" t="s">
        <v>342</v>
      </c>
      <c r="C137" s="55" t="s">
        <v>6</v>
      </c>
      <c r="D137" s="73">
        <v>5</v>
      </c>
      <c r="E137" s="49">
        <v>6.6856532901760009</v>
      </c>
      <c r="F137" s="50">
        <f t="shared" si="4"/>
        <v>33.428266450880002</v>
      </c>
      <c r="G137" s="118">
        <v>0</v>
      </c>
      <c r="H137" s="118">
        <f t="shared" si="5"/>
        <v>0</v>
      </c>
      <c r="I137" s="26" t="s">
        <v>18</v>
      </c>
      <c r="J137" s="15"/>
    </row>
    <row r="138" spans="1:10" s="13" customFormat="1" x14ac:dyDescent="0.3">
      <c r="A138" s="52" t="s">
        <v>150</v>
      </c>
      <c r="B138" s="96" t="s">
        <v>343</v>
      </c>
      <c r="C138" s="62" t="s">
        <v>6</v>
      </c>
      <c r="D138" s="72">
        <v>5</v>
      </c>
      <c r="E138" s="49">
        <v>12.216113792542373</v>
      </c>
      <c r="F138" s="50">
        <f t="shared" si="4"/>
        <v>61.080568962711865</v>
      </c>
      <c r="G138" s="118">
        <v>0</v>
      </c>
      <c r="H138" s="118">
        <f t="shared" si="5"/>
        <v>0</v>
      </c>
      <c r="I138" s="26" t="s">
        <v>17</v>
      </c>
      <c r="J138" s="15"/>
    </row>
    <row r="139" spans="1:10" s="13" customFormat="1" x14ac:dyDescent="0.3">
      <c r="A139" s="75" t="s">
        <v>151</v>
      </c>
      <c r="B139" s="96" t="s">
        <v>344</v>
      </c>
      <c r="C139" s="55" t="s">
        <v>6</v>
      </c>
      <c r="D139" s="76">
        <v>5</v>
      </c>
      <c r="E139" s="49">
        <v>227.26315150690942</v>
      </c>
      <c r="F139" s="50">
        <f t="shared" si="4"/>
        <v>1136.3157575345472</v>
      </c>
      <c r="G139" s="118">
        <v>0</v>
      </c>
      <c r="H139" s="118">
        <f t="shared" si="5"/>
        <v>0</v>
      </c>
      <c r="I139" s="26" t="s">
        <v>18</v>
      </c>
      <c r="J139" s="15"/>
    </row>
    <row r="140" spans="1:10" s="13" customFormat="1" x14ac:dyDescent="0.3">
      <c r="A140" s="75" t="s">
        <v>152</v>
      </c>
      <c r="B140" s="96" t="s">
        <v>345</v>
      </c>
      <c r="C140" s="55" t="s">
        <v>6</v>
      </c>
      <c r="D140" s="50">
        <v>5</v>
      </c>
      <c r="E140" s="49">
        <v>355.3778557830509</v>
      </c>
      <c r="F140" s="50">
        <f t="shared" si="4"/>
        <v>1776.8892789152546</v>
      </c>
      <c r="G140" s="118">
        <v>0</v>
      </c>
      <c r="H140" s="118">
        <f t="shared" si="5"/>
        <v>0</v>
      </c>
      <c r="I140" s="26" t="s">
        <v>17</v>
      </c>
      <c r="J140" s="15"/>
    </row>
    <row r="141" spans="1:10" s="13" customFormat="1" x14ac:dyDescent="0.3">
      <c r="A141" s="75" t="s">
        <v>153</v>
      </c>
      <c r="B141" s="96" t="s">
        <v>346</v>
      </c>
      <c r="C141" s="55" t="s">
        <v>6</v>
      </c>
      <c r="D141" s="76">
        <v>15</v>
      </c>
      <c r="E141" s="49">
        <v>227.26315150690937</v>
      </c>
      <c r="F141" s="50">
        <f t="shared" si="4"/>
        <v>3408.9472726036406</v>
      </c>
      <c r="G141" s="118">
        <v>0</v>
      </c>
      <c r="H141" s="118">
        <f t="shared" si="5"/>
        <v>0</v>
      </c>
      <c r="I141" s="26" t="s">
        <v>18</v>
      </c>
      <c r="J141" s="15"/>
    </row>
    <row r="142" spans="1:10" s="13" customFormat="1" x14ac:dyDescent="0.3">
      <c r="A142" s="75" t="s">
        <v>154</v>
      </c>
      <c r="B142" s="96" t="s">
        <v>347</v>
      </c>
      <c r="C142" s="55" t="s">
        <v>6</v>
      </c>
      <c r="D142" s="50">
        <v>15</v>
      </c>
      <c r="E142" s="49">
        <v>199.90004387796614</v>
      </c>
      <c r="F142" s="50">
        <f t="shared" si="4"/>
        <v>2998.500658169492</v>
      </c>
      <c r="G142" s="118">
        <v>0</v>
      </c>
      <c r="H142" s="118">
        <f t="shared" si="5"/>
        <v>0</v>
      </c>
      <c r="I142" s="26" t="s">
        <v>17</v>
      </c>
      <c r="J142" s="15"/>
    </row>
    <row r="143" spans="1:10" s="13" customFormat="1" x14ac:dyDescent="0.3">
      <c r="A143" s="54" t="s">
        <v>155</v>
      </c>
      <c r="B143" s="91" t="s">
        <v>348</v>
      </c>
      <c r="C143" s="47" t="s">
        <v>6</v>
      </c>
      <c r="D143" s="77">
        <v>5</v>
      </c>
      <c r="E143" s="49">
        <v>34.963561770293765</v>
      </c>
      <c r="F143" s="50">
        <f t="shared" si="4"/>
        <v>174.81780885146884</v>
      </c>
      <c r="G143" s="118">
        <v>0</v>
      </c>
      <c r="H143" s="118">
        <f t="shared" si="5"/>
        <v>0</v>
      </c>
      <c r="I143" s="26" t="s">
        <v>18</v>
      </c>
      <c r="J143" s="15"/>
    </row>
    <row r="144" spans="1:10" s="13" customFormat="1" x14ac:dyDescent="0.3">
      <c r="A144" s="54" t="s">
        <v>156</v>
      </c>
      <c r="B144" s="91" t="s">
        <v>349</v>
      </c>
      <c r="C144" s="47" t="s">
        <v>6</v>
      </c>
      <c r="D144" s="78">
        <v>5</v>
      </c>
      <c r="E144" s="49">
        <v>38.869452976271184</v>
      </c>
      <c r="F144" s="50">
        <f t="shared" si="4"/>
        <v>194.34726488135593</v>
      </c>
      <c r="G144" s="118">
        <v>0</v>
      </c>
      <c r="H144" s="118">
        <f t="shared" si="5"/>
        <v>0</v>
      </c>
      <c r="I144" s="26" t="s">
        <v>17</v>
      </c>
      <c r="J144" s="15"/>
    </row>
    <row r="145" spans="1:10" s="13" customFormat="1" x14ac:dyDescent="0.3">
      <c r="A145" s="54" t="s">
        <v>157</v>
      </c>
      <c r="B145" s="91" t="s">
        <v>350</v>
      </c>
      <c r="C145" s="47" t="s">
        <v>6</v>
      </c>
      <c r="D145" s="77">
        <v>10</v>
      </c>
      <c r="E145" s="49">
        <v>34.963561770293765</v>
      </c>
      <c r="F145" s="50">
        <f t="shared" si="4"/>
        <v>349.63561770293768</v>
      </c>
      <c r="G145" s="118">
        <v>0</v>
      </c>
      <c r="H145" s="118">
        <f t="shared" si="5"/>
        <v>0</v>
      </c>
      <c r="I145" s="26" t="s">
        <v>18</v>
      </c>
      <c r="J145" s="15"/>
    </row>
    <row r="146" spans="1:10" s="13" customFormat="1" x14ac:dyDescent="0.3">
      <c r="A146" s="54" t="s">
        <v>158</v>
      </c>
      <c r="B146" s="91" t="s">
        <v>351</v>
      </c>
      <c r="C146" s="47" t="s">
        <v>6</v>
      </c>
      <c r="D146" s="78">
        <v>10</v>
      </c>
      <c r="E146" s="49">
        <v>38.869452976271184</v>
      </c>
      <c r="F146" s="50">
        <f t="shared" si="4"/>
        <v>388.69452976271185</v>
      </c>
      <c r="G146" s="118">
        <v>0</v>
      </c>
      <c r="H146" s="118">
        <f t="shared" si="5"/>
        <v>0</v>
      </c>
      <c r="I146" s="26" t="s">
        <v>17</v>
      </c>
      <c r="J146" s="15"/>
    </row>
    <row r="147" spans="1:10" s="13" customFormat="1" x14ac:dyDescent="0.3">
      <c r="A147" s="64">
        <v>90</v>
      </c>
      <c r="B147" s="96" t="s">
        <v>159</v>
      </c>
      <c r="C147" s="55" t="s">
        <v>6</v>
      </c>
      <c r="D147" s="50">
        <v>75</v>
      </c>
      <c r="E147" s="49">
        <v>6.9236098281664002</v>
      </c>
      <c r="F147" s="50">
        <f t="shared" si="4"/>
        <v>519.27073711247999</v>
      </c>
      <c r="G147" s="118">
        <v>0</v>
      </c>
      <c r="H147" s="118">
        <f t="shared" si="5"/>
        <v>0</v>
      </c>
      <c r="I147" s="26" t="s">
        <v>18</v>
      </c>
      <c r="J147" s="15"/>
    </row>
    <row r="148" spans="1:10" s="13" customFormat="1" x14ac:dyDescent="0.3">
      <c r="A148" s="64" t="s">
        <v>160</v>
      </c>
      <c r="B148" s="96" t="s">
        <v>159</v>
      </c>
      <c r="C148" s="55" t="s">
        <v>6</v>
      </c>
      <c r="D148" s="50">
        <v>75</v>
      </c>
      <c r="E148" s="49"/>
      <c r="F148" s="50"/>
      <c r="G148" s="118">
        <v>0</v>
      </c>
      <c r="H148" s="118">
        <f t="shared" si="5"/>
        <v>0</v>
      </c>
      <c r="I148" s="26" t="s">
        <v>20</v>
      </c>
      <c r="J148" s="15"/>
    </row>
    <row r="149" spans="1:10" s="13" customFormat="1" x14ac:dyDescent="0.3">
      <c r="A149" s="71" t="s">
        <v>161</v>
      </c>
      <c r="B149" s="90" t="s">
        <v>352</v>
      </c>
      <c r="C149" s="55" t="s">
        <v>9</v>
      </c>
      <c r="D149" s="73">
        <v>5</v>
      </c>
      <c r="E149" s="49">
        <v>2.6355241823174009</v>
      </c>
      <c r="F149" s="50">
        <f t="shared" si="4"/>
        <v>13.177620911587004</v>
      </c>
      <c r="G149" s="118">
        <v>0</v>
      </c>
      <c r="H149" s="118">
        <f t="shared" si="5"/>
        <v>0</v>
      </c>
      <c r="I149" s="26" t="s">
        <v>18</v>
      </c>
      <c r="J149" s="15"/>
    </row>
    <row r="150" spans="1:10" s="13" customFormat="1" x14ac:dyDescent="0.3">
      <c r="A150" s="71" t="s">
        <v>162</v>
      </c>
      <c r="B150" s="90" t="s">
        <v>353</v>
      </c>
      <c r="C150" s="55" t="s">
        <v>9</v>
      </c>
      <c r="D150" s="73">
        <v>2</v>
      </c>
      <c r="E150" s="49">
        <v>2.6355241823174009</v>
      </c>
      <c r="F150" s="50">
        <f t="shared" si="4"/>
        <v>5.2710483646348019</v>
      </c>
      <c r="G150" s="118">
        <v>0</v>
      </c>
      <c r="H150" s="118">
        <f t="shared" si="5"/>
        <v>0</v>
      </c>
      <c r="I150" s="26" t="s">
        <v>18</v>
      </c>
      <c r="J150" s="15"/>
    </row>
    <row r="151" spans="1:10" s="13" customFormat="1" x14ac:dyDescent="0.3">
      <c r="A151" s="71" t="s">
        <v>163</v>
      </c>
      <c r="B151" s="90" t="s">
        <v>354</v>
      </c>
      <c r="C151" s="55" t="s">
        <v>9</v>
      </c>
      <c r="D151" s="73">
        <v>1</v>
      </c>
      <c r="E151" s="49">
        <v>2.6355241823174009</v>
      </c>
      <c r="F151" s="50">
        <f t="shared" si="4"/>
        <v>2.6355241823174009</v>
      </c>
      <c r="G151" s="118">
        <v>0</v>
      </c>
      <c r="H151" s="118">
        <f t="shared" si="5"/>
        <v>0</v>
      </c>
      <c r="I151" s="26" t="s">
        <v>18</v>
      </c>
      <c r="J151" s="15"/>
    </row>
    <row r="152" spans="1:10" s="13" customFormat="1" x14ac:dyDescent="0.3">
      <c r="A152" s="71" t="s">
        <v>164</v>
      </c>
      <c r="B152" s="90" t="s">
        <v>355</v>
      </c>
      <c r="C152" s="55" t="s">
        <v>9</v>
      </c>
      <c r="D152" s="73">
        <v>1</v>
      </c>
      <c r="E152" s="49">
        <v>2.6355241823174009</v>
      </c>
      <c r="F152" s="50">
        <f t="shared" si="4"/>
        <v>2.6355241823174009</v>
      </c>
      <c r="G152" s="118">
        <v>0</v>
      </c>
      <c r="H152" s="118">
        <f t="shared" si="5"/>
        <v>0</v>
      </c>
      <c r="I152" s="26" t="s">
        <v>18</v>
      </c>
      <c r="J152" s="15"/>
    </row>
    <row r="153" spans="1:10" s="13" customFormat="1" x14ac:dyDescent="0.3">
      <c r="A153" s="71" t="s">
        <v>165</v>
      </c>
      <c r="B153" s="90" t="s">
        <v>356</v>
      </c>
      <c r="C153" s="55" t="s">
        <v>9</v>
      </c>
      <c r="D153" s="73">
        <v>5</v>
      </c>
      <c r="E153" s="49">
        <v>2.6355241823174009</v>
      </c>
      <c r="F153" s="50">
        <f t="shared" si="4"/>
        <v>13.177620911587004</v>
      </c>
      <c r="G153" s="118">
        <v>0</v>
      </c>
      <c r="H153" s="118">
        <f t="shared" si="5"/>
        <v>0</v>
      </c>
      <c r="I153" s="26" t="s">
        <v>18</v>
      </c>
      <c r="J153" s="15"/>
    </row>
    <row r="154" spans="1:10" s="13" customFormat="1" x14ac:dyDescent="0.3">
      <c r="A154" s="71" t="s">
        <v>166</v>
      </c>
      <c r="B154" s="90" t="s">
        <v>357</v>
      </c>
      <c r="C154" s="55" t="s">
        <v>9</v>
      </c>
      <c r="D154" s="73">
        <v>30</v>
      </c>
      <c r="E154" s="49">
        <v>2.6355241823174009</v>
      </c>
      <c r="F154" s="50">
        <f t="shared" si="4"/>
        <v>79.065725469522022</v>
      </c>
      <c r="G154" s="118">
        <v>0</v>
      </c>
      <c r="H154" s="118">
        <f t="shared" si="5"/>
        <v>0</v>
      </c>
      <c r="I154" s="26" t="s">
        <v>18</v>
      </c>
      <c r="J154" s="15"/>
    </row>
    <row r="155" spans="1:10" s="13" customFormat="1" x14ac:dyDescent="0.3">
      <c r="A155" s="71" t="s">
        <v>167</v>
      </c>
      <c r="B155" s="90" t="s">
        <v>358</v>
      </c>
      <c r="C155" s="55" t="s">
        <v>9</v>
      </c>
      <c r="D155" s="73">
        <v>20</v>
      </c>
      <c r="E155" s="49">
        <v>2.6355241823174009</v>
      </c>
      <c r="F155" s="50">
        <f t="shared" si="4"/>
        <v>52.710483646348017</v>
      </c>
      <c r="G155" s="118">
        <v>0</v>
      </c>
      <c r="H155" s="118">
        <f t="shared" si="5"/>
        <v>0</v>
      </c>
      <c r="I155" s="26" t="s">
        <v>18</v>
      </c>
      <c r="J155" s="15"/>
    </row>
    <row r="156" spans="1:10" s="13" customFormat="1" x14ac:dyDescent="0.3">
      <c r="A156" s="52">
        <v>99</v>
      </c>
      <c r="B156" s="91" t="s">
        <v>168</v>
      </c>
      <c r="C156" s="47" t="s">
        <v>9</v>
      </c>
      <c r="D156" s="53">
        <v>5</v>
      </c>
      <c r="E156" s="49">
        <v>93.308730202432002</v>
      </c>
      <c r="F156" s="50">
        <f t="shared" si="4"/>
        <v>466.54365101216001</v>
      </c>
      <c r="G156" s="118">
        <v>0</v>
      </c>
      <c r="H156" s="118">
        <f t="shared" si="5"/>
        <v>0</v>
      </c>
      <c r="I156" s="26" t="s">
        <v>18</v>
      </c>
      <c r="J156" s="15"/>
    </row>
    <row r="157" spans="1:10" s="13" customFormat="1" x14ac:dyDescent="0.3">
      <c r="A157" s="52">
        <v>100</v>
      </c>
      <c r="B157" s="91" t="s">
        <v>169</v>
      </c>
      <c r="C157" s="47" t="s">
        <v>9</v>
      </c>
      <c r="D157" s="53">
        <v>2</v>
      </c>
      <c r="E157" s="49">
        <v>35.256390291263997</v>
      </c>
      <c r="F157" s="50">
        <f t="shared" si="4"/>
        <v>70.512780582527995</v>
      </c>
      <c r="G157" s="118">
        <v>0</v>
      </c>
      <c r="H157" s="118">
        <f t="shared" si="5"/>
        <v>0</v>
      </c>
      <c r="I157" s="26" t="s">
        <v>18</v>
      </c>
      <c r="J157" s="15"/>
    </row>
    <row r="158" spans="1:10" s="13" customFormat="1" x14ac:dyDescent="0.3">
      <c r="A158" s="52">
        <v>101</v>
      </c>
      <c r="B158" s="91" t="s">
        <v>170</v>
      </c>
      <c r="C158" s="47" t="s">
        <v>9</v>
      </c>
      <c r="D158" s="53">
        <v>1</v>
      </c>
      <c r="E158" s="49">
        <v>51.165628196928004</v>
      </c>
      <c r="F158" s="50">
        <f t="shared" si="4"/>
        <v>51.165628196928004</v>
      </c>
      <c r="G158" s="118">
        <v>0</v>
      </c>
      <c r="H158" s="118">
        <f t="shared" si="5"/>
        <v>0</v>
      </c>
      <c r="I158" s="26" t="s">
        <v>18</v>
      </c>
      <c r="J158" s="15"/>
    </row>
    <row r="159" spans="1:10" s="13" customFormat="1" x14ac:dyDescent="0.3">
      <c r="A159" s="52">
        <v>102</v>
      </c>
      <c r="B159" s="91" t="s">
        <v>171</v>
      </c>
      <c r="C159" s="47" t="s">
        <v>9</v>
      </c>
      <c r="D159" s="53">
        <v>1</v>
      </c>
      <c r="E159" s="49">
        <v>51.165628196928004</v>
      </c>
      <c r="F159" s="50">
        <f t="shared" si="4"/>
        <v>51.165628196928004</v>
      </c>
      <c r="G159" s="118">
        <v>0</v>
      </c>
      <c r="H159" s="118">
        <f t="shared" si="5"/>
        <v>0</v>
      </c>
      <c r="I159" s="26" t="s">
        <v>18</v>
      </c>
      <c r="J159" s="15"/>
    </row>
    <row r="160" spans="1:10" s="13" customFormat="1" x14ac:dyDescent="0.3">
      <c r="A160" s="52">
        <v>103</v>
      </c>
      <c r="B160" s="91" t="s">
        <v>172</v>
      </c>
      <c r="C160" s="47" t="s">
        <v>9</v>
      </c>
      <c r="D160" s="53">
        <v>5</v>
      </c>
      <c r="E160" s="49">
        <v>21.187498087424</v>
      </c>
      <c r="F160" s="50">
        <f t="shared" si="4"/>
        <v>105.93749043712</v>
      </c>
      <c r="G160" s="118">
        <v>0</v>
      </c>
      <c r="H160" s="118">
        <f t="shared" si="5"/>
        <v>0</v>
      </c>
      <c r="I160" s="26" t="s">
        <v>18</v>
      </c>
      <c r="J160" s="15"/>
    </row>
    <row r="161" spans="1:10" s="13" customFormat="1" x14ac:dyDescent="0.3">
      <c r="A161" s="52">
        <v>104</v>
      </c>
      <c r="B161" s="91" t="s">
        <v>173</v>
      </c>
      <c r="C161" s="47" t="s">
        <v>9</v>
      </c>
      <c r="D161" s="53">
        <v>55</v>
      </c>
      <c r="E161" s="49">
        <v>21.187498087424004</v>
      </c>
      <c r="F161" s="50">
        <f t="shared" si="4"/>
        <v>1165.3123948083203</v>
      </c>
      <c r="G161" s="118">
        <v>0</v>
      </c>
      <c r="H161" s="118">
        <f t="shared" si="5"/>
        <v>0</v>
      </c>
      <c r="I161" s="26" t="s">
        <v>18</v>
      </c>
      <c r="J161" s="15"/>
    </row>
    <row r="162" spans="1:10" s="13" customFormat="1" x14ac:dyDescent="0.3">
      <c r="A162" s="52">
        <v>105</v>
      </c>
      <c r="B162" s="91" t="s">
        <v>174</v>
      </c>
      <c r="C162" s="47" t="s">
        <v>9</v>
      </c>
      <c r="D162" s="53">
        <v>10</v>
      </c>
      <c r="E162" s="49">
        <v>21.187498087424</v>
      </c>
      <c r="F162" s="50">
        <f t="shared" si="4"/>
        <v>211.87498087424001</v>
      </c>
      <c r="G162" s="118">
        <v>0</v>
      </c>
      <c r="H162" s="118">
        <f t="shared" si="5"/>
        <v>0</v>
      </c>
      <c r="I162" s="26" t="s">
        <v>18</v>
      </c>
      <c r="J162" s="15"/>
    </row>
    <row r="163" spans="1:10" s="13" customFormat="1" x14ac:dyDescent="0.3">
      <c r="A163" s="52">
        <v>106</v>
      </c>
      <c r="B163" s="91" t="s">
        <v>175</v>
      </c>
      <c r="C163" s="47" t="s">
        <v>9</v>
      </c>
      <c r="D163" s="53">
        <v>10</v>
      </c>
      <c r="E163" s="49">
        <v>21.187498087424</v>
      </c>
      <c r="F163" s="50">
        <f t="shared" si="4"/>
        <v>211.87498087424001</v>
      </c>
      <c r="G163" s="118">
        <v>0</v>
      </c>
      <c r="H163" s="118">
        <f t="shared" si="5"/>
        <v>0</v>
      </c>
      <c r="I163" s="26" t="s">
        <v>18</v>
      </c>
      <c r="J163" s="15"/>
    </row>
    <row r="164" spans="1:10" s="13" customFormat="1" x14ac:dyDescent="0.3">
      <c r="A164" s="54" t="s">
        <v>176</v>
      </c>
      <c r="B164" s="90" t="s">
        <v>359</v>
      </c>
      <c r="C164" s="55" t="s">
        <v>5</v>
      </c>
      <c r="D164" s="66">
        <v>100</v>
      </c>
      <c r="E164" s="49">
        <v>0.87854962404160009</v>
      </c>
      <c r="F164" s="50">
        <f t="shared" si="4"/>
        <v>87.854962404160005</v>
      </c>
      <c r="G164" s="118">
        <v>0</v>
      </c>
      <c r="H164" s="118">
        <f t="shared" si="5"/>
        <v>0</v>
      </c>
      <c r="I164" s="26" t="s">
        <v>18</v>
      </c>
      <c r="J164" s="15"/>
    </row>
    <row r="165" spans="1:10" s="13" customFormat="1" x14ac:dyDescent="0.3">
      <c r="A165" s="54" t="s">
        <v>177</v>
      </c>
      <c r="B165" s="90" t="s">
        <v>360</v>
      </c>
      <c r="C165" s="55" t="s">
        <v>5</v>
      </c>
      <c r="D165" s="66">
        <v>50</v>
      </c>
      <c r="E165" s="49">
        <v>0.87854962404160009</v>
      </c>
      <c r="F165" s="50">
        <f t="shared" si="4"/>
        <v>43.927481202080003</v>
      </c>
      <c r="G165" s="118">
        <v>0</v>
      </c>
      <c r="H165" s="118">
        <f t="shared" si="5"/>
        <v>0</v>
      </c>
      <c r="I165" s="26" t="s">
        <v>18</v>
      </c>
      <c r="J165" s="15"/>
    </row>
    <row r="166" spans="1:10" s="13" customFormat="1" x14ac:dyDescent="0.3">
      <c r="A166" s="54"/>
      <c r="B166" s="103" t="s">
        <v>178</v>
      </c>
      <c r="C166" s="55"/>
      <c r="D166" s="50"/>
      <c r="E166" s="49"/>
      <c r="F166" s="50"/>
      <c r="G166" s="118">
        <v>0</v>
      </c>
      <c r="H166" s="118">
        <f t="shared" si="5"/>
        <v>0</v>
      </c>
      <c r="I166" s="26" t="s">
        <v>18</v>
      </c>
      <c r="J166" s="15"/>
    </row>
    <row r="167" spans="1:10" s="13" customFormat="1" x14ac:dyDescent="0.3">
      <c r="A167" s="58"/>
      <c r="B167" s="104" t="s">
        <v>361</v>
      </c>
      <c r="C167" s="55"/>
      <c r="D167" s="60"/>
      <c r="E167" s="49"/>
      <c r="F167" s="50"/>
      <c r="G167" s="118">
        <v>0</v>
      </c>
      <c r="H167" s="118">
        <f t="shared" si="5"/>
        <v>0</v>
      </c>
      <c r="I167" s="26" t="s">
        <v>18</v>
      </c>
      <c r="J167" s="15"/>
    </row>
    <row r="168" spans="1:10" s="13" customFormat="1" ht="15.6" x14ac:dyDescent="0.3">
      <c r="A168" s="58" t="s">
        <v>179</v>
      </c>
      <c r="B168" s="94" t="s">
        <v>362</v>
      </c>
      <c r="C168" s="95" t="s">
        <v>250</v>
      </c>
      <c r="D168" s="50">
        <v>10.649999999999999</v>
      </c>
      <c r="E168" s="49">
        <v>40.009555771839992</v>
      </c>
      <c r="F168" s="50">
        <f t="shared" si="4"/>
        <v>426.10176897009586</v>
      </c>
      <c r="G168" s="118">
        <v>0</v>
      </c>
      <c r="H168" s="118">
        <f t="shared" si="5"/>
        <v>0</v>
      </c>
      <c r="I168" s="26" t="s">
        <v>18</v>
      </c>
      <c r="J168" s="15"/>
    </row>
    <row r="169" spans="1:10" s="13" customFormat="1" x14ac:dyDescent="0.3">
      <c r="A169" s="58" t="s">
        <v>180</v>
      </c>
      <c r="B169" s="90" t="s">
        <v>363</v>
      </c>
      <c r="C169" s="55" t="s">
        <v>27</v>
      </c>
      <c r="D169" s="79">
        <v>3.18</v>
      </c>
      <c r="E169" s="49">
        <v>247.95334164863675</v>
      </c>
      <c r="F169" s="50">
        <f t="shared" si="4"/>
        <v>788.49162644266494</v>
      </c>
      <c r="G169" s="118">
        <v>0</v>
      </c>
      <c r="H169" s="118">
        <f t="shared" si="5"/>
        <v>0</v>
      </c>
      <c r="I169" s="26" t="s">
        <v>18</v>
      </c>
      <c r="J169" s="15"/>
    </row>
    <row r="170" spans="1:10" s="13" customFormat="1" ht="15.6" x14ac:dyDescent="0.3">
      <c r="A170" s="58" t="s">
        <v>181</v>
      </c>
      <c r="B170" s="90" t="s">
        <v>364</v>
      </c>
      <c r="C170" s="55" t="s">
        <v>15</v>
      </c>
      <c r="D170" s="60">
        <v>8.2800000000000011</v>
      </c>
      <c r="E170" s="49">
        <v>504.66178075643137</v>
      </c>
      <c r="F170" s="50">
        <f t="shared" si="4"/>
        <v>4178.5995446632523</v>
      </c>
      <c r="G170" s="118">
        <v>0</v>
      </c>
      <c r="H170" s="118">
        <f t="shared" si="5"/>
        <v>0</v>
      </c>
      <c r="I170" s="26" t="s">
        <v>18</v>
      </c>
      <c r="J170" s="15"/>
    </row>
    <row r="171" spans="1:10" s="13" customFormat="1" x14ac:dyDescent="0.3">
      <c r="A171" s="58" t="s">
        <v>182</v>
      </c>
      <c r="B171" s="97" t="s">
        <v>365</v>
      </c>
      <c r="C171" s="55" t="s">
        <v>4</v>
      </c>
      <c r="D171" s="80">
        <v>0.37275000000000003</v>
      </c>
      <c r="E171" s="49">
        <v>2256.6049619904002</v>
      </c>
      <c r="F171" s="50">
        <f t="shared" si="4"/>
        <v>841.14949958192176</v>
      </c>
      <c r="G171" s="118">
        <v>0</v>
      </c>
      <c r="H171" s="118">
        <f t="shared" si="5"/>
        <v>0</v>
      </c>
      <c r="I171" s="26" t="s">
        <v>17</v>
      </c>
      <c r="J171" s="15"/>
    </row>
    <row r="172" spans="1:10" s="13" customFormat="1" x14ac:dyDescent="0.3">
      <c r="A172" s="58" t="s">
        <v>183</v>
      </c>
      <c r="B172" s="97" t="s">
        <v>366</v>
      </c>
      <c r="C172" s="55" t="s">
        <v>4</v>
      </c>
      <c r="D172" s="80">
        <v>0.32318999999999998</v>
      </c>
      <c r="E172" s="49">
        <v>2212.0494633215999</v>
      </c>
      <c r="F172" s="50">
        <f t="shared" si="4"/>
        <v>714.91226605090787</v>
      </c>
      <c r="G172" s="118">
        <v>0</v>
      </c>
      <c r="H172" s="118">
        <f t="shared" si="5"/>
        <v>0</v>
      </c>
      <c r="I172" s="26" t="s">
        <v>17</v>
      </c>
      <c r="J172" s="15"/>
    </row>
    <row r="173" spans="1:10" s="13" customFormat="1" x14ac:dyDescent="0.3">
      <c r="A173" s="58" t="s">
        <v>184</v>
      </c>
      <c r="B173" s="97" t="s">
        <v>367</v>
      </c>
      <c r="C173" s="55" t="s">
        <v>4</v>
      </c>
      <c r="D173" s="80">
        <v>1.2780000000000001E-2</v>
      </c>
      <c r="E173" s="49">
        <v>2316.8859307775997</v>
      </c>
      <c r="F173" s="50">
        <f t="shared" si="4"/>
        <v>29.609802195337728</v>
      </c>
      <c r="G173" s="118">
        <v>0</v>
      </c>
      <c r="H173" s="118">
        <f t="shared" si="5"/>
        <v>0</v>
      </c>
      <c r="I173" s="26" t="s">
        <v>17</v>
      </c>
      <c r="J173" s="15"/>
    </row>
    <row r="174" spans="1:10" s="13" customFormat="1" ht="15.6" x14ac:dyDescent="0.3">
      <c r="A174" s="58" t="s">
        <v>185</v>
      </c>
      <c r="B174" s="90" t="s">
        <v>368</v>
      </c>
      <c r="C174" s="55" t="s">
        <v>15</v>
      </c>
      <c r="D174" s="50">
        <v>2.58</v>
      </c>
      <c r="E174" s="49">
        <v>499.21356904681915</v>
      </c>
      <c r="F174" s="50">
        <f t="shared" si="4"/>
        <v>1287.9710081407934</v>
      </c>
      <c r="G174" s="118">
        <v>0</v>
      </c>
      <c r="H174" s="118">
        <f t="shared" si="5"/>
        <v>0</v>
      </c>
      <c r="I174" s="26" t="s">
        <v>18</v>
      </c>
      <c r="J174" s="15"/>
    </row>
    <row r="175" spans="1:10" s="13" customFormat="1" x14ac:dyDescent="0.3">
      <c r="A175" s="58" t="s">
        <v>186</v>
      </c>
      <c r="B175" s="97" t="s">
        <v>366</v>
      </c>
      <c r="C175" s="55" t="s">
        <v>4</v>
      </c>
      <c r="D175" s="80">
        <v>0.15860999999999997</v>
      </c>
      <c r="E175" s="49">
        <v>2212.0494633215999</v>
      </c>
      <c r="F175" s="50">
        <f t="shared" si="4"/>
        <v>350.85316537743893</v>
      </c>
      <c r="G175" s="118">
        <v>0</v>
      </c>
      <c r="H175" s="118">
        <f t="shared" si="5"/>
        <v>0</v>
      </c>
      <c r="I175" s="26" t="s">
        <v>17</v>
      </c>
      <c r="J175" s="15"/>
    </row>
    <row r="176" spans="1:10" s="13" customFormat="1" x14ac:dyDescent="0.3">
      <c r="A176" s="58" t="s">
        <v>187</v>
      </c>
      <c r="B176" s="97" t="s">
        <v>369</v>
      </c>
      <c r="C176" s="55" t="s">
        <v>4</v>
      </c>
      <c r="D176" s="81">
        <v>6.3449999999999993E-2</v>
      </c>
      <c r="E176" s="49">
        <v>2316.8859307776002</v>
      </c>
      <c r="F176" s="50">
        <f t="shared" si="4"/>
        <v>147.0064123078387</v>
      </c>
      <c r="G176" s="118">
        <v>0</v>
      </c>
      <c r="H176" s="118">
        <f t="shared" si="5"/>
        <v>0</v>
      </c>
      <c r="I176" s="26" t="s">
        <v>17</v>
      </c>
      <c r="J176" s="15"/>
    </row>
    <row r="177" spans="1:10" s="13" customFormat="1" x14ac:dyDescent="0.3">
      <c r="A177" s="58" t="s">
        <v>188</v>
      </c>
      <c r="B177" s="94" t="s">
        <v>370</v>
      </c>
      <c r="C177" s="55" t="s">
        <v>6</v>
      </c>
      <c r="D177" s="73">
        <v>3</v>
      </c>
      <c r="E177" s="49">
        <v>144.56969032207584</v>
      </c>
      <c r="F177" s="50">
        <f t="shared" si="4"/>
        <v>433.7090709662275</v>
      </c>
      <c r="G177" s="118">
        <v>0</v>
      </c>
      <c r="H177" s="118">
        <f t="shared" si="5"/>
        <v>0</v>
      </c>
      <c r="I177" s="26" t="s">
        <v>18</v>
      </c>
      <c r="J177" s="15"/>
    </row>
    <row r="178" spans="1:10" s="13" customFormat="1" ht="15.6" x14ac:dyDescent="0.3">
      <c r="A178" s="71" t="s">
        <v>189</v>
      </c>
      <c r="B178" s="96" t="s">
        <v>371</v>
      </c>
      <c r="C178" s="62" t="s">
        <v>251</v>
      </c>
      <c r="D178" s="73">
        <v>54</v>
      </c>
      <c r="E178" s="49">
        <v>21.71177103105024</v>
      </c>
      <c r="F178" s="50">
        <f t="shared" si="4"/>
        <v>1172.435635676713</v>
      </c>
      <c r="G178" s="118">
        <v>0</v>
      </c>
      <c r="H178" s="118">
        <f t="shared" si="5"/>
        <v>0</v>
      </c>
      <c r="I178" s="26" t="s">
        <v>18</v>
      </c>
      <c r="J178" s="15"/>
    </row>
    <row r="179" spans="1:10" s="13" customFormat="1" x14ac:dyDescent="0.3">
      <c r="A179" s="69">
        <v>115</v>
      </c>
      <c r="B179" s="100" t="s">
        <v>372</v>
      </c>
      <c r="C179" s="62" t="s">
        <v>6</v>
      </c>
      <c r="D179" s="73">
        <v>6</v>
      </c>
      <c r="E179" s="49">
        <v>90.405835059072004</v>
      </c>
      <c r="F179" s="50">
        <f t="shared" si="4"/>
        <v>542.43501035443205</v>
      </c>
      <c r="G179" s="118">
        <v>0</v>
      </c>
      <c r="H179" s="118">
        <f t="shared" si="5"/>
        <v>0</v>
      </c>
      <c r="I179" s="26" t="s">
        <v>18</v>
      </c>
      <c r="J179" s="15"/>
    </row>
    <row r="180" spans="1:10" s="13" customFormat="1" x14ac:dyDescent="0.3">
      <c r="A180" s="69" t="s">
        <v>190</v>
      </c>
      <c r="B180" s="100" t="s">
        <v>373</v>
      </c>
      <c r="C180" s="62" t="s">
        <v>6</v>
      </c>
      <c r="D180" s="50">
        <v>6</v>
      </c>
      <c r="E180" s="49"/>
      <c r="F180" s="50"/>
      <c r="G180" s="118">
        <v>0</v>
      </c>
      <c r="H180" s="118">
        <f t="shared" si="5"/>
        <v>0</v>
      </c>
      <c r="I180" s="26" t="s">
        <v>20</v>
      </c>
      <c r="J180" s="15"/>
    </row>
    <row r="181" spans="1:10" s="13" customFormat="1" x14ac:dyDescent="0.3">
      <c r="A181" s="102" t="s">
        <v>191</v>
      </c>
      <c r="B181" s="96" t="s">
        <v>192</v>
      </c>
      <c r="C181" s="55" t="s">
        <v>4</v>
      </c>
      <c r="D181" s="74">
        <v>0.27479999999999993</v>
      </c>
      <c r="E181" s="49">
        <v>8960.6280133893943</v>
      </c>
      <c r="F181" s="50">
        <f t="shared" si="4"/>
        <v>2462.380578079405</v>
      </c>
      <c r="G181" s="118">
        <v>0</v>
      </c>
      <c r="H181" s="118">
        <f t="shared" si="5"/>
        <v>0</v>
      </c>
      <c r="I181" s="26" t="s">
        <v>18</v>
      </c>
      <c r="J181" s="15"/>
    </row>
    <row r="182" spans="1:10" s="13" customFormat="1" x14ac:dyDescent="0.3">
      <c r="A182" s="71" t="s">
        <v>193</v>
      </c>
      <c r="B182" s="96" t="s">
        <v>374</v>
      </c>
      <c r="C182" s="55" t="s">
        <v>103</v>
      </c>
      <c r="D182" s="72">
        <v>5.5110000000000001</v>
      </c>
      <c r="E182" s="49">
        <v>27.763894983050847</v>
      </c>
      <c r="F182" s="50">
        <f t="shared" si="4"/>
        <v>153.00682525159323</v>
      </c>
      <c r="G182" s="118">
        <v>0</v>
      </c>
      <c r="H182" s="118">
        <f t="shared" si="5"/>
        <v>0</v>
      </c>
      <c r="I182" s="26" t="s">
        <v>18</v>
      </c>
      <c r="J182" s="15"/>
    </row>
    <row r="183" spans="1:10" s="13" customFormat="1" x14ac:dyDescent="0.3">
      <c r="A183" s="52">
        <v>118</v>
      </c>
      <c r="B183" s="96" t="s">
        <v>194</v>
      </c>
      <c r="C183" s="55" t="s">
        <v>27</v>
      </c>
      <c r="D183" s="74">
        <v>1.8000000000000002E-2</v>
      </c>
      <c r="E183" s="49">
        <v>317.86427124348154</v>
      </c>
      <c r="F183" s="50">
        <f t="shared" si="4"/>
        <v>5.7215568823826688</v>
      </c>
      <c r="G183" s="118">
        <v>0</v>
      </c>
      <c r="H183" s="118">
        <f t="shared" si="5"/>
        <v>0</v>
      </c>
      <c r="I183" s="26" t="s">
        <v>18</v>
      </c>
      <c r="J183" s="15"/>
    </row>
    <row r="184" spans="1:10" s="13" customFormat="1" x14ac:dyDescent="0.3">
      <c r="A184" s="71" t="s">
        <v>195</v>
      </c>
      <c r="B184" s="96" t="s">
        <v>334</v>
      </c>
      <c r="C184" s="55" t="s">
        <v>6</v>
      </c>
      <c r="D184" s="73">
        <v>6</v>
      </c>
      <c r="E184" s="49">
        <v>39.316231192448001</v>
      </c>
      <c r="F184" s="50">
        <f t="shared" si="4"/>
        <v>235.897387154688</v>
      </c>
      <c r="G184" s="118">
        <v>0</v>
      </c>
      <c r="H184" s="118">
        <f t="shared" si="5"/>
        <v>0</v>
      </c>
      <c r="I184" s="26" t="s">
        <v>18</v>
      </c>
      <c r="J184" s="15"/>
    </row>
    <row r="185" spans="1:10" s="13" customFormat="1" x14ac:dyDescent="0.3">
      <c r="A185" s="71" t="s">
        <v>196</v>
      </c>
      <c r="B185" s="96" t="s">
        <v>335</v>
      </c>
      <c r="C185" s="62" t="s">
        <v>6</v>
      </c>
      <c r="D185" s="72">
        <v>6</v>
      </c>
      <c r="E185" s="49">
        <v>88.844463945762712</v>
      </c>
      <c r="F185" s="50">
        <f t="shared" si="4"/>
        <v>533.0667836745763</v>
      </c>
      <c r="G185" s="118">
        <v>0</v>
      </c>
      <c r="H185" s="118">
        <f t="shared" si="5"/>
        <v>0</v>
      </c>
      <c r="I185" s="26" t="s">
        <v>17</v>
      </c>
      <c r="J185" s="15"/>
    </row>
    <row r="186" spans="1:10" s="13" customFormat="1" x14ac:dyDescent="0.3">
      <c r="A186" s="75" t="s">
        <v>197</v>
      </c>
      <c r="B186" s="96" t="s">
        <v>198</v>
      </c>
      <c r="C186" s="55" t="s">
        <v>6</v>
      </c>
      <c r="D186" s="50">
        <v>3</v>
      </c>
      <c r="E186" s="49">
        <v>77.487281850304001</v>
      </c>
      <c r="F186" s="50">
        <f t="shared" si="4"/>
        <v>232.46184555091202</v>
      </c>
      <c r="G186" s="118">
        <v>0</v>
      </c>
      <c r="H186" s="118">
        <f t="shared" si="5"/>
        <v>0</v>
      </c>
      <c r="I186" s="26" t="s">
        <v>18</v>
      </c>
      <c r="J186" s="15"/>
    </row>
    <row r="187" spans="1:10" s="13" customFormat="1" x14ac:dyDescent="0.3">
      <c r="A187" s="75" t="s">
        <v>199</v>
      </c>
      <c r="B187" s="96" t="s">
        <v>375</v>
      </c>
      <c r="C187" s="55" t="s">
        <v>6</v>
      </c>
      <c r="D187" s="50">
        <v>3</v>
      </c>
      <c r="E187" s="49"/>
      <c r="F187" s="50"/>
      <c r="G187" s="118">
        <v>0</v>
      </c>
      <c r="H187" s="118">
        <f t="shared" si="5"/>
        <v>0</v>
      </c>
      <c r="I187" s="26" t="s">
        <v>20</v>
      </c>
      <c r="J187" s="15"/>
    </row>
    <row r="188" spans="1:10" s="13" customFormat="1" x14ac:dyDescent="0.3">
      <c r="A188" s="75" t="s">
        <v>200</v>
      </c>
      <c r="B188" s="100" t="s">
        <v>376</v>
      </c>
      <c r="C188" s="62" t="s">
        <v>201</v>
      </c>
      <c r="D188" s="73">
        <v>3</v>
      </c>
      <c r="E188" s="49">
        <v>121.046376527552</v>
      </c>
      <c r="F188" s="50">
        <f t="shared" si="4"/>
        <v>363.13912958265598</v>
      </c>
      <c r="G188" s="118">
        <v>0</v>
      </c>
      <c r="H188" s="118">
        <f t="shared" si="5"/>
        <v>0</v>
      </c>
      <c r="I188" s="26" t="s">
        <v>18</v>
      </c>
      <c r="J188" s="15"/>
    </row>
    <row r="189" spans="1:10" s="13" customFormat="1" x14ac:dyDescent="0.3">
      <c r="A189" s="75" t="s">
        <v>202</v>
      </c>
      <c r="B189" s="100" t="s">
        <v>377</v>
      </c>
      <c r="C189" s="62" t="s">
        <v>6</v>
      </c>
      <c r="D189" s="72">
        <v>3</v>
      </c>
      <c r="E189" s="49"/>
      <c r="F189" s="50"/>
      <c r="G189" s="118">
        <v>0</v>
      </c>
      <c r="H189" s="118">
        <f t="shared" si="5"/>
        <v>0</v>
      </c>
      <c r="I189" s="26" t="s">
        <v>20</v>
      </c>
      <c r="J189" s="15"/>
    </row>
    <row r="190" spans="1:10" s="13" customFormat="1" x14ac:dyDescent="0.3">
      <c r="A190" s="64">
        <v>122</v>
      </c>
      <c r="B190" s="96" t="s">
        <v>378</v>
      </c>
      <c r="C190" s="55" t="s">
        <v>6</v>
      </c>
      <c r="D190" s="50">
        <v>3</v>
      </c>
      <c r="E190" s="49">
        <v>73.172907524929798</v>
      </c>
      <c r="F190" s="50">
        <f t="shared" si="4"/>
        <v>219.51872257478939</v>
      </c>
      <c r="G190" s="118">
        <v>0</v>
      </c>
      <c r="H190" s="118">
        <f t="shared" si="5"/>
        <v>0</v>
      </c>
      <c r="I190" s="26" t="s">
        <v>18</v>
      </c>
      <c r="J190" s="15"/>
    </row>
    <row r="191" spans="1:10" s="13" customFormat="1" x14ac:dyDescent="0.3">
      <c r="A191" s="64" t="s">
        <v>203</v>
      </c>
      <c r="B191" s="96" t="s">
        <v>204</v>
      </c>
      <c r="C191" s="55" t="s">
        <v>6</v>
      </c>
      <c r="D191" s="50">
        <v>3</v>
      </c>
      <c r="E191" s="49"/>
      <c r="F191" s="50"/>
      <c r="G191" s="118">
        <v>0</v>
      </c>
      <c r="H191" s="118">
        <f t="shared" si="5"/>
        <v>0</v>
      </c>
      <c r="I191" s="26" t="s">
        <v>20</v>
      </c>
      <c r="J191" s="15"/>
    </row>
    <row r="192" spans="1:10" s="13" customFormat="1" x14ac:dyDescent="0.3">
      <c r="A192" s="64"/>
      <c r="B192" s="104" t="s">
        <v>205</v>
      </c>
      <c r="C192" s="55"/>
      <c r="D192" s="50"/>
      <c r="E192" s="49"/>
      <c r="F192" s="50"/>
      <c r="G192" s="118">
        <v>0</v>
      </c>
      <c r="H192" s="118">
        <f t="shared" si="5"/>
        <v>0</v>
      </c>
      <c r="I192" s="26" t="s">
        <v>18</v>
      </c>
      <c r="J192" s="15"/>
    </row>
    <row r="193" spans="1:10" s="13" customFormat="1" x14ac:dyDescent="0.3">
      <c r="A193" s="69">
        <v>123</v>
      </c>
      <c r="B193" s="96" t="s">
        <v>379</v>
      </c>
      <c r="C193" s="55" t="s">
        <v>35</v>
      </c>
      <c r="D193" s="59">
        <v>75</v>
      </c>
      <c r="E193" s="49">
        <v>93.036923678108195</v>
      </c>
      <c r="F193" s="50">
        <f t="shared" si="4"/>
        <v>6977.7692758581143</v>
      </c>
      <c r="G193" s="118">
        <v>0</v>
      </c>
      <c r="H193" s="118">
        <f t="shared" si="5"/>
        <v>0</v>
      </c>
      <c r="I193" s="26" t="s">
        <v>18</v>
      </c>
      <c r="J193" s="15"/>
    </row>
    <row r="194" spans="1:10" s="13" customFormat="1" x14ac:dyDescent="0.3">
      <c r="A194" s="58" t="s">
        <v>206</v>
      </c>
      <c r="B194" s="96" t="s">
        <v>207</v>
      </c>
      <c r="C194" s="55" t="s">
        <v>6</v>
      </c>
      <c r="D194" s="60">
        <v>75</v>
      </c>
      <c r="E194" s="49">
        <v>392.41600224624</v>
      </c>
      <c r="F194" s="50">
        <f t="shared" si="4"/>
        <v>29431.200168468</v>
      </c>
      <c r="G194" s="118">
        <v>0</v>
      </c>
      <c r="H194" s="118">
        <f t="shared" si="5"/>
        <v>0</v>
      </c>
      <c r="I194" s="26" t="s">
        <v>17</v>
      </c>
      <c r="J194" s="15"/>
    </row>
    <row r="195" spans="1:10" s="13" customFormat="1" x14ac:dyDescent="0.3">
      <c r="A195" s="58" t="s">
        <v>208</v>
      </c>
      <c r="B195" s="96" t="s">
        <v>380</v>
      </c>
      <c r="C195" s="55" t="s">
        <v>6</v>
      </c>
      <c r="D195" s="60">
        <v>75</v>
      </c>
      <c r="E195" s="49">
        <v>121.08611991168</v>
      </c>
      <c r="F195" s="50">
        <f t="shared" si="4"/>
        <v>9081.4589933759999</v>
      </c>
      <c r="G195" s="118">
        <v>0</v>
      </c>
      <c r="H195" s="118">
        <f t="shared" si="5"/>
        <v>0</v>
      </c>
      <c r="I195" s="26" t="s">
        <v>17</v>
      </c>
      <c r="J195" s="15"/>
    </row>
    <row r="196" spans="1:10" s="13" customFormat="1" x14ac:dyDescent="0.3">
      <c r="A196" s="58" t="s">
        <v>209</v>
      </c>
      <c r="B196" s="96" t="s">
        <v>267</v>
      </c>
      <c r="C196" s="55" t="s">
        <v>6</v>
      </c>
      <c r="D196" s="60">
        <v>75</v>
      </c>
      <c r="E196" s="49"/>
      <c r="F196" s="50"/>
      <c r="G196" s="118">
        <v>0</v>
      </c>
      <c r="H196" s="118">
        <f t="shared" si="5"/>
        <v>0</v>
      </c>
      <c r="I196" s="26" t="s">
        <v>20</v>
      </c>
      <c r="J196" s="15"/>
    </row>
    <row r="197" spans="1:10" s="13" customFormat="1" x14ac:dyDescent="0.3">
      <c r="A197" s="64">
        <v>124</v>
      </c>
      <c r="B197" s="100" t="s">
        <v>210</v>
      </c>
      <c r="C197" s="62" t="s">
        <v>201</v>
      </c>
      <c r="D197" s="73">
        <v>75</v>
      </c>
      <c r="E197" s="49">
        <v>18.175200094528002</v>
      </c>
      <c r="F197" s="50">
        <f t="shared" si="4"/>
        <v>1363.1400070896002</v>
      </c>
      <c r="G197" s="118">
        <v>0</v>
      </c>
      <c r="H197" s="118">
        <f t="shared" si="5"/>
        <v>0</v>
      </c>
      <c r="I197" s="26" t="s">
        <v>18</v>
      </c>
      <c r="J197" s="15"/>
    </row>
    <row r="198" spans="1:10" s="13" customFormat="1" x14ac:dyDescent="0.3">
      <c r="A198" s="64" t="s">
        <v>211</v>
      </c>
      <c r="B198" s="100" t="s">
        <v>381</v>
      </c>
      <c r="C198" s="62" t="s">
        <v>201</v>
      </c>
      <c r="D198" s="72">
        <v>75</v>
      </c>
      <c r="E198" s="49">
        <v>24.243433099199997</v>
      </c>
      <c r="F198" s="50">
        <f t="shared" si="4"/>
        <v>1818.2574824399999</v>
      </c>
      <c r="G198" s="118">
        <v>0</v>
      </c>
      <c r="H198" s="118">
        <f t="shared" si="5"/>
        <v>0</v>
      </c>
      <c r="I198" s="26" t="s">
        <v>17</v>
      </c>
      <c r="J198" s="15"/>
    </row>
    <row r="199" spans="1:10" s="13" customFormat="1" x14ac:dyDescent="0.3">
      <c r="A199" s="64">
        <v>125</v>
      </c>
      <c r="B199" s="100" t="s">
        <v>212</v>
      </c>
      <c r="C199" s="62" t="s">
        <v>201</v>
      </c>
      <c r="D199" s="73">
        <v>75</v>
      </c>
      <c r="E199" s="49">
        <v>3.3316673979661022</v>
      </c>
      <c r="F199" s="50">
        <f t="shared" si="4"/>
        <v>249.87505484745768</v>
      </c>
      <c r="G199" s="118">
        <v>0</v>
      </c>
      <c r="H199" s="118">
        <f t="shared" si="5"/>
        <v>0</v>
      </c>
      <c r="I199" s="26" t="s">
        <v>18</v>
      </c>
      <c r="J199" s="15"/>
    </row>
    <row r="200" spans="1:10" s="13" customFormat="1" x14ac:dyDescent="0.3">
      <c r="A200" s="105">
        <v>126</v>
      </c>
      <c r="B200" s="96" t="s">
        <v>382</v>
      </c>
      <c r="C200" s="55" t="s">
        <v>6</v>
      </c>
      <c r="D200" s="74">
        <v>150</v>
      </c>
      <c r="E200" s="49">
        <v>81.066891725082812</v>
      </c>
      <c r="F200" s="50">
        <f t="shared" ref="F200:F238" si="6">D200*E200</f>
        <v>12160.033758762422</v>
      </c>
      <c r="G200" s="118">
        <v>0</v>
      </c>
      <c r="H200" s="118">
        <f t="shared" ref="H200:H238" si="7">G200*D200</f>
        <v>0</v>
      </c>
      <c r="I200" s="26" t="s">
        <v>18</v>
      </c>
      <c r="J200" s="15"/>
    </row>
    <row r="201" spans="1:10" s="13" customFormat="1" x14ac:dyDescent="0.3">
      <c r="A201" s="52">
        <v>127</v>
      </c>
      <c r="B201" s="96" t="s">
        <v>383</v>
      </c>
      <c r="C201" s="55" t="s">
        <v>103</v>
      </c>
      <c r="D201" s="72">
        <v>13.564500000000001</v>
      </c>
      <c r="E201" s="49">
        <v>27.76389498305085</v>
      </c>
      <c r="F201" s="50">
        <f t="shared" si="6"/>
        <v>376.60335349759328</v>
      </c>
      <c r="G201" s="118">
        <v>0</v>
      </c>
      <c r="H201" s="118">
        <f t="shared" si="7"/>
        <v>0</v>
      </c>
      <c r="I201" s="26" t="s">
        <v>18</v>
      </c>
      <c r="J201" s="15"/>
    </row>
    <row r="202" spans="1:10" s="13" customFormat="1" x14ac:dyDescent="0.3">
      <c r="A202" s="52">
        <v>128</v>
      </c>
      <c r="B202" s="96" t="s">
        <v>384</v>
      </c>
      <c r="C202" s="55" t="s">
        <v>6</v>
      </c>
      <c r="D202" s="73">
        <v>75</v>
      </c>
      <c r="E202" s="49">
        <v>6.9236098281664002</v>
      </c>
      <c r="F202" s="50">
        <f t="shared" si="6"/>
        <v>519.27073711247999</v>
      </c>
      <c r="G202" s="118">
        <v>0</v>
      </c>
      <c r="H202" s="118">
        <f t="shared" si="7"/>
        <v>0</v>
      </c>
      <c r="I202" s="26" t="s">
        <v>18</v>
      </c>
      <c r="J202" s="15"/>
    </row>
    <row r="203" spans="1:10" s="13" customFormat="1" x14ac:dyDescent="0.3">
      <c r="A203" s="52" t="s">
        <v>213</v>
      </c>
      <c r="B203" s="96" t="s">
        <v>214</v>
      </c>
      <c r="C203" s="62" t="s">
        <v>6</v>
      </c>
      <c r="D203" s="72">
        <v>75</v>
      </c>
      <c r="E203" s="49"/>
      <c r="F203" s="50"/>
      <c r="G203" s="118">
        <v>0</v>
      </c>
      <c r="H203" s="118">
        <f t="shared" si="7"/>
        <v>0</v>
      </c>
      <c r="I203" s="26" t="s">
        <v>20</v>
      </c>
      <c r="J203" s="15"/>
    </row>
    <row r="204" spans="1:10" s="13" customFormat="1" x14ac:dyDescent="0.3">
      <c r="A204" s="64">
        <v>129</v>
      </c>
      <c r="B204" s="96" t="s">
        <v>385</v>
      </c>
      <c r="C204" s="55" t="s">
        <v>6</v>
      </c>
      <c r="D204" s="63">
        <v>75</v>
      </c>
      <c r="E204" s="49">
        <v>0.78085287953656057</v>
      </c>
      <c r="F204" s="50">
        <f t="shared" si="6"/>
        <v>58.563965965242041</v>
      </c>
      <c r="G204" s="118">
        <v>0</v>
      </c>
      <c r="H204" s="118">
        <f t="shared" si="7"/>
        <v>0</v>
      </c>
      <c r="I204" s="26" t="s">
        <v>18</v>
      </c>
      <c r="J204" s="15"/>
    </row>
    <row r="205" spans="1:10" s="13" customFormat="1" x14ac:dyDescent="0.3">
      <c r="A205" s="64" t="s">
        <v>215</v>
      </c>
      <c r="B205" s="96" t="s">
        <v>216</v>
      </c>
      <c r="C205" s="55" t="s">
        <v>6</v>
      </c>
      <c r="D205" s="60">
        <v>75</v>
      </c>
      <c r="E205" s="49">
        <v>1.3326669591864406</v>
      </c>
      <c r="F205" s="50">
        <f t="shared" si="6"/>
        <v>99.950021938983042</v>
      </c>
      <c r="G205" s="118">
        <v>0</v>
      </c>
      <c r="H205" s="118">
        <f t="shared" si="7"/>
        <v>0</v>
      </c>
      <c r="I205" s="26" t="s">
        <v>17</v>
      </c>
      <c r="J205" s="15"/>
    </row>
    <row r="206" spans="1:10" s="13" customFormat="1" x14ac:dyDescent="0.3">
      <c r="A206" s="54"/>
      <c r="B206" s="104" t="s">
        <v>386</v>
      </c>
      <c r="C206" s="55"/>
      <c r="D206" s="50"/>
      <c r="E206" s="49"/>
      <c r="F206" s="50"/>
      <c r="G206" s="118">
        <v>0</v>
      </c>
      <c r="H206" s="118">
        <f t="shared" si="7"/>
        <v>0</v>
      </c>
      <c r="I206" s="26" t="s">
        <v>18</v>
      </c>
      <c r="J206" s="15"/>
    </row>
    <row r="207" spans="1:10" s="13" customFormat="1" x14ac:dyDescent="0.3">
      <c r="A207" s="52">
        <v>130</v>
      </c>
      <c r="B207" s="96" t="s">
        <v>217</v>
      </c>
      <c r="C207" s="55" t="s">
        <v>218</v>
      </c>
      <c r="D207" s="50">
        <v>5</v>
      </c>
      <c r="E207" s="49">
        <v>33.893561969407997</v>
      </c>
      <c r="F207" s="50">
        <f t="shared" si="6"/>
        <v>169.46780984703997</v>
      </c>
      <c r="G207" s="118">
        <v>0</v>
      </c>
      <c r="H207" s="118">
        <f t="shared" si="7"/>
        <v>0</v>
      </c>
      <c r="I207" s="26" t="s">
        <v>18</v>
      </c>
      <c r="J207" s="15"/>
    </row>
    <row r="208" spans="1:10" s="13" customFormat="1" x14ac:dyDescent="0.3">
      <c r="A208" s="52" t="s">
        <v>219</v>
      </c>
      <c r="B208" s="96" t="s">
        <v>387</v>
      </c>
      <c r="C208" s="55" t="s">
        <v>218</v>
      </c>
      <c r="D208" s="60">
        <v>5</v>
      </c>
      <c r="E208" s="49"/>
      <c r="F208" s="50"/>
      <c r="G208" s="118">
        <v>0</v>
      </c>
      <c r="H208" s="118">
        <f t="shared" si="7"/>
        <v>0</v>
      </c>
      <c r="I208" s="26" t="s">
        <v>20</v>
      </c>
      <c r="J208" s="15"/>
    </row>
    <row r="209" spans="1:10" s="13" customFormat="1" x14ac:dyDescent="0.3">
      <c r="A209" s="56">
        <v>131</v>
      </c>
      <c r="B209" s="94" t="s">
        <v>388</v>
      </c>
      <c r="C209" s="51" t="s">
        <v>218</v>
      </c>
      <c r="D209" s="50">
        <v>5</v>
      </c>
      <c r="E209" s="49">
        <v>207.06066289078277</v>
      </c>
      <c r="F209" s="50">
        <f t="shared" si="6"/>
        <v>1035.3033144539138</v>
      </c>
      <c r="G209" s="118">
        <v>0</v>
      </c>
      <c r="H209" s="118">
        <f t="shared" si="7"/>
        <v>0</v>
      </c>
      <c r="I209" s="26" t="s">
        <v>18</v>
      </c>
      <c r="J209" s="15"/>
    </row>
    <row r="210" spans="1:10" s="13" customFormat="1" x14ac:dyDescent="0.3">
      <c r="A210" s="54" t="s">
        <v>220</v>
      </c>
      <c r="B210" s="97" t="s">
        <v>269</v>
      </c>
      <c r="C210" s="51" t="s">
        <v>6</v>
      </c>
      <c r="D210" s="60">
        <v>5</v>
      </c>
      <c r="E210" s="49">
        <v>257.33421392918405</v>
      </c>
      <c r="F210" s="50">
        <f t="shared" si="6"/>
        <v>1286.6710696459202</v>
      </c>
      <c r="G210" s="118">
        <v>0</v>
      </c>
      <c r="H210" s="118">
        <f t="shared" si="7"/>
        <v>0</v>
      </c>
      <c r="I210" s="26" t="s">
        <v>17</v>
      </c>
      <c r="J210" s="15"/>
    </row>
    <row r="211" spans="1:10" s="13" customFormat="1" x14ac:dyDescent="0.3">
      <c r="A211" s="54" t="s">
        <v>221</v>
      </c>
      <c r="B211" s="97" t="s">
        <v>270</v>
      </c>
      <c r="C211" s="51" t="s">
        <v>6</v>
      </c>
      <c r="D211" s="60">
        <v>5</v>
      </c>
      <c r="E211" s="49">
        <v>147.046250165472</v>
      </c>
      <c r="F211" s="50">
        <f t="shared" si="6"/>
        <v>735.23125082735999</v>
      </c>
      <c r="G211" s="118">
        <v>0</v>
      </c>
      <c r="H211" s="118">
        <f t="shared" si="7"/>
        <v>0</v>
      </c>
      <c r="I211" s="26" t="s">
        <v>17</v>
      </c>
      <c r="J211" s="15"/>
    </row>
    <row r="212" spans="1:10" s="13" customFormat="1" x14ac:dyDescent="0.3">
      <c r="A212" s="54" t="s">
        <v>222</v>
      </c>
      <c r="B212" s="94" t="s">
        <v>271</v>
      </c>
      <c r="C212" s="51" t="s">
        <v>6</v>
      </c>
      <c r="D212" s="60">
        <v>5</v>
      </c>
      <c r="E212" s="49">
        <v>148.64500629417603</v>
      </c>
      <c r="F212" s="50">
        <f t="shared" si="6"/>
        <v>743.22503147088014</v>
      </c>
      <c r="G212" s="118">
        <v>0</v>
      </c>
      <c r="H212" s="118">
        <f t="shared" si="7"/>
        <v>0</v>
      </c>
      <c r="I212" s="26" t="s">
        <v>17</v>
      </c>
      <c r="J212" s="15"/>
    </row>
    <row r="213" spans="1:10" s="13" customFormat="1" x14ac:dyDescent="0.3">
      <c r="A213" s="54" t="s">
        <v>223</v>
      </c>
      <c r="B213" s="99" t="s">
        <v>272</v>
      </c>
      <c r="C213" s="55" t="s">
        <v>6</v>
      </c>
      <c r="D213" s="60">
        <v>5</v>
      </c>
      <c r="E213" s="49">
        <v>134.40035127859198</v>
      </c>
      <c r="F213" s="50">
        <f t="shared" si="6"/>
        <v>672.00175639295992</v>
      </c>
      <c r="G213" s="118">
        <v>0</v>
      </c>
      <c r="H213" s="118">
        <f t="shared" si="7"/>
        <v>0</v>
      </c>
      <c r="I213" s="26" t="s">
        <v>17</v>
      </c>
      <c r="J213" s="15"/>
    </row>
    <row r="214" spans="1:10" s="13" customFormat="1" x14ac:dyDescent="0.3">
      <c r="A214" s="54" t="s">
        <v>224</v>
      </c>
      <c r="B214" s="96" t="s">
        <v>273</v>
      </c>
      <c r="C214" s="55" t="s">
        <v>6</v>
      </c>
      <c r="D214" s="60">
        <v>5</v>
      </c>
      <c r="E214" s="49"/>
      <c r="F214" s="50"/>
      <c r="G214" s="118">
        <v>0</v>
      </c>
      <c r="H214" s="118">
        <f t="shared" si="7"/>
        <v>0</v>
      </c>
      <c r="I214" s="26" t="s">
        <v>20</v>
      </c>
      <c r="J214" s="15"/>
    </row>
    <row r="215" spans="1:10" s="13" customFormat="1" x14ac:dyDescent="0.3">
      <c r="A215" s="56">
        <v>132</v>
      </c>
      <c r="B215" s="96" t="s">
        <v>44</v>
      </c>
      <c r="C215" s="55" t="s">
        <v>5</v>
      </c>
      <c r="D215" s="61">
        <v>18.850000000000001</v>
      </c>
      <c r="E215" s="49">
        <v>25.987005704135598</v>
      </c>
      <c r="F215" s="50">
        <f t="shared" si="6"/>
        <v>489.85505752295603</v>
      </c>
      <c r="G215" s="118">
        <v>0</v>
      </c>
      <c r="H215" s="118">
        <f t="shared" si="7"/>
        <v>0</v>
      </c>
      <c r="I215" s="26" t="s">
        <v>18</v>
      </c>
      <c r="J215" s="15"/>
    </row>
    <row r="216" spans="1:10" s="13" customFormat="1" x14ac:dyDescent="0.3">
      <c r="A216" s="56">
        <v>133</v>
      </c>
      <c r="B216" s="96" t="s">
        <v>389</v>
      </c>
      <c r="C216" s="55" t="s">
        <v>33</v>
      </c>
      <c r="D216" s="50">
        <v>79.2</v>
      </c>
      <c r="E216" s="49">
        <v>16.080808758151363</v>
      </c>
      <c r="F216" s="50">
        <f t="shared" si="6"/>
        <v>1273.6000536455881</v>
      </c>
      <c r="G216" s="118">
        <v>0</v>
      </c>
      <c r="H216" s="118">
        <f t="shared" si="7"/>
        <v>0</v>
      </c>
      <c r="I216" s="26" t="s">
        <v>18</v>
      </c>
      <c r="J216" s="15"/>
    </row>
    <row r="217" spans="1:10" s="13" customFormat="1" x14ac:dyDescent="0.3">
      <c r="A217" s="52">
        <v>134</v>
      </c>
      <c r="B217" s="96" t="s">
        <v>225</v>
      </c>
      <c r="C217" s="55" t="s">
        <v>4</v>
      </c>
      <c r="D217" s="74">
        <v>0.16200000000000001</v>
      </c>
      <c r="E217" s="49">
        <v>8715.6925339967547</v>
      </c>
      <c r="F217" s="50">
        <f t="shared" si="6"/>
        <v>1411.9421905074744</v>
      </c>
      <c r="G217" s="118">
        <v>0</v>
      </c>
      <c r="H217" s="118">
        <f t="shared" si="7"/>
        <v>0</v>
      </c>
      <c r="I217" s="26" t="s">
        <v>18</v>
      </c>
      <c r="J217" s="15"/>
    </row>
    <row r="218" spans="1:10" s="13" customFormat="1" x14ac:dyDescent="0.3">
      <c r="A218" s="52">
        <v>135</v>
      </c>
      <c r="B218" s="96" t="s">
        <v>390</v>
      </c>
      <c r="C218" s="55" t="s">
        <v>103</v>
      </c>
      <c r="D218" s="72">
        <v>2.8275000000000001</v>
      </c>
      <c r="E218" s="49">
        <v>27.763894983050854</v>
      </c>
      <c r="F218" s="50">
        <f t="shared" si="6"/>
        <v>78.502413064576288</v>
      </c>
      <c r="G218" s="118">
        <v>0</v>
      </c>
      <c r="H218" s="118">
        <f t="shared" si="7"/>
        <v>0</v>
      </c>
      <c r="I218" s="26" t="s">
        <v>18</v>
      </c>
      <c r="J218" s="15"/>
    </row>
    <row r="219" spans="1:10" s="13" customFormat="1" x14ac:dyDescent="0.3">
      <c r="A219" s="56">
        <v>136</v>
      </c>
      <c r="B219" s="96" t="s">
        <v>391</v>
      </c>
      <c r="C219" s="55" t="s">
        <v>5</v>
      </c>
      <c r="D219" s="50">
        <v>25</v>
      </c>
      <c r="E219" s="49">
        <v>4.8163748988633603</v>
      </c>
      <c r="F219" s="50">
        <f t="shared" si="6"/>
        <v>120.40937247158401</v>
      </c>
      <c r="G219" s="118">
        <v>0</v>
      </c>
      <c r="H219" s="118">
        <f t="shared" si="7"/>
        <v>0</v>
      </c>
      <c r="I219" s="26" t="s">
        <v>18</v>
      </c>
      <c r="J219" s="15"/>
    </row>
    <row r="220" spans="1:10" s="13" customFormat="1" x14ac:dyDescent="0.3">
      <c r="A220" s="56" t="s">
        <v>226</v>
      </c>
      <c r="B220" s="101" t="s">
        <v>392</v>
      </c>
      <c r="C220" s="55" t="s">
        <v>5</v>
      </c>
      <c r="D220" s="50">
        <v>24.95</v>
      </c>
      <c r="E220" s="49">
        <v>30.795712315199992</v>
      </c>
      <c r="F220" s="50">
        <f t="shared" si="6"/>
        <v>768.35302226423983</v>
      </c>
      <c r="G220" s="118">
        <v>0</v>
      </c>
      <c r="H220" s="118">
        <f t="shared" si="7"/>
        <v>0</v>
      </c>
      <c r="I220" s="26" t="s">
        <v>17</v>
      </c>
      <c r="J220" s="15"/>
    </row>
    <row r="221" spans="1:10" s="13" customFormat="1" x14ac:dyDescent="0.3">
      <c r="A221" s="64">
        <v>137</v>
      </c>
      <c r="B221" s="96" t="s">
        <v>227</v>
      </c>
      <c r="C221" s="55" t="s">
        <v>6</v>
      </c>
      <c r="D221" s="50">
        <v>20</v>
      </c>
      <c r="E221" s="49">
        <v>9.1720339031039995</v>
      </c>
      <c r="F221" s="50">
        <f t="shared" si="6"/>
        <v>183.44067806208</v>
      </c>
      <c r="G221" s="118">
        <v>0</v>
      </c>
      <c r="H221" s="118">
        <f t="shared" si="7"/>
        <v>0</v>
      </c>
      <c r="I221" s="26" t="s">
        <v>18</v>
      </c>
      <c r="J221" s="15"/>
    </row>
    <row r="222" spans="1:10" s="13" customFormat="1" x14ac:dyDescent="0.3">
      <c r="A222" s="64" t="s">
        <v>228</v>
      </c>
      <c r="B222" s="96" t="s">
        <v>227</v>
      </c>
      <c r="C222" s="55" t="s">
        <v>6</v>
      </c>
      <c r="D222" s="50">
        <v>20</v>
      </c>
      <c r="E222" s="49">
        <v>22.277749334399999</v>
      </c>
      <c r="F222" s="50">
        <f t="shared" si="6"/>
        <v>445.55498668799999</v>
      </c>
      <c r="G222" s="118">
        <v>0</v>
      </c>
      <c r="H222" s="118">
        <f t="shared" si="7"/>
        <v>0</v>
      </c>
      <c r="I222" s="26" t="s">
        <v>17</v>
      </c>
      <c r="J222" s="15"/>
    </row>
    <row r="223" spans="1:10" s="13" customFormat="1" x14ac:dyDescent="0.3">
      <c r="A223" s="56">
        <v>138</v>
      </c>
      <c r="B223" s="91" t="s">
        <v>393</v>
      </c>
      <c r="C223" s="47" t="s">
        <v>6</v>
      </c>
      <c r="D223" s="66">
        <v>5</v>
      </c>
      <c r="E223" s="49">
        <v>31.026144603519999</v>
      </c>
      <c r="F223" s="50">
        <f t="shared" si="6"/>
        <v>155.13072301759999</v>
      </c>
      <c r="G223" s="118">
        <v>0</v>
      </c>
      <c r="H223" s="118">
        <f t="shared" si="7"/>
        <v>0</v>
      </c>
      <c r="I223" s="26" t="s">
        <v>18</v>
      </c>
      <c r="J223" s="15"/>
    </row>
    <row r="224" spans="1:10" s="13" customFormat="1" x14ac:dyDescent="0.3">
      <c r="A224" s="56" t="s">
        <v>229</v>
      </c>
      <c r="B224" s="91" t="s">
        <v>230</v>
      </c>
      <c r="C224" s="47" t="s">
        <v>6</v>
      </c>
      <c r="D224" s="50">
        <v>5</v>
      </c>
      <c r="E224" s="49"/>
      <c r="F224" s="50"/>
      <c r="G224" s="118">
        <v>0</v>
      </c>
      <c r="H224" s="118">
        <f t="shared" si="7"/>
        <v>0</v>
      </c>
      <c r="I224" s="26" t="s">
        <v>20</v>
      </c>
      <c r="J224" s="15"/>
    </row>
    <row r="225" spans="1:10" s="13" customFormat="1" x14ac:dyDescent="0.3">
      <c r="A225" s="52">
        <v>139</v>
      </c>
      <c r="B225" s="96" t="s">
        <v>231</v>
      </c>
      <c r="C225" s="55" t="s">
        <v>27</v>
      </c>
      <c r="D225" s="82">
        <v>0.16000000000000003</v>
      </c>
      <c r="E225" s="49">
        <v>317.86427124348165</v>
      </c>
      <c r="F225" s="50">
        <f t="shared" si="6"/>
        <v>50.858283398957077</v>
      </c>
      <c r="G225" s="118">
        <v>0</v>
      </c>
      <c r="H225" s="118">
        <f t="shared" si="7"/>
        <v>0</v>
      </c>
      <c r="I225" s="26" t="s">
        <v>18</v>
      </c>
      <c r="J225" s="15"/>
    </row>
    <row r="226" spans="1:10" s="13" customFormat="1" x14ac:dyDescent="0.3">
      <c r="A226" s="71" t="s">
        <v>232</v>
      </c>
      <c r="B226" s="96" t="s">
        <v>394</v>
      </c>
      <c r="C226" s="55" t="s">
        <v>233</v>
      </c>
      <c r="D226" s="83">
        <v>5.324999999999999E-3</v>
      </c>
      <c r="E226" s="49">
        <v>3159.8027756842052</v>
      </c>
      <c r="F226" s="50">
        <f t="shared" si="6"/>
        <v>16.825949780518389</v>
      </c>
      <c r="G226" s="118">
        <v>0</v>
      </c>
      <c r="H226" s="118">
        <f t="shared" si="7"/>
        <v>0</v>
      </c>
      <c r="I226" s="26" t="s">
        <v>18</v>
      </c>
      <c r="J226" s="15"/>
    </row>
    <row r="227" spans="1:10" s="13" customFormat="1" x14ac:dyDescent="0.3">
      <c r="A227" s="52">
        <v>141</v>
      </c>
      <c r="B227" s="90" t="s">
        <v>395</v>
      </c>
      <c r="C227" s="55" t="s">
        <v>27</v>
      </c>
      <c r="D227" s="48">
        <v>0.75</v>
      </c>
      <c r="E227" s="49">
        <v>280.59322384987394</v>
      </c>
      <c r="F227" s="50">
        <f t="shared" si="6"/>
        <v>210.44491788740544</v>
      </c>
      <c r="G227" s="118">
        <v>0</v>
      </c>
      <c r="H227" s="118">
        <f t="shared" si="7"/>
        <v>0</v>
      </c>
      <c r="I227" s="26" t="s">
        <v>18</v>
      </c>
      <c r="J227" s="15"/>
    </row>
    <row r="228" spans="1:10" s="13" customFormat="1" x14ac:dyDescent="0.3">
      <c r="A228" s="54"/>
      <c r="B228" s="104" t="s">
        <v>396</v>
      </c>
      <c r="C228" s="55"/>
      <c r="D228" s="50"/>
      <c r="E228" s="49"/>
      <c r="F228" s="50"/>
      <c r="G228" s="118">
        <v>0</v>
      </c>
      <c r="H228" s="118">
        <f t="shared" si="7"/>
        <v>0</v>
      </c>
      <c r="I228" s="26" t="s">
        <v>18</v>
      </c>
      <c r="J228" s="15"/>
    </row>
    <row r="229" spans="1:10" s="13" customFormat="1" ht="15.6" x14ac:dyDescent="0.3">
      <c r="A229" s="71" t="s">
        <v>234</v>
      </c>
      <c r="B229" s="96" t="s">
        <v>397</v>
      </c>
      <c r="C229" s="51" t="s">
        <v>15</v>
      </c>
      <c r="D229" s="61">
        <v>8.0499999999999989</v>
      </c>
      <c r="E229" s="49">
        <v>258.18093326108169</v>
      </c>
      <c r="F229" s="50">
        <f t="shared" si="6"/>
        <v>2078.3565127517072</v>
      </c>
      <c r="G229" s="118">
        <v>0</v>
      </c>
      <c r="H229" s="118">
        <f t="shared" si="7"/>
        <v>0</v>
      </c>
      <c r="I229" s="26" t="s">
        <v>18</v>
      </c>
      <c r="J229" s="15"/>
    </row>
    <row r="230" spans="1:10" s="13" customFormat="1" x14ac:dyDescent="0.3">
      <c r="A230" s="71" t="s">
        <v>235</v>
      </c>
      <c r="B230" s="96" t="s">
        <v>398</v>
      </c>
      <c r="C230" s="55" t="s">
        <v>4</v>
      </c>
      <c r="D230" s="82">
        <v>19.319999999999997</v>
      </c>
      <c r="E230" s="49">
        <v>26.6362179618304</v>
      </c>
      <c r="F230" s="50">
        <f t="shared" si="6"/>
        <v>514.61173102256328</v>
      </c>
      <c r="G230" s="118">
        <v>0</v>
      </c>
      <c r="H230" s="118">
        <f t="shared" si="7"/>
        <v>0</v>
      </c>
      <c r="I230" s="26" t="s">
        <v>18</v>
      </c>
      <c r="J230" s="15"/>
    </row>
    <row r="231" spans="1:10" s="13" customFormat="1" ht="15.6" x14ac:dyDescent="0.3">
      <c r="A231" s="71" t="s">
        <v>236</v>
      </c>
      <c r="B231" s="96" t="s">
        <v>399</v>
      </c>
      <c r="C231" s="51" t="s">
        <v>15</v>
      </c>
      <c r="D231" s="61">
        <v>9.3000000000000007</v>
      </c>
      <c r="E231" s="49">
        <v>258.18093326108163</v>
      </c>
      <c r="F231" s="50">
        <f t="shared" si="6"/>
        <v>2401.0826793280594</v>
      </c>
      <c r="G231" s="118">
        <v>0</v>
      </c>
      <c r="H231" s="118">
        <f t="shared" si="7"/>
        <v>0</v>
      </c>
      <c r="I231" s="26" t="s">
        <v>18</v>
      </c>
      <c r="J231" s="15"/>
    </row>
    <row r="232" spans="1:10" s="13" customFormat="1" x14ac:dyDescent="0.3">
      <c r="A232" s="71" t="s">
        <v>237</v>
      </c>
      <c r="B232" s="96" t="s">
        <v>398</v>
      </c>
      <c r="C232" s="55" t="s">
        <v>4</v>
      </c>
      <c r="D232" s="82">
        <v>22.32</v>
      </c>
      <c r="E232" s="49">
        <v>26.636217961830408</v>
      </c>
      <c r="F232" s="50">
        <f t="shared" si="6"/>
        <v>594.52038490805467</v>
      </c>
      <c r="G232" s="118">
        <v>0</v>
      </c>
      <c r="H232" s="118">
        <f t="shared" si="7"/>
        <v>0</v>
      </c>
      <c r="I232" s="26" t="s">
        <v>18</v>
      </c>
      <c r="J232" s="15"/>
    </row>
    <row r="233" spans="1:10" s="13" customFormat="1" x14ac:dyDescent="0.3">
      <c r="A233" s="75" t="s">
        <v>238</v>
      </c>
      <c r="B233" s="90" t="s">
        <v>400</v>
      </c>
      <c r="C233" s="55" t="s">
        <v>4</v>
      </c>
      <c r="D233" s="74">
        <v>0.62</v>
      </c>
      <c r="E233" s="49">
        <v>45.221227268398721</v>
      </c>
      <c r="F233" s="50">
        <f t="shared" si="6"/>
        <v>28.037160906407205</v>
      </c>
      <c r="G233" s="118">
        <v>0</v>
      </c>
      <c r="H233" s="118">
        <f t="shared" si="7"/>
        <v>0</v>
      </c>
      <c r="I233" s="26" t="s">
        <v>18</v>
      </c>
      <c r="J233" s="15"/>
    </row>
    <row r="234" spans="1:10" s="13" customFormat="1" x14ac:dyDescent="0.3">
      <c r="A234" s="58" t="s">
        <v>239</v>
      </c>
      <c r="B234" s="100" t="s">
        <v>240</v>
      </c>
      <c r="C234" s="55" t="s">
        <v>241</v>
      </c>
      <c r="D234" s="73">
        <v>500</v>
      </c>
      <c r="E234" s="49">
        <v>5.0361210390937607</v>
      </c>
      <c r="F234" s="50">
        <f t="shared" si="6"/>
        <v>2518.0605195468802</v>
      </c>
      <c r="G234" s="118">
        <v>0</v>
      </c>
      <c r="H234" s="118">
        <f t="shared" si="7"/>
        <v>0</v>
      </c>
      <c r="I234" s="26" t="s">
        <v>18</v>
      </c>
      <c r="J234" s="15"/>
    </row>
    <row r="235" spans="1:10" s="13" customFormat="1" x14ac:dyDescent="0.3">
      <c r="A235" s="58" t="s">
        <v>242</v>
      </c>
      <c r="B235" s="100" t="s">
        <v>243</v>
      </c>
      <c r="C235" s="55" t="s">
        <v>241</v>
      </c>
      <c r="D235" s="73">
        <v>250</v>
      </c>
      <c r="E235" s="49">
        <v>2.9115557545338877</v>
      </c>
      <c r="F235" s="50">
        <f t="shared" si="6"/>
        <v>727.88893863347198</v>
      </c>
      <c r="G235" s="118">
        <v>0</v>
      </c>
      <c r="H235" s="118">
        <f t="shared" si="7"/>
        <v>0</v>
      </c>
      <c r="I235" s="26" t="s">
        <v>18</v>
      </c>
      <c r="J235" s="15"/>
    </row>
    <row r="236" spans="1:10" s="13" customFormat="1" x14ac:dyDescent="0.3">
      <c r="A236" s="58" t="s">
        <v>244</v>
      </c>
      <c r="B236" s="100" t="s">
        <v>245</v>
      </c>
      <c r="C236" s="55" t="s">
        <v>201</v>
      </c>
      <c r="D236" s="73">
        <v>10</v>
      </c>
      <c r="E236" s="49">
        <v>59.360890014412817</v>
      </c>
      <c r="F236" s="50">
        <f t="shared" si="6"/>
        <v>593.60890014412814</v>
      </c>
      <c r="G236" s="118">
        <v>0</v>
      </c>
      <c r="H236" s="118">
        <f t="shared" si="7"/>
        <v>0</v>
      </c>
      <c r="I236" s="26" t="s">
        <v>18</v>
      </c>
      <c r="J236" s="15"/>
    </row>
    <row r="237" spans="1:10" s="13" customFormat="1" x14ac:dyDescent="0.3">
      <c r="A237" s="58" t="s">
        <v>246</v>
      </c>
      <c r="B237" s="100" t="s">
        <v>247</v>
      </c>
      <c r="C237" s="55" t="s">
        <v>201</v>
      </c>
      <c r="D237" s="73">
        <v>1</v>
      </c>
      <c r="E237" s="49">
        <v>21.130672028364806</v>
      </c>
      <c r="F237" s="50">
        <f t="shared" si="6"/>
        <v>21.130672028364806</v>
      </c>
      <c r="G237" s="118">
        <v>0</v>
      </c>
      <c r="H237" s="118">
        <f t="shared" si="7"/>
        <v>0</v>
      </c>
      <c r="I237" s="26" t="s">
        <v>18</v>
      </c>
      <c r="J237" s="15"/>
    </row>
    <row r="238" spans="1:10" s="13" customFormat="1" ht="15.6" thickBot="1" x14ac:dyDescent="0.35">
      <c r="A238" s="84" t="s">
        <v>248</v>
      </c>
      <c r="B238" s="106" t="s">
        <v>249</v>
      </c>
      <c r="C238" s="107" t="s">
        <v>201</v>
      </c>
      <c r="D238" s="85">
        <v>2</v>
      </c>
      <c r="E238" s="86">
        <v>12.485365313484801</v>
      </c>
      <c r="F238" s="87">
        <f t="shared" si="6"/>
        <v>24.970730626969601</v>
      </c>
      <c r="G238" s="118">
        <v>0</v>
      </c>
      <c r="H238" s="118">
        <f t="shared" si="7"/>
        <v>0</v>
      </c>
      <c r="I238" s="26" t="s">
        <v>18</v>
      </c>
      <c r="J238" s="15"/>
    </row>
    <row r="239" spans="1:10" ht="15.6" thickBot="1" x14ac:dyDescent="0.35">
      <c r="A239" s="16"/>
      <c r="B239" s="27" t="s">
        <v>7</v>
      </c>
      <c r="C239" s="17"/>
      <c r="D239" s="36"/>
      <c r="E239" s="36"/>
      <c r="F239" s="18">
        <f>SUM(F7:F238)</f>
        <v>448216.09964880318</v>
      </c>
      <c r="G239" s="36"/>
      <c r="H239" s="18">
        <f>SUM(H7:H238)</f>
        <v>0</v>
      </c>
    </row>
    <row r="240" spans="1:10" ht="15.6" thickBot="1" x14ac:dyDescent="0.35">
      <c r="A240" s="21"/>
      <c r="B240" s="29" t="s">
        <v>12</v>
      </c>
      <c r="C240" s="25">
        <v>0.03</v>
      </c>
      <c r="D240" s="38"/>
      <c r="E240" s="38"/>
      <c r="F240" s="39">
        <f>C240*F239</f>
        <v>13446.482989464095</v>
      </c>
      <c r="G240" s="38"/>
      <c r="H240" s="39">
        <f>C240*H239</f>
        <v>0</v>
      </c>
    </row>
    <row r="241" spans="1:8" ht="15.6" thickBot="1" x14ac:dyDescent="0.35">
      <c r="A241" s="19"/>
      <c r="B241" s="28" t="s">
        <v>8</v>
      </c>
      <c r="C241" s="20"/>
      <c r="D241" s="38"/>
      <c r="E241" s="38"/>
      <c r="F241" s="38">
        <f>F240+F239</f>
        <v>461662.58263826725</v>
      </c>
      <c r="G241" s="38"/>
      <c r="H241" s="38">
        <f>H240+H239</f>
        <v>0</v>
      </c>
    </row>
    <row r="242" spans="1:8" ht="15.6" thickBot="1" x14ac:dyDescent="0.35">
      <c r="A242" s="21"/>
      <c r="B242" s="29" t="s">
        <v>19</v>
      </c>
      <c r="C242" s="25">
        <v>0.18</v>
      </c>
      <c r="D242" s="38"/>
      <c r="E242" s="38"/>
      <c r="F242" s="39">
        <f>C242*F241</f>
        <v>83099.264874888104</v>
      </c>
      <c r="G242" s="38"/>
      <c r="H242" s="39">
        <f>C242*H241</f>
        <v>0</v>
      </c>
    </row>
    <row r="243" spans="1:8" ht="15.6" thickBot="1" x14ac:dyDescent="0.35">
      <c r="A243" s="19"/>
      <c r="B243" s="30" t="s">
        <v>8</v>
      </c>
      <c r="C243" s="22"/>
      <c r="D243" s="37"/>
      <c r="E243" s="37"/>
      <c r="F243" s="38">
        <f>F242+F241</f>
        <v>544761.84751315531</v>
      </c>
      <c r="G243" s="37"/>
      <c r="H243" s="38">
        <f>H242+H241</f>
        <v>0</v>
      </c>
    </row>
    <row r="244" spans="1:8" x14ac:dyDescent="0.3">
      <c r="A244" s="3"/>
      <c r="B244" s="3" t="s">
        <v>401</v>
      </c>
      <c r="F244" s="40"/>
      <c r="G244" s="40"/>
      <c r="H244" s="40"/>
    </row>
    <row r="245" spans="1:8" x14ac:dyDescent="0.3">
      <c r="A245" s="3"/>
      <c r="B245" s="3" t="s">
        <v>401</v>
      </c>
    </row>
    <row r="246" spans="1:8" x14ac:dyDescent="0.3">
      <c r="A246" s="3"/>
      <c r="B246" s="3" t="s">
        <v>401</v>
      </c>
    </row>
    <row r="247" spans="1:8" x14ac:dyDescent="0.3">
      <c r="A247" s="3"/>
      <c r="B247" s="3" t="s">
        <v>401</v>
      </c>
    </row>
    <row r="248" spans="1:8" x14ac:dyDescent="0.3">
      <c r="A248" s="3"/>
      <c r="B248" s="3" t="s">
        <v>401</v>
      </c>
    </row>
    <row r="249" spans="1:8" x14ac:dyDescent="0.3">
      <c r="A249" s="3"/>
      <c r="B249" s="3" t="s">
        <v>401</v>
      </c>
    </row>
    <row r="250" spans="1:8" ht="15" customHeight="1" x14ac:dyDescent="0.3">
      <c r="B250" s="3" t="s">
        <v>401</v>
      </c>
      <c r="F250" s="40"/>
      <c r="G250" s="40"/>
      <c r="H250" s="40"/>
    </row>
    <row r="251" spans="1:8" ht="5.25" customHeight="1" x14ac:dyDescent="0.3"/>
  </sheetData>
  <autoFilter ref="A6:I250" xr:uid="{00000000-0009-0000-0000-000001000000}"/>
  <mergeCells count="9">
    <mergeCell ref="G3:H3"/>
    <mergeCell ref="G4:G5"/>
    <mergeCell ref="H4:H5"/>
    <mergeCell ref="F4:F5"/>
    <mergeCell ref="A4:A5"/>
    <mergeCell ref="B4:B5"/>
    <mergeCell ref="C4:C5"/>
    <mergeCell ref="D4:D5"/>
    <mergeCell ref="E4:E5"/>
  </mergeCells>
  <conditionalFormatting sqref="B15">
    <cfRule type="cellIs" dxfId="41" priority="31" stopIfTrue="1" operator="equal">
      <formula>0</formula>
    </cfRule>
  </conditionalFormatting>
  <conditionalFormatting sqref="B34">
    <cfRule type="cellIs" dxfId="40" priority="38" stopIfTrue="1" operator="equal">
      <formula>8223.307275</formula>
    </cfRule>
  </conditionalFormatting>
  <conditionalFormatting sqref="B175 E229:E237">
    <cfRule type="cellIs" dxfId="39" priority="1" stopIfTrue="1" operator="equal">
      <formula>0</formula>
    </cfRule>
    <cfRule type="cellIs" dxfId="38" priority="2" stopIfTrue="1" operator="equal">
      <formula>8223.307275</formula>
    </cfRule>
  </conditionalFormatting>
  <conditionalFormatting sqref="B214 D210:D214">
    <cfRule type="cellIs" dxfId="37" priority="15" stopIfTrue="1" operator="equal">
      <formula>0</formula>
    </cfRule>
  </conditionalFormatting>
  <conditionalFormatting sqref="B214">
    <cfRule type="cellIs" dxfId="36" priority="14" stopIfTrue="1" operator="equal">
      <formula>8223.307275</formula>
    </cfRule>
  </conditionalFormatting>
  <conditionalFormatting sqref="B88:C88">
    <cfRule type="cellIs" dxfId="35" priority="23" stopIfTrue="1" operator="equal">
      <formula>0</formula>
    </cfRule>
  </conditionalFormatting>
  <conditionalFormatting sqref="B169:C169">
    <cfRule type="cellIs" dxfId="34" priority="3" stopIfTrue="1" operator="equal">
      <formula>0</formula>
    </cfRule>
  </conditionalFormatting>
  <conditionalFormatting sqref="B227:C227">
    <cfRule type="cellIs" dxfId="33" priority="13" stopIfTrue="1" operator="equal">
      <formula>0</formula>
    </cfRule>
  </conditionalFormatting>
  <conditionalFormatting sqref="B238:E238 B53:C53 B59">
    <cfRule type="cellIs" dxfId="32" priority="34" stopIfTrue="1" operator="equal">
      <formula>0</formula>
    </cfRule>
  </conditionalFormatting>
  <conditionalFormatting sqref="C32:C34">
    <cfRule type="cellIs" dxfId="31" priority="37" stopIfTrue="1" operator="equal">
      <formula>0</formula>
    </cfRule>
  </conditionalFormatting>
  <conditionalFormatting sqref="C212:C214">
    <cfRule type="cellIs" dxfId="30" priority="16" stopIfTrue="1" operator="equal">
      <formula>0</formula>
    </cfRule>
  </conditionalFormatting>
  <conditionalFormatting sqref="C23:E28 B29:E36 C235:E238 B219:E220 B207:C214 B215:E215 D19:E20 B21:D21 A56:E56 D57:E58 A156:E163 C164:E165 C168:D168 B171:D172 C197:E203 A229:E233 C173:D177 B9 A57:B58 C57:C59 B93:C100 B139:C146 B149:C155 B179:C180 B193:C196">
    <cfRule type="cellIs" dxfId="29" priority="42" stopIfTrue="1" operator="equal">
      <formula>0</formula>
    </cfRule>
  </conditionalFormatting>
  <conditionalFormatting sqref="C234:E235">
    <cfRule type="cellIs" dxfId="28" priority="8" stopIfTrue="1" operator="equal">
      <formula>0</formula>
    </cfRule>
  </conditionalFormatting>
  <conditionalFormatting sqref="D22">
    <cfRule type="cellIs" dxfId="27" priority="41" stopIfTrue="1" operator="equal">
      <formula>8223.307275</formula>
    </cfRule>
  </conditionalFormatting>
  <conditionalFormatting sqref="D31:D34 B34">
    <cfRule type="cellIs" dxfId="26" priority="36" stopIfTrue="1" operator="equal">
      <formula>0</formula>
    </cfRule>
  </conditionalFormatting>
  <conditionalFormatting sqref="D37 D40:D41">
    <cfRule type="cellIs" dxfId="25" priority="30" stopIfTrue="1" operator="equal">
      <formula>8223.307275</formula>
    </cfRule>
  </conditionalFormatting>
  <conditionalFormatting sqref="D44:D45">
    <cfRule type="cellIs" dxfId="24" priority="29" stopIfTrue="1" operator="equal">
      <formula>8223.307275</formula>
    </cfRule>
  </conditionalFormatting>
  <conditionalFormatting sqref="D48:D49">
    <cfRule type="cellIs" dxfId="23" priority="28" stopIfTrue="1" operator="equal">
      <formula>8223.307275</formula>
    </cfRule>
  </conditionalFormatting>
  <conditionalFormatting sqref="D52:D53">
    <cfRule type="cellIs" dxfId="22" priority="27" stopIfTrue="1" operator="equal">
      <formula>8223.307275</formula>
    </cfRule>
  </conditionalFormatting>
  <conditionalFormatting sqref="D63 D66:D67">
    <cfRule type="cellIs" dxfId="21" priority="24" stopIfTrue="1" operator="equal">
      <formula>8223.307275</formula>
    </cfRule>
  </conditionalFormatting>
  <conditionalFormatting sqref="D70:D71 D74:D75">
    <cfRule type="cellIs" dxfId="20" priority="25" stopIfTrue="1" operator="equal">
      <formula>8223.307275</formula>
    </cfRule>
  </conditionalFormatting>
  <conditionalFormatting sqref="D78">
    <cfRule type="cellIs" dxfId="19" priority="26" stopIfTrue="1" operator="equal">
      <formula>8223.307275</formula>
    </cfRule>
  </conditionalFormatting>
  <conditionalFormatting sqref="D170:D173">
    <cfRule type="cellIs" dxfId="18" priority="4" stopIfTrue="1" operator="equal">
      <formula>8223.307275</formula>
    </cfRule>
  </conditionalFormatting>
  <conditionalFormatting sqref="D216">
    <cfRule type="cellIs" dxfId="17" priority="9" stopIfTrue="1" operator="equal">
      <formula>8223.307275</formula>
    </cfRule>
  </conditionalFormatting>
  <conditionalFormatting sqref="D219">
    <cfRule type="cellIs" dxfId="16" priority="17" stopIfTrue="1" operator="equal">
      <formula>8223.307275</formula>
    </cfRule>
  </conditionalFormatting>
  <conditionalFormatting sqref="D215:E215">
    <cfRule type="cellIs" dxfId="15" priority="12" stopIfTrue="1" operator="equal">
      <formula>8223.307275</formula>
    </cfRule>
  </conditionalFormatting>
  <conditionalFormatting sqref="D229:E238 D19:E21 D23:E36 D53:E53 D56:E59 D88 D93:E100 D139:E139 D140 D141:E141 D142 D143:E146 D149:E165 D168:E168 B171:B172 D179:E180 D193:E203 D207:E215 D219:E220">
    <cfRule type="cellIs" dxfId="14" priority="7" stopIfTrue="1" operator="equal">
      <formula>8223.307275</formula>
    </cfRule>
  </conditionalFormatting>
  <conditionalFormatting sqref="E23:E27">
    <cfRule type="cellIs" dxfId="13" priority="39" stopIfTrue="1" operator="equal">
      <formula>8223.307275</formula>
    </cfRule>
    <cfRule type="cellIs" dxfId="12" priority="40" stopIfTrue="1" operator="equal">
      <formula>0</formula>
    </cfRule>
  </conditionalFormatting>
  <conditionalFormatting sqref="E30:E34">
    <cfRule type="cellIs" dxfId="11" priority="35" stopIfTrue="1" operator="equal">
      <formula>0</formula>
    </cfRule>
  </conditionalFormatting>
  <conditionalFormatting sqref="E102">
    <cfRule type="cellIs" dxfId="10" priority="22" stopIfTrue="1" operator="equal">
      <formula>8223.307275</formula>
    </cfRule>
  </conditionalFormatting>
  <conditionalFormatting sqref="E130">
    <cfRule type="cellIs" dxfId="9" priority="21" stopIfTrue="1" operator="equal">
      <formula>8223.307275</formula>
    </cfRule>
  </conditionalFormatting>
  <conditionalFormatting sqref="E170">
    <cfRule type="cellIs" dxfId="8" priority="5" stopIfTrue="1" operator="equal">
      <formula>8223.307275</formula>
    </cfRule>
    <cfRule type="cellIs" dxfId="7" priority="6" stopIfTrue="1" operator="equal">
      <formula>0</formula>
    </cfRule>
  </conditionalFormatting>
  <conditionalFormatting sqref="E185">
    <cfRule type="cellIs" dxfId="6" priority="20" stopIfTrue="1" operator="equal">
      <formula>8223.307275</formula>
    </cfRule>
  </conditionalFormatting>
  <conditionalFormatting sqref="E196">
    <cfRule type="cellIs" dxfId="5" priority="18" stopIfTrue="1" operator="equal">
      <formula>0</formula>
    </cfRule>
    <cfRule type="cellIs" dxfId="4" priority="19" stopIfTrue="1" operator="equal">
      <formula>8223.307275</formula>
    </cfRule>
  </conditionalFormatting>
  <conditionalFormatting sqref="E209:E215">
    <cfRule type="cellIs" dxfId="3" priority="11" stopIfTrue="1" operator="equal">
      <formula>0</formula>
    </cfRule>
  </conditionalFormatting>
  <conditionalFormatting sqref="E215">
    <cfRule type="cellIs" dxfId="2" priority="10" stopIfTrue="1" operator="equal">
      <formula>8223.307275</formula>
    </cfRule>
  </conditionalFormatting>
  <conditionalFormatting sqref="E238">
    <cfRule type="cellIs" dxfId="1" priority="32" stopIfTrue="1" operator="equal">
      <formula>0</formula>
    </cfRule>
    <cfRule type="cellIs" dxfId="0" priority="33" stopIfTrue="1" operator="equal">
      <formula>8223.307275</formula>
    </cfRule>
  </conditionalFormatting>
  <pageMargins left="0.2" right="0.19" top="0.17" bottom="0.21" header="0.17" footer="0.16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N1_1 კრებსითი სატენდერო</vt:lpstr>
      <vt:lpstr>'N1_1 კრებსითი სატენდერო'!Print_Area</vt:lpstr>
      <vt:lpstr>'N1_1 კრებსითი სატენდერო'!Print_Titles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2026-07-24T07:26:25Z</dcterms:modified>
</cp:coreProperties>
</file>