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filterPrivacy="1"/>
  <xr:revisionPtr revIDLastSave="0" documentId="13_ncr:1_{65323E25-8635-4252-942D-654E16BB023E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N1_1 კრებსითი სატენდერო" sheetId="13" r:id="rId1"/>
  </sheets>
  <externalReferences>
    <externalReference r:id="rId2"/>
  </externalReferences>
  <definedNames>
    <definedName name="_xlnm._FilterDatabase" localSheetId="0" hidden="1">'N1_1 კრებსითი სატენდერო'!$A$6:$I$209</definedName>
    <definedName name="_xlnm.Print_Area" localSheetId="0">'N1_1 კრებსითი სატენდერო'!$A$1:$F$210</definedName>
    <definedName name="_xlnm.Print_Titles" localSheetId="0">'N1_1 კრებსითი სატენდერო'!$6:$6</definedName>
    <definedName name="Project_Description">'[1]NPV_IRR Calc'!$L$5:$U$10</definedName>
    <definedName name="Project_Title">'[1]NPV_IRR Calc'!$L$3:$U$3</definedName>
    <definedName name="rate">'[1]IDC Calc'!$Q$24</definedName>
    <definedName name="term">'[1]IDC Calc'!$C$16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1" i="13" l="1"/>
  <c r="H199" i="13"/>
  <c r="H198" i="13"/>
  <c r="H200" i="13" s="1"/>
  <c r="H194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5" i="13"/>
  <c r="H196" i="13"/>
  <c r="H197" i="13"/>
  <c r="H7" i="13"/>
  <c r="H202" i="13" l="1"/>
  <c r="F197" i="13" l="1"/>
  <c r="F196" i="13"/>
  <c r="F195" i="13"/>
  <c r="F194" i="13"/>
  <c r="F193" i="13"/>
  <c r="F192" i="13"/>
  <c r="F190" i="13"/>
  <c r="F189" i="13"/>
  <c r="F188" i="13"/>
  <c r="F187" i="13"/>
  <c r="F184" i="13"/>
  <c r="F182" i="13"/>
  <c r="F180" i="13"/>
  <c r="F179" i="13"/>
  <c r="F176" i="13"/>
  <c r="F175" i="13"/>
  <c r="F172" i="13"/>
  <c r="F169" i="13"/>
  <c r="F168" i="13"/>
  <c r="F165" i="13"/>
  <c r="F162" i="13"/>
  <c r="F161" i="13"/>
  <c r="F158" i="13"/>
  <c r="F157" i="13"/>
  <c r="F156" i="13"/>
  <c r="F154" i="13"/>
  <c r="F153" i="13"/>
  <c r="F152" i="13"/>
  <c r="F151" i="13"/>
  <c r="F150" i="13"/>
  <c r="F149" i="13"/>
  <c r="F147" i="13"/>
  <c r="F146" i="13"/>
  <c r="F145" i="13"/>
  <c r="F144" i="13"/>
  <c r="F143" i="13"/>
  <c r="F142" i="13"/>
  <c r="F140" i="13"/>
  <c r="F139" i="13"/>
  <c r="F138" i="13"/>
  <c r="F137" i="13"/>
  <c r="F136" i="13"/>
  <c r="F135" i="13"/>
  <c r="F133" i="13"/>
  <c r="F132" i="13"/>
  <c r="F131" i="13"/>
  <c r="F130" i="13"/>
  <c r="F129" i="13"/>
  <c r="F128" i="13"/>
  <c r="F126" i="13"/>
  <c r="F125" i="13"/>
  <c r="F124" i="13"/>
  <c r="F123" i="13"/>
  <c r="F122" i="13"/>
  <c r="F121" i="13"/>
  <c r="F119" i="13"/>
  <c r="F118" i="13"/>
  <c r="F117" i="13"/>
  <c r="F116" i="13"/>
  <c r="F115" i="13"/>
  <c r="F113" i="13"/>
  <c r="F112" i="13"/>
  <c r="F111" i="13"/>
  <c r="F110" i="13"/>
  <c r="F109" i="13"/>
  <c r="F107" i="13"/>
  <c r="F106" i="13"/>
  <c r="F105" i="13"/>
  <c r="F104" i="13"/>
  <c r="F103" i="13"/>
  <c r="F101" i="13"/>
  <c r="F100" i="13"/>
  <c r="F99" i="13"/>
  <c r="F98" i="13"/>
  <c r="F97" i="13"/>
  <c r="F95" i="13"/>
  <c r="F94" i="13"/>
  <c r="F93" i="13"/>
  <c r="F92" i="13"/>
  <c r="F91" i="13"/>
  <c r="F89" i="13"/>
  <c r="F88" i="13"/>
  <c r="F87" i="13"/>
  <c r="F86" i="13"/>
  <c r="F85" i="13"/>
  <c r="F83" i="13"/>
  <c r="F82" i="13"/>
  <c r="F81" i="13"/>
  <c r="F80" i="13"/>
  <c r="F79" i="13"/>
  <c r="F78" i="13"/>
  <c r="F76" i="13"/>
  <c r="F75" i="13"/>
  <c r="F74" i="13"/>
  <c r="F73" i="13"/>
  <c r="F72" i="13"/>
  <c r="F71" i="13"/>
  <c r="F69" i="13"/>
  <c r="F68" i="13"/>
  <c r="F67" i="13"/>
  <c r="F66" i="13"/>
  <c r="F65" i="13"/>
  <c r="F64" i="13"/>
  <c r="F62" i="13"/>
  <c r="F61" i="13"/>
  <c r="F60" i="13"/>
  <c r="F59" i="13"/>
  <c r="F58" i="13"/>
  <c r="F57" i="13"/>
  <c r="F55" i="13"/>
  <c r="F54" i="13"/>
  <c r="F53" i="13"/>
  <c r="F52" i="13"/>
  <c r="F51" i="13"/>
  <c r="F50" i="13"/>
  <c r="F48" i="13"/>
  <c r="F47" i="13"/>
  <c r="F46" i="13"/>
  <c r="F45" i="13"/>
  <c r="F44" i="13"/>
  <c r="F42" i="13"/>
  <c r="F41" i="13"/>
  <c r="F40" i="13"/>
  <c r="F39" i="13"/>
  <c r="F38" i="13"/>
  <c r="F36" i="13"/>
  <c r="F35" i="13"/>
  <c r="F34" i="13"/>
  <c r="F33" i="13"/>
  <c r="F32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198" i="13" l="1"/>
  <c r="F199" i="13" s="1"/>
  <c r="F200" i="13" s="1"/>
  <c r="F201" i="13" s="1"/>
  <c r="F202" i="13" s="1"/>
</calcChain>
</file>

<file path=xl/sharedStrings.xml><?xml version="1.0" encoding="utf-8"?>
<sst xmlns="http://schemas.openxmlformats.org/spreadsheetml/2006/main" count="752" uniqueCount="272">
  <si>
    <t>N</t>
  </si>
  <si>
    <t xml:space="preserve">სამუშაოს დასახელება </t>
  </si>
  <si>
    <t>განზ. ერთ.</t>
  </si>
  <si>
    <t>ერთ.ფასი</t>
  </si>
  <si>
    <t>ტ</t>
  </si>
  <si>
    <t>მ</t>
  </si>
  <si>
    <t>ც</t>
  </si>
  <si>
    <t>სულ პირდაპირი ხარჯები</t>
  </si>
  <si>
    <t>სულ</t>
  </si>
  <si>
    <t>ადგ.</t>
  </si>
  <si>
    <t>გაუთვალისწინებელი ხარჯები</t>
  </si>
  <si>
    <t>რაოდენობა</t>
  </si>
  <si>
    <t xml:space="preserve">  სულ                                 (ლარი)</t>
  </si>
  <si>
    <r>
      <t>მ</t>
    </r>
    <r>
      <rPr>
        <vertAlign val="superscript"/>
        <sz val="10"/>
        <rFont val="Segoe UI"/>
        <family val="2"/>
      </rPr>
      <t>3</t>
    </r>
  </si>
  <si>
    <t>კონტრაქტორი</t>
  </si>
  <si>
    <t>კონტრაქტორის მასალა</t>
  </si>
  <si>
    <t>კონტრაქტორის მომსახურება</t>
  </si>
  <si>
    <t>დ.ღ.გ.</t>
  </si>
  <si>
    <t>gwp</t>
  </si>
  <si>
    <t>IV კატ. გრუნტის დამუშავება (თხრილში) ხელით, გვერდზე დაყრით</t>
  </si>
  <si>
    <t>IV კატ. გვერდზე დაყრილი ხელით დამუშავებული გრუნტის დატვირთვა ხელით ავ/თვითმცლელებზე</t>
  </si>
  <si>
    <t>ავტოთვითმცლელით გატანა 30 კმ</t>
  </si>
  <si>
    <t>შედგენილია საბაზისო ნორმებით, მიმდინარე ფასებში 2025 წლის IV კვარტლის დონეზე</t>
  </si>
  <si>
    <t>წინანაურის ქუჩის წყალარინების ქსელის რეაბილიტაცია</t>
  </si>
  <si>
    <t>ასფალტის საფარის მოხსნა სისქით 10 სმ და გატანა</t>
  </si>
  <si>
    <t>ავტოთვითმცლელით გატანა 30კმ</t>
  </si>
  <si>
    <t>VI კატ. გვერდზე დაყრილი ხელით დამუშავებული გრუნტის დატვირთვა ექსკავატორით ა/თვითმცლელებზე</t>
  </si>
  <si>
    <t>15</t>
  </si>
  <si>
    <t>ბეტონის ბორდიურის დემონტაჟი და გვერდზე დაწყობა 0.7x0.1x0.1 მ (20-ცალი)</t>
  </si>
  <si>
    <t>არსებული ბორდიურების მოწყობა</t>
  </si>
  <si>
    <t>თხრილის შევსება ქვიშით (0.5-5 მმ ფრაქცია) მსუბუქი დატკეპვნით (K=0.98-1.25) მილის ქვეშ 15 სმ და მილის ზემოდან 30 სმ</t>
  </si>
  <si>
    <t>თხრილის შევსება ქვიშა-ხრეშოვანი (0-80; 0-120 ფრაქცია) საფარით, (K=0.98-1.25) დატკეპვნით</t>
  </si>
  <si>
    <t>მ2</t>
  </si>
  <si>
    <t>21</t>
  </si>
  <si>
    <t>21-1</t>
  </si>
  <si>
    <t>21-2</t>
  </si>
  <si>
    <t>21-3</t>
  </si>
  <si>
    <t>21-4</t>
  </si>
  <si>
    <t>21-5</t>
  </si>
  <si>
    <t>ბეტონის ღარის მოწყობა, ბეტონით მარკა B22.5 (M-300)</t>
  </si>
  <si>
    <t>მ3</t>
  </si>
  <si>
    <t>22</t>
  </si>
  <si>
    <t>22-1</t>
  </si>
  <si>
    <t>22-2</t>
  </si>
  <si>
    <t>22-3</t>
  </si>
  <si>
    <t>22-4</t>
  </si>
  <si>
    <t>22-5</t>
  </si>
  <si>
    <t>23</t>
  </si>
  <si>
    <t>23-1</t>
  </si>
  <si>
    <t>23-2</t>
  </si>
  <si>
    <t>23-3</t>
  </si>
  <si>
    <t>23-4</t>
  </si>
  <si>
    <t>23-5</t>
  </si>
  <si>
    <t>24</t>
  </si>
  <si>
    <t>24-1</t>
  </si>
  <si>
    <t>24-2</t>
  </si>
  <si>
    <t>24-3</t>
  </si>
  <si>
    <t>24-4</t>
  </si>
  <si>
    <t>24-5</t>
  </si>
  <si>
    <t>25</t>
  </si>
  <si>
    <t>25-1</t>
  </si>
  <si>
    <t>25-2</t>
  </si>
  <si>
    <t>25-3</t>
  </si>
  <si>
    <t>25-4</t>
  </si>
  <si>
    <t>25-5</t>
  </si>
  <si>
    <t>25-6</t>
  </si>
  <si>
    <t>26</t>
  </si>
  <si>
    <t>26-1</t>
  </si>
  <si>
    <t>26-2</t>
  </si>
  <si>
    <t>26-3</t>
  </si>
  <si>
    <t>26-4</t>
  </si>
  <si>
    <t>26-5</t>
  </si>
  <si>
    <t>26-6</t>
  </si>
  <si>
    <t>27</t>
  </si>
  <si>
    <t>27-1</t>
  </si>
  <si>
    <t>27-2</t>
  </si>
  <si>
    <t>27-3</t>
  </si>
  <si>
    <t>27-4</t>
  </si>
  <si>
    <t>27-5</t>
  </si>
  <si>
    <t>27-6</t>
  </si>
  <si>
    <t>28</t>
  </si>
  <si>
    <t>28-1</t>
  </si>
  <si>
    <t>28-2</t>
  </si>
  <si>
    <t>28-3</t>
  </si>
  <si>
    <t>28-4</t>
  </si>
  <si>
    <t>28-5</t>
  </si>
  <si>
    <t>28-6</t>
  </si>
  <si>
    <t>29</t>
  </si>
  <si>
    <t>29-1</t>
  </si>
  <si>
    <t>29-2</t>
  </si>
  <si>
    <t>29-3</t>
  </si>
  <si>
    <t>29-4</t>
  </si>
  <si>
    <t>29-5</t>
  </si>
  <si>
    <t>29-6</t>
  </si>
  <si>
    <t>30</t>
  </si>
  <si>
    <t>30-1</t>
  </si>
  <si>
    <t>30-2</t>
  </si>
  <si>
    <t>30-3</t>
  </si>
  <si>
    <t>30-4</t>
  </si>
  <si>
    <t>30-5</t>
  </si>
  <si>
    <t>31</t>
  </si>
  <si>
    <t>31-1</t>
  </si>
  <si>
    <t>31-2</t>
  </si>
  <si>
    <t>31-3</t>
  </si>
  <si>
    <t>31-4</t>
  </si>
  <si>
    <t>31-5</t>
  </si>
  <si>
    <t>32</t>
  </si>
  <si>
    <t>32-1</t>
  </si>
  <si>
    <t>32-2</t>
  </si>
  <si>
    <t>32-3</t>
  </si>
  <si>
    <t>32-4</t>
  </si>
  <si>
    <t>32-5</t>
  </si>
  <si>
    <t>33</t>
  </si>
  <si>
    <t>33-1</t>
  </si>
  <si>
    <t>33-2</t>
  </si>
  <si>
    <t>33-3</t>
  </si>
  <si>
    <t>33-4</t>
  </si>
  <si>
    <t>33-5</t>
  </si>
  <si>
    <t>34</t>
  </si>
  <si>
    <t>34-1</t>
  </si>
  <si>
    <t>34-2</t>
  </si>
  <si>
    <t>34-3</t>
  </si>
  <si>
    <t>34-4</t>
  </si>
  <si>
    <t>34-5</t>
  </si>
  <si>
    <t>35</t>
  </si>
  <si>
    <t>35-1</t>
  </si>
  <si>
    <t>35-2</t>
  </si>
  <si>
    <t>35-3</t>
  </si>
  <si>
    <t>35-4</t>
  </si>
  <si>
    <t>35-5</t>
  </si>
  <si>
    <t>36</t>
  </si>
  <si>
    <t>36-1</t>
  </si>
  <si>
    <t>36-2</t>
  </si>
  <si>
    <t>36-3</t>
  </si>
  <si>
    <t>36-4</t>
  </si>
  <si>
    <t>36-5</t>
  </si>
  <si>
    <t>36-6</t>
  </si>
  <si>
    <t>37</t>
  </si>
  <si>
    <t>37-1</t>
  </si>
  <si>
    <t>37-2</t>
  </si>
  <si>
    <t>37-3</t>
  </si>
  <si>
    <t>37-4</t>
  </si>
  <si>
    <t>37-5</t>
  </si>
  <si>
    <t>37-6</t>
  </si>
  <si>
    <t>38</t>
  </si>
  <si>
    <t>38-1</t>
  </si>
  <si>
    <t>38-2</t>
  </si>
  <si>
    <t>38-3</t>
  </si>
  <si>
    <t>38-4</t>
  </si>
  <si>
    <t>38-5</t>
  </si>
  <si>
    <t>38-6</t>
  </si>
  <si>
    <t>39</t>
  </si>
  <si>
    <t>39-1</t>
  </si>
  <si>
    <t>39-2</t>
  </si>
  <si>
    <t>39-3</t>
  </si>
  <si>
    <t>39-4</t>
  </si>
  <si>
    <t>39-5</t>
  </si>
  <si>
    <t>39-6</t>
  </si>
  <si>
    <t>40</t>
  </si>
  <si>
    <t>40-1</t>
  </si>
  <si>
    <t>40-2</t>
  </si>
  <si>
    <t>40-3</t>
  </si>
  <si>
    <t>40-4</t>
  </si>
  <si>
    <t>40-5</t>
  </si>
  <si>
    <t>40-6</t>
  </si>
  <si>
    <t>41</t>
  </si>
  <si>
    <t>ჭის რგოლის გადაბმის ადგილას პენებარის ჰიდროსაიზოლაციო მასალის მოწყობა</t>
  </si>
  <si>
    <t>42-1</t>
  </si>
  <si>
    <t>42-2</t>
  </si>
  <si>
    <t>44-1</t>
  </si>
  <si>
    <t>44-2</t>
  </si>
  <si>
    <t>45-1</t>
  </si>
  <si>
    <t>45-2</t>
  </si>
  <si>
    <t>47-1</t>
  </si>
  <si>
    <t>47-2</t>
  </si>
  <si>
    <t>48-1</t>
  </si>
  <si>
    <t>წყალარინების პლასტმასის PVC-U d=160 მმ მილის მილძაბრა ბოლოთი შეძენა</t>
  </si>
  <si>
    <t>48-2</t>
  </si>
  <si>
    <t>50-1</t>
  </si>
  <si>
    <t>50-2</t>
  </si>
  <si>
    <t>51</t>
  </si>
  <si>
    <t>52</t>
  </si>
  <si>
    <t>საპროექტო ტრანშეიდან ჩამდინარე წყლების გაყვანა კანალიზაციის გოფრირებული SN8 d150 მმ დროებითი მილით</t>
  </si>
  <si>
    <t>გრძ. მ</t>
  </si>
  <si>
    <t>52-1</t>
  </si>
  <si>
    <t>ტნ</t>
  </si>
  <si>
    <t>53-1</t>
  </si>
  <si>
    <t>უნივერსალური ქუროს d=150 მმ PN16</t>
  </si>
  <si>
    <t>54</t>
  </si>
  <si>
    <t>54-1</t>
  </si>
  <si>
    <t>54-2</t>
  </si>
  <si>
    <t>55</t>
  </si>
  <si>
    <t>56</t>
  </si>
  <si>
    <t>57</t>
  </si>
  <si>
    <t>მანქ./სთ.</t>
  </si>
  <si>
    <t>დემონტაჟი</t>
  </si>
  <si>
    <t>59</t>
  </si>
  <si>
    <t>60</t>
  </si>
  <si>
    <t>61</t>
  </si>
  <si>
    <t>არსებული კანალიზაციის კერამიკის d=300 მმ მილის დემონტაჟი და გატანა ნაგავსაყრელზე 30 კმ-ზე</t>
  </si>
  <si>
    <t>გრძ.მ</t>
  </si>
  <si>
    <t>არსებული კანალიზაციის კერამიკის d=200 მმ მილის დემონტაჟი და გატანა ნაგავსაყრელზე 30 კმ-ზე</t>
  </si>
  <si>
    <t>არსებული კანალიზაციის კერამიკის d=3100 მმ მილის დემონტაჟი და გატანა ნაგავსაყრელზე 30 კმ-ზე</t>
  </si>
  <si>
    <r>
      <t>მ</t>
    </r>
    <r>
      <rPr>
        <vertAlign val="superscript"/>
        <sz val="10"/>
        <color indexed="8"/>
        <rFont val="Segoe UI"/>
        <family val="2"/>
      </rPr>
      <t>3</t>
    </r>
  </si>
  <si>
    <t>არსებული ასფალტობეტონის საფარის ჩახერხვა 10 სმ სიღრმეზე</t>
  </si>
  <si>
    <t>IV კატ. გრუნტის დამუშავება (თხრილში) ექსკავატორით ერთციცხვიანი 0,5 მ3 დატვირთვა ავ/თვითმცლელზე</t>
  </si>
  <si>
    <t>IV კატ. გვერდზე დაყრილი ხელით დამუშავებული გრუნტის დატვირთვა ექსკავატორით ერთციცხვიანი 0,5 მ3 დატვირთვა ავ/თვითმცლელზე</t>
  </si>
  <si>
    <t>VI კატ. გრუნტის დამუშავება კოდალით (თხრილში)</t>
  </si>
  <si>
    <t>კოდალით დამუშავებული გრუნ- ტის დამუშავება ექსკავატორით ჩამჩის მოცულობით 0.5 მ3 ა/მ დატვირთვით</t>
  </si>
  <si>
    <t>VI კატ. გრუნტის დამუშავება ხელით პნევმო ჩაქუჩით, (თხრილში/ქვაბულში), გვერდზე დაყრით</t>
  </si>
  <si>
    <t>VI კატ. გვერდზე დაყრილი ხელით დამუშავებული გრუნტის დატვირთვა ხელით ა/თვითმცლელებზე</t>
  </si>
  <si>
    <t>დამუშავებული გრუნტის ა/თვითმცლელებით და გატანა 30 კმ</t>
  </si>
  <si>
    <t>ღორღის (40 ფრაქცია) ბალიშის მომზადება ჭის ქვეშ სისქით 10 სმ (k=0.98-1.25)</t>
  </si>
  <si>
    <t>მიწის თხრილის და ჭის ქვაბულის კედლების გამაგრება ხის ფარებით</t>
  </si>
  <si>
    <t>რკ/ბეტონის ანაკრები წრიული 2-კომპლექტი ჭის შეძენა-მონტაჟი d=1.0 მ, hსრ=3,2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</si>
  <si>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 რგოლი კბილებით D=1200 მმ / H=1000 მმ ბეტონი მარკით B22.5მ-300 (იხ. პროექტი)</t>
  </si>
  <si>
    <t>რკ/ბ ძირის მრგვალი ფილა D=1200 მმ, ბეტონი მარკით B22.5 მ-300 (იხ. პროექტი)</t>
  </si>
  <si>
    <t>რკ/ბ გადახურვის მრგვალი ფილა D=1200 მმ ბეტონი მარკით B22.5 მ-300 (იხ. პროექტი)</t>
  </si>
  <si>
    <t>თუჯის ჩარჩო ხუფით 65 სმ</t>
  </si>
  <si>
    <t>რკ/ბეტონის ანაკრები წრიული 2-კომპლექტი ჭის შეძენა-მონტაჟი d=1.0 მ, hსრ=3,1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</si>
  <si>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2-კომპლექტი ჭის შეძენა-მონტაჟი d=1.0 მ, hსრ=3,0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</si>
  <si>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1-კომპლექტი ჭის შეძენა-მონტაჟი d=1.0 მ, hსრ=2,9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</si>
  <si>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1-კომპლექტი ჭის შეძენა-მონტაჟი d=1.0 მ, hსრ=2,8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</si>
  <si>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 რგოლი კბილებით D=1200 მმ / H=500 მმ ბეტონი მარკით B22.5მ-300 (იხ. პროექტი)</t>
  </si>
  <si>
    <t>რკ/ბეტონის ანაკრები წრიული 1-კომპლექტი ჭის შეძენა-მონტაჟი d=1.0 მ, hსრ=2,75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</si>
  <si>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2-კომპლექტი ჭის შეძენა-მონტაჟი d=1.0 მ, hსრ=2,6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</si>
  <si>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2-კომპლექტი ჭის შეძენა-მონტაჟი d=1.0 მ, hსრ=2,5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</si>
  <si>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1-კომპლექტი ჭის შეძენა-მონტაჟი d=1.0 მ, hსრ=2,4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</si>
  <si>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2-კომპლექტი ჭის შეძენა-მონტაჟი d=1.0 მ, hსრ=2,3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</si>
  <si>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2-კომპლექტი ჭის შეძენა-მონტაჟი d=1.0 მ, hსრ=2,1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</si>
  <si>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1-კომპლექტი ჭის შეძენა-მონტაჟი d=1.0 მ, hსრ=2,05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</si>
  <si>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3-კომპლექტი ჭის შეძენა-მონტაჟი d=1.0 მ, hსრ=2,0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</si>
  <si>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5-კომპლექტი ჭის შეძენა-მონტაჟი d=1.0 მ, hსრ=1,9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</si>
  <si>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1-კომპლექტი ჭის შეძენა-მონტაჟი d=1.0 მ, hსრ=1,85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</si>
  <si>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1-კომპლექტი ჭის შეძენა-მონტაჟი d=1.0 მ, hსრ=1,8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</si>
  <si>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11-კომპლექტი ჭის შეძენა-მონტაჟი d=1.0 მ, hსრ=1,8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</si>
  <si>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1-კომპლექტი ჭის შეძენა-მონტაჟი d=1.0 მ, hსრ=1,6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</si>
  <si>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1-კომპლექტი ჭის შეძენა-მონტაჟი d=1.0 მ, hსრ=1,5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</si>
  <si>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რკ/ბეტონის ანაკრები წრიული 1-კომპლექტი ჭის შეძენა-მონტაჟი d=1.0 მ, hსრ=1,4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დანამატით), ჰიდროიზოლაციით</t>
  </si>
  <si>
    <t>წყალარინების პლასტმასის PVC-U d=355 მმ მილი მილძაბრა ბოლოთი (რეზინის სადებით) მოწყობა</t>
  </si>
  <si>
    <t>წყალარინების პლასტმასის PVC-U d=355 მმ მილის მილძაბრა ბოლოთი შეძენა</t>
  </si>
  <si>
    <t>PVC-U d=355 მმ მილის რეზინის სადები</t>
  </si>
  <si>
    <t>წყალარინების პლასტმასის PVC-U d=355 მმ მილის გამოცდა ჰერმეტულობაზე</t>
  </si>
  <si>
    <t>წყალარინების პლასტმასის PVC-U d=355 მმ მილის შემაერთებელი ქუროს; (რეზინის სადებით) მოწყობა</t>
  </si>
  <si>
    <t>პლასტმასის PVC-U d=355 მმ მილის შემაერთებელი ქუროს შეძენა</t>
  </si>
  <si>
    <t>წყალარინების პლასტმასის PVC-U d=315 მმ მილი მილძაბრა ბოლოთი (რეზინის სადებით) მოწყობა</t>
  </si>
  <si>
    <t>წყალარინების პლასტმასის PVC-U d=315 მმ მილის მილძაბრა ბოლოთი შეძენა</t>
  </si>
  <si>
    <t>PVC-U d=315 მმ მილის რეზინის სადები</t>
  </si>
  <si>
    <t>წყალარინების პლასტმასის PVC-U d=315 მმ მილის გამოცდა ჰერმეტულობაზე</t>
  </si>
  <si>
    <t>წყალარინების პლასტმასის PVC-U d=315 მმ მილის შემაერთებელი ქუროს; (რეზინის სადებით) მოწყობა</t>
  </si>
  <si>
    <t>პლასტმასის PVC-U d=315 მმ მილის შემაერთებელი ქუროს შეძენა</t>
  </si>
  <si>
    <t>წყალარინების პლასტმასის PVC-U d=160 მმ მილის მილძაბრა ბოლოთი; (რეზინის სადებით) მოწყობა</t>
  </si>
  <si>
    <t>PVC-U d=160 მმ მილის რეზინის სადები</t>
  </si>
  <si>
    <t>წყალარინების პლასტმასის PVC-U d=160 მმ მილის გამოცდა ჰერმეტულობაზე</t>
  </si>
  <si>
    <t>წყალარინების პლასტმასის PVC-U d=160 მმ მილის შემაერთებელი ქუროს; (რეზინის სადებით) მოწყობა</t>
  </si>
  <si>
    <t>პლასტმასის PVC-U d=160 მმ მილის შემაერთებელი ქუროს; შეძენა</t>
  </si>
  <si>
    <t>PVC-U d=160 მმ ქუროს რეზინის სადები</t>
  </si>
  <si>
    <t>სასიგნალო ლენტის (შიდა მხრიდან უჟანგავი ზოლით) შეძენა და მოწყობა თხრილში</t>
  </si>
  <si>
    <t>კანალიზაციის პოლიეთილენის გოფრირებული მილი SN8 d=150მმ</t>
  </si>
  <si>
    <t>უნივერსალური ქუროს d=150 მმ PN16 შეძენა და მოწყობა 65-ცალი</t>
  </si>
  <si>
    <t>კანალიზაციის გოფრირებული SN8 d150 მმ მილისთვის ქუროს შეძენა მონტაჟი (დროებითი მილისთვის)</t>
  </si>
  <si>
    <t>კანალიზაციის გოფრირებული მილისთვის d=150 მმ ქურო</t>
  </si>
  <si>
    <t>რეზინის საფენი</t>
  </si>
  <si>
    <t>წყალარინების PVC-U d=355 მმ-იანი მილის შეჭრა საპროექტო ჭაში</t>
  </si>
  <si>
    <t>წყალარინების PVC-U d=315 მმ-იანი მილის შეჭრა საპროექტო ჭაში</t>
  </si>
  <si>
    <t>წყალარინების PVC-U d=160 მმ-იანი მილის შეჭრა საპროექტო ჭაში</t>
  </si>
  <si>
    <t>მიწის თხრილიდან წყალამოღვრა თვითშემწოვი ტიპის ტუმბო- აგრეგატით, წარმადობით Q=25მ³/სთ.</t>
  </si>
  <si>
    <t>არსებული ანაკრები რკ/ბეტონის წრიული 9-ჭის d=1.0 მ h=1,0 მ-დან h=2,4 მ დემოტაჟი და გატანა 30კმ-ზე</t>
  </si>
  <si>
    <t>დემონტირებული რკ. ბეტონის ჭების ნატეხების ავტოთვითმცლელზე დატვირთვა და გადმოტვირთვა</t>
  </si>
  <si>
    <t>დემონტირებული ჭის ხუფების დატვირთვა ავტოთვითმცლელზე გატანა და გადმოტვირთვა (დასაწყობება 23კმ) (9ცალი)</t>
  </si>
  <si>
    <t/>
  </si>
  <si>
    <t xml:space="preserve">  სულ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</si>
</sst>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0.000"/>
    <numFmt numFmtId="167" formatCode="_-* #,##0.00_р_._-;\-* #,##0.00_р_._-;_-* &quot;-&quot;??_р_._-;_-@_-"/>
    <numFmt numFmtId="169" formatCode="_(#,##0_);_(\(#,##0\);_(\ \-\ 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Segoe UI"/>
      <family val="2"/>
    </font>
    <font>
      <b/>
      <sz val="10"/>
      <name val="Segoe UI"/>
      <family val="2"/>
    </font>
    <font>
      <vertAlign val="superscript"/>
      <sz val="10"/>
      <name val="Segoe UI"/>
      <family val="2"/>
    </font>
    <font>
      <sz val="10"/>
      <color theme="1"/>
      <name val="Segoe UI"/>
      <family val="2"/>
    </font>
    <font>
      <sz val="10"/>
      <color indexed="8"/>
      <name val="Segoe UI"/>
      <family val="2"/>
    </font>
    <font>
      <sz val="10"/>
      <name val="Arial"/>
      <family val="2"/>
    </font>
    <font>
      <vertAlign val="superscript"/>
      <sz val="10"/>
      <color indexed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9" fillId="0" borderId="0"/>
    <xf numFmtId="0" fontId="2" fillId="0" borderId="0"/>
  </cellStyleXfs>
  <cellXfs count="99">
    <xf numFmtId="0" fontId="0" fillId="0" borderId="0" xfId="0"/>
    <xf numFmtId="0" fontId="5" fillId="2" borderId="0" xfId="1" applyFont="1" applyFill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0" xfId="1" applyFont="1" applyFill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2" fontId="4" fillId="2" borderId="0" xfId="1" applyNumberFormat="1" applyFont="1" applyFill="1" applyAlignment="1">
      <alignment vertical="center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43" fontId="5" fillId="2" borderId="9" xfId="6" applyFont="1" applyFill="1" applyBorder="1" applyAlignment="1" applyProtection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5" fillId="3" borderId="1" xfId="1" applyFont="1" applyFill="1" applyBorder="1" applyAlignment="1">
      <alignment vertical="center"/>
    </xf>
    <xf numFmtId="9" fontId="4" fillId="2" borderId="9" xfId="1" applyNumberFormat="1" applyFont="1" applyFill="1" applyBorder="1" applyAlignment="1">
      <alignment horizontal="center" vertical="center"/>
    </xf>
    <xf numFmtId="0" fontId="4" fillId="2" borderId="11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169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9" fontId="4" fillId="0" borderId="1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3" fontId="4" fillId="2" borderId="9" xfId="6" applyFont="1" applyFill="1" applyBorder="1" applyAlignment="1" applyProtection="1">
      <alignment horizontal="center" vertical="center"/>
      <protection locked="0"/>
    </xf>
    <xf numFmtId="43" fontId="5" fillId="2" borderId="6" xfId="6" applyFont="1" applyFill="1" applyBorder="1" applyAlignment="1">
      <alignment horizontal="center" vertical="center"/>
    </xf>
    <xf numFmtId="43" fontId="5" fillId="2" borderId="9" xfId="6" applyFont="1" applyFill="1" applyBorder="1" applyAlignment="1">
      <alignment horizontal="center" vertical="center"/>
    </xf>
    <xf numFmtId="43" fontId="4" fillId="2" borderId="9" xfId="6" applyFont="1" applyFill="1" applyBorder="1" applyAlignment="1">
      <alignment horizontal="center" vertical="center"/>
    </xf>
    <xf numFmtId="43" fontId="4" fillId="2" borderId="0" xfId="1" applyNumberFormat="1" applyFont="1" applyFill="1" applyAlignment="1">
      <alignment vertical="center"/>
    </xf>
    <xf numFmtId="0" fontId="5" fillId="0" borderId="12" xfId="12" applyFont="1" applyBorder="1" applyAlignment="1">
      <alignment horizontal="center" vertical="center"/>
    </xf>
    <xf numFmtId="1" fontId="4" fillId="0" borderId="12" xfId="10" applyNumberFormat="1" applyFont="1" applyBorder="1" applyAlignment="1" applyProtection="1">
      <alignment horizontal="center" vertical="center"/>
      <protection locked="0"/>
    </xf>
    <xf numFmtId="0" fontId="4" fillId="0" borderId="13" xfId="10" applyFont="1" applyBorder="1" applyAlignment="1" applyProtection="1">
      <alignment horizontal="center" vertical="center"/>
      <protection locked="0"/>
    </xf>
    <xf numFmtId="2" fontId="4" fillId="0" borderId="13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10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7" fillId="0" borderId="13" xfId="11" applyNumberFormat="1" applyFont="1" applyFill="1" applyBorder="1" applyAlignment="1">
      <alignment horizontal="center" vertical="center"/>
    </xf>
    <xf numFmtId="1" fontId="4" fillId="0" borderId="12" xfId="10" applyNumberFormat="1" applyFont="1" applyBorder="1" applyAlignment="1">
      <alignment horizontal="center" vertical="center"/>
    </xf>
    <xf numFmtId="2" fontId="4" fillId="0" borderId="13" xfId="1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2" fontId="4" fillId="0" borderId="13" xfId="10" applyNumberFormat="1" applyFont="1" applyBorder="1" applyAlignment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>
      <alignment horizontal="center" vertical="center"/>
    </xf>
    <xf numFmtId="49" fontId="4" fillId="0" borderId="12" xfId="10" applyNumberFormat="1" applyFont="1" applyBorder="1" applyAlignment="1" applyProtection="1">
      <alignment horizontal="center" vertical="center"/>
      <protection locked="0"/>
    </xf>
    <xf numFmtId="165" fontId="4" fillId="0" borderId="13" xfId="0" applyNumberFormat="1" applyFont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center"/>
    </xf>
    <xf numFmtId="2" fontId="4" fillId="0" borderId="13" xfId="9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165" fontId="4" fillId="0" borderId="13" xfId="9" applyNumberFormat="1" applyFont="1" applyFill="1" applyBorder="1" applyAlignment="1">
      <alignment horizontal="center" vertical="center"/>
    </xf>
    <xf numFmtId="165" fontId="4" fillId="0" borderId="13" xfId="10" applyNumberFormat="1" applyFont="1" applyBorder="1" applyAlignment="1">
      <alignment horizontal="center" vertical="center"/>
    </xf>
    <xf numFmtId="166" fontId="4" fillId="0" borderId="13" xfId="9" applyNumberFormat="1" applyFont="1" applyFill="1" applyBorder="1" applyAlignment="1">
      <alignment horizontal="center" vertical="center"/>
    </xf>
    <xf numFmtId="166" fontId="4" fillId="0" borderId="13" xfId="2" applyNumberFormat="1" applyFont="1" applyFill="1" applyBorder="1" applyAlignment="1">
      <alignment horizontal="center" vertical="center"/>
    </xf>
    <xf numFmtId="1" fontId="4" fillId="0" borderId="12" xfId="1" applyNumberFormat="1" applyFont="1" applyBorder="1" applyAlignment="1" applyProtection="1">
      <alignment horizontal="center" vertical="center"/>
      <protection locked="0"/>
    </xf>
    <xf numFmtId="165" fontId="4" fillId="0" borderId="13" xfId="2" applyNumberFormat="1" applyFont="1" applyFill="1" applyBorder="1" applyAlignment="1">
      <alignment horizontal="center" vertical="center"/>
    </xf>
    <xf numFmtId="1" fontId="4" fillId="0" borderId="15" xfId="1" applyNumberFormat="1" applyFont="1" applyBorder="1" applyAlignment="1" applyProtection="1">
      <alignment horizontal="center" vertical="center"/>
      <protection locked="0"/>
    </xf>
    <xf numFmtId="165" fontId="4" fillId="0" borderId="16" xfId="2" applyNumberFormat="1" applyFont="1" applyFill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4" fillId="0" borderId="13" xfId="0" applyFont="1" applyBorder="1" applyAlignment="1" applyProtection="1">
      <alignment vertical="center"/>
      <protection locked="0"/>
    </xf>
    <xf numFmtId="2" fontId="8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3" xfId="10" applyFont="1" applyBorder="1" applyAlignment="1" applyProtection="1">
      <alignment vertical="center"/>
      <protection locked="0"/>
    </xf>
    <xf numFmtId="0" fontId="4" fillId="0" borderId="13" xfId="10" applyFont="1" applyBorder="1" applyAlignment="1">
      <alignment vertical="center"/>
    </xf>
    <xf numFmtId="0" fontId="4" fillId="0" borderId="13" xfId="1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2" borderId="0" xfId="1" applyFont="1" applyFill="1"/>
    <xf numFmtId="0" fontId="4" fillId="0" borderId="13" xfId="0" applyFont="1" applyBorder="1" applyAlignment="1">
      <alignment horizontal="left" vertical="center" readingOrder="1"/>
    </xf>
    <xf numFmtId="0" fontId="4" fillId="0" borderId="13" xfId="0" applyFont="1" applyBorder="1" applyAlignment="1" applyProtection="1">
      <alignment horizontal="left" vertical="center"/>
      <protection locked="0"/>
    </xf>
    <xf numFmtId="1" fontId="4" fillId="0" borderId="12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vertical="center"/>
    </xf>
    <xf numFmtId="0" fontId="4" fillId="0" borderId="13" xfId="13" applyFont="1" applyBorder="1" applyAlignment="1">
      <alignment horizontal="left" vertical="center"/>
    </xf>
    <xf numFmtId="0" fontId="5" fillId="0" borderId="13" xfId="10" applyFont="1" applyBorder="1" applyAlignment="1">
      <alignment horizontal="center" vertical="center"/>
    </xf>
    <xf numFmtId="0" fontId="4" fillId="0" borderId="16" xfId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1" fontId="4" fillId="2" borderId="17" xfId="1" applyNumberFormat="1" applyFont="1" applyFill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</cellXfs>
  <cellStyles count="14">
    <cellStyle name="Comma" xfId="6" builtinId="3"/>
    <cellStyle name="Comma 10" xfId="11" xr:uid="{F8CC2CD2-6882-44CB-BCA1-0F50B49363C8}"/>
    <cellStyle name="Comma 2" xfId="2" xr:uid="{00000000-0005-0000-0000-000001000000}"/>
    <cellStyle name="Comma 2 2" xfId="9" xr:uid="{00000000-0005-0000-0000-000002000000}"/>
    <cellStyle name="Comma 3" xfId="7" xr:uid="{00000000-0005-0000-0000-000003000000}"/>
    <cellStyle name="Comma 4" xfId="8" xr:uid="{00000000-0005-0000-0000-000004000000}"/>
    <cellStyle name="Normal" xfId="0" builtinId="0"/>
    <cellStyle name="Normal 10" xfId="12" xr:uid="{ECE46A80-CB5C-4BD4-AECC-3CBA184F0064}"/>
    <cellStyle name="Normal 2" xfId="1" xr:uid="{00000000-0005-0000-0000-000006000000}"/>
    <cellStyle name="Normal 2 9" xfId="10" xr:uid="{CF01151A-8BA3-484B-AB7E-EE202E305809}"/>
    <cellStyle name="Normal 3 2" xfId="3" xr:uid="{00000000-0005-0000-0000-000007000000}"/>
    <cellStyle name="Обычный 2" xfId="5" xr:uid="{00000000-0005-0000-0000-000009000000}"/>
    <cellStyle name="Обычный_Лист1" xfId="4" xr:uid="{00000000-0005-0000-0000-00000A000000}"/>
    <cellStyle name="Обычный_დემონტაჟი" xfId="13" xr:uid="{F32097D2-FE48-4F38-9D85-CAB565A253E2}"/>
  </cellStyles>
  <dxfs count="20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akhvlediani/Desktop/Budget%20Review/2015%20&amp;%202016%20Budget/2015%20&amp;%202016%20CAPEX.xlsx" TargetMode="External"/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B282-0B49-4828-973A-846121A46F26}">
  <sheetPr>
    <tabColor theme="2"/>
  </sheetPr>
  <dimension ref="A1:HL210"/>
  <sheetViews>
    <sheetView showGridLines="0" tabSelected="1" zoomScale="80" zoomScaleNormal="80" workbookViewId="0">
      <pane xSplit="2" ySplit="6" topLeftCell="C187" activePane="bottomRight" state="frozen"/>
      <selection pane="topRight" activeCell="C1" sqref="C1"/>
      <selection pane="bottomLeft" activeCell="A7" sqref="A7"/>
      <selection pane="bottomRight" activeCell="K199" sqref="K199"/>
    </sheetView>
  </sheetViews>
  <sheetFormatPr defaultColWidth="9.33203125" defaultRowHeight="15" x14ac:dyDescent="0.3"/>
  <cols>
    <col min="1" max="1" width="6.33203125" style="23" customWidth="1"/>
    <col min="2" max="2" width="38.33203125" style="3" customWidth="1"/>
    <col min="3" max="3" width="8.5546875" style="3" customWidth="1"/>
    <col min="4" max="4" width="12.5546875" style="3" bestFit="1" customWidth="1"/>
    <col min="5" max="5" width="11.33203125" style="3" customWidth="1"/>
    <col min="6" max="8" width="14.33203125" style="3" customWidth="1"/>
    <col min="9" max="9" width="31.44140625" style="3" bestFit="1" customWidth="1"/>
    <col min="10" max="16384" width="9.33203125" style="3"/>
  </cols>
  <sheetData>
    <row r="1" spans="1:12" x14ac:dyDescent="0.3">
      <c r="A1" s="4" t="s">
        <v>23</v>
      </c>
      <c r="B1" s="1"/>
      <c r="C1" s="1"/>
      <c r="D1" s="1"/>
      <c r="E1" s="1"/>
      <c r="F1" s="1"/>
      <c r="G1" s="1"/>
      <c r="H1" s="1"/>
    </row>
    <row r="2" spans="1:12" ht="15.6" thickBot="1" x14ac:dyDescent="0.35">
      <c r="A2" s="5" t="s">
        <v>22</v>
      </c>
      <c r="B2" s="24"/>
      <c r="C2" s="24"/>
      <c r="D2" s="24"/>
      <c r="E2" s="24"/>
      <c r="F2" s="24"/>
      <c r="G2" s="24"/>
      <c r="H2" s="24"/>
      <c r="I2" s="32"/>
    </row>
    <row r="3" spans="1:12" ht="21.75" customHeight="1" thickBot="1" x14ac:dyDescent="0.35">
      <c r="A3" s="6"/>
      <c r="C3" s="7"/>
      <c r="D3" s="7"/>
      <c r="E3" s="7"/>
      <c r="F3" s="7"/>
      <c r="G3" s="98" t="s">
        <v>14</v>
      </c>
      <c r="H3" s="98"/>
      <c r="I3" s="33"/>
    </row>
    <row r="4" spans="1:12" ht="18" customHeight="1" thickBot="1" x14ac:dyDescent="0.35">
      <c r="A4" s="92" t="s">
        <v>0</v>
      </c>
      <c r="B4" s="94" t="s">
        <v>1</v>
      </c>
      <c r="C4" s="94" t="s">
        <v>2</v>
      </c>
      <c r="D4" s="94" t="s">
        <v>11</v>
      </c>
      <c r="E4" s="88" t="s">
        <v>3</v>
      </c>
      <c r="F4" s="90" t="s">
        <v>12</v>
      </c>
      <c r="G4" s="88" t="s">
        <v>3</v>
      </c>
      <c r="H4" s="90" t="s">
        <v>271</v>
      </c>
      <c r="I4" s="34"/>
    </row>
    <row r="5" spans="1:12" ht="15.6" thickBot="1" x14ac:dyDescent="0.35">
      <c r="A5" s="93"/>
      <c r="B5" s="95"/>
      <c r="C5" s="95"/>
      <c r="D5" s="95"/>
      <c r="E5" s="89"/>
      <c r="F5" s="91"/>
      <c r="G5" s="89"/>
      <c r="H5" s="91"/>
      <c r="I5" s="35"/>
      <c r="J5" s="31"/>
      <c r="K5" s="31"/>
      <c r="L5" s="31"/>
    </row>
    <row r="6" spans="1:12" ht="15.6" thickBot="1" x14ac:dyDescent="0.35">
      <c r="A6" s="8">
        <v>1</v>
      </c>
      <c r="B6" s="2">
        <v>2</v>
      </c>
      <c r="C6" s="2">
        <v>3</v>
      </c>
      <c r="D6" s="2">
        <v>4</v>
      </c>
      <c r="E6" s="9">
        <v>5</v>
      </c>
      <c r="F6" s="10">
        <v>6</v>
      </c>
      <c r="G6" s="96">
        <v>7</v>
      </c>
      <c r="H6" s="96">
        <v>8</v>
      </c>
      <c r="I6" s="11">
        <v>9</v>
      </c>
    </row>
    <row r="7" spans="1:12" s="12" customFormat="1" x14ac:dyDescent="0.3">
      <c r="A7" s="42">
        <v>1</v>
      </c>
      <c r="B7" s="71" t="s">
        <v>204</v>
      </c>
      <c r="C7" s="43" t="s">
        <v>5</v>
      </c>
      <c r="D7" s="72">
        <v>1200</v>
      </c>
      <c r="E7" s="44">
        <v>3.3353741226358782</v>
      </c>
      <c r="F7" s="44">
        <f>D7*E7</f>
        <v>4002.4489471630536</v>
      </c>
      <c r="G7" s="97">
        <v>0</v>
      </c>
      <c r="H7" s="97">
        <f>G7*D7</f>
        <v>0</v>
      </c>
      <c r="I7" s="26" t="s">
        <v>16</v>
      </c>
    </row>
    <row r="8" spans="1:12" s="14" customFormat="1" ht="15.6" x14ac:dyDescent="0.3">
      <c r="A8" s="45">
        <v>2</v>
      </c>
      <c r="B8" s="71" t="s">
        <v>24</v>
      </c>
      <c r="C8" s="46" t="s">
        <v>13</v>
      </c>
      <c r="D8" s="44">
        <v>600</v>
      </c>
      <c r="E8" s="44">
        <v>6.876572020311631</v>
      </c>
      <c r="F8" s="44">
        <f t="shared" ref="F8:F71" si="0">D8*E8</f>
        <v>4125.9432121869786</v>
      </c>
      <c r="G8" s="97">
        <v>0</v>
      </c>
      <c r="H8" s="97">
        <f t="shared" ref="H8:H71" si="1">G8*D8</f>
        <v>0</v>
      </c>
      <c r="I8" s="26" t="s">
        <v>16</v>
      </c>
    </row>
    <row r="9" spans="1:12" s="14" customFormat="1" x14ac:dyDescent="0.3">
      <c r="A9" s="47">
        <v>3</v>
      </c>
      <c r="B9" s="73" t="s">
        <v>21</v>
      </c>
      <c r="C9" s="48" t="s">
        <v>4</v>
      </c>
      <c r="D9" s="49">
        <v>1200</v>
      </c>
      <c r="E9" s="44">
        <v>19.466447134780797</v>
      </c>
      <c r="F9" s="44">
        <f t="shared" si="0"/>
        <v>23359.736561736958</v>
      </c>
      <c r="G9" s="97">
        <v>0</v>
      </c>
      <c r="H9" s="97">
        <f t="shared" si="1"/>
        <v>0</v>
      </c>
      <c r="I9" s="26" t="s">
        <v>16</v>
      </c>
    </row>
    <row r="10" spans="1:12" s="14" customFormat="1" ht="15.6" x14ac:dyDescent="0.3">
      <c r="A10" s="50">
        <v>4</v>
      </c>
      <c r="B10" s="74" t="s">
        <v>205</v>
      </c>
      <c r="C10" s="46" t="s">
        <v>13</v>
      </c>
      <c r="D10" s="51">
        <v>1128.74</v>
      </c>
      <c r="E10" s="44">
        <v>6.87843548852066</v>
      </c>
      <c r="F10" s="44">
        <f t="shared" si="0"/>
        <v>7763.9652733128096</v>
      </c>
      <c r="G10" s="97">
        <v>0</v>
      </c>
      <c r="H10" s="97">
        <f t="shared" si="1"/>
        <v>0</v>
      </c>
      <c r="I10" s="26" t="s">
        <v>16</v>
      </c>
    </row>
    <row r="11" spans="1:12" ht="15.6" x14ac:dyDescent="0.3">
      <c r="A11" s="50">
        <v>5</v>
      </c>
      <c r="B11" s="74" t="s">
        <v>19</v>
      </c>
      <c r="C11" s="46" t="s">
        <v>13</v>
      </c>
      <c r="D11" s="51">
        <v>373.88</v>
      </c>
      <c r="E11" s="44">
        <v>63.128506101619202</v>
      </c>
      <c r="F11" s="44">
        <f t="shared" si="0"/>
        <v>23602.485861273388</v>
      </c>
      <c r="G11" s="97">
        <v>0</v>
      </c>
      <c r="H11" s="97">
        <f t="shared" si="1"/>
        <v>0</v>
      </c>
      <c r="I11" s="26" t="s">
        <v>16</v>
      </c>
    </row>
    <row r="12" spans="1:12" ht="15.6" x14ac:dyDescent="0.3">
      <c r="A12" s="50">
        <v>6</v>
      </c>
      <c r="B12" s="73" t="s">
        <v>206</v>
      </c>
      <c r="C12" s="52" t="s">
        <v>13</v>
      </c>
      <c r="D12" s="44">
        <v>336.49200000000002</v>
      </c>
      <c r="E12" s="44">
        <v>4.2475801080216931</v>
      </c>
      <c r="F12" s="44">
        <f t="shared" si="0"/>
        <v>1429.2767257084356</v>
      </c>
      <c r="G12" s="97">
        <v>0</v>
      </c>
      <c r="H12" s="97">
        <f t="shared" si="1"/>
        <v>0</v>
      </c>
      <c r="I12" s="26" t="s">
        <v>16</v>
      </c>
    </row>
    <row r="13" spans="1:12" ht="15.6" x14ac:dyDescent="0.3">
      <c r="A13" s="47">
        <v>7</v>
      </c>
      <c r="B13" s="74" t="s">
        <v>20</v>
      </c>
      <c r="C13" s="46" t="s">
        <v>13</v>
      </c>
      <c r="D13" s="44">
        <v>41.54</v>
      </c>
      <c r="E13" s="44">
        <v>32.756857070361598</v>
      </c>
      <c r="F13" s="44">
        <f t="shared" si="0"/>
        <v>1360.7198427028206</v>
      </c>
      <c r="G13" s="97">
        <v>0</v>
      </c>
      <c r="H13" s="97">
        <f t="shared" si="1"/>
        <v>0</v>
      </c>
      <c r="I13" s="26" t="s">
        <v>16</v>
      </c>
    </row>
    <row r="14" spans="1:12" x14ac:dyDescent="0.3">
      <c r="A14" s="47">
        <v>8</v>
      </c>
      <c r="B14" s="75" t="s">
        <v>25</v>
      </c>
      <c r="C14" s="46" t="s">
        <v>4</v>
      </c>
      <c r="D14" s="44">
        <v>2930.1090000000004</v>
      </c>
      <c r="E14" s="44">
        <v>19.466447134780797</v>
      </c>
      <c r="F14" s="44">
        <f t="shared" si="0"/>
        <v>57038.81194764543</v>
      </c>
      <c r="G14" s="97">
        <v>0</v>
      </c>
      <c r="H14" s="97">
        <f t="shared" si="1"/>
        <v>0</v>
      </c>
      <c r="I14" s="26" t="s">
        <v>16</v>
      </c>
    </row>
    <row r="15" spans="1:12" s="14" customFormat="1" ht="15.6" x14ac:dyDescent="0.3">
      <c r="A15" s="50">
        <v>9</v>
      </c>
      <c r="B15" s="76" t="s">
        <v>207</v>
      </c>
      <c r="C15" s="46" t="s">
        <v>13</v>
      </c>
      <c r="D15" s="72">
        <v>3364.96</v>
      </c>
      <c r="E15" s="44">
        <v>23.773258118231759</v>
      </c>
      <c r="F15" s="44">
        <f t="shared" si="0"/>
        <v>79996.062637525145</v>
      </c>
      <c r="G15" s="97">
        <v>0</v>
      </c>
      <c r="H15" s="97">
        <f t="shared" si="1"/>
        <v>0</v>
      </c>
      <c r="I15" s="26" t="s">
        <v>16</v>
      </c>
    </row>
    <row r="16" spans="1:12" s="14" customFormat="1" ht="15.6" x14ac:dyDescent="0.3">
      <c r="A16" s="50">
        <v>10</v>
      </c>
      <c r="B16" s="76" t="s">
        <v>208</v>
      </c>
      <c r="C16" s="46" t="s">
        <v>13</v>
      </c>
      <c r="D16" s="53">
        <v>3364.96</v>
      </c>
      <c r="E16" s="44">
        <v>9.0498350487612207</v>
      </c>
      <c r="F16" s="44">
        <f t="shared" si="0"/>
        <v>30452.332945679558</v>
      </c>
      <c r="G16" s="97">
        <v>0</v>
      </c>
      <c r="H16" s="97">
        <f t="shared" si="1"/>
        <v>0</v>
      </c>
      <c r="I16" s="26" t="s">
        <v>16</v>
      </c>
    </row>
    <row r="17" spans="1:220" ht="15.6" x14ac:dyDescent="0.3">
      <c r="A17" s="42">
        <v>11</v>
      </c>
      <c r="B17" s="74" t="s">
        <v>209</v>
      </c>
      <c r="C17" s="43" t="s">
        <v>13</v>
      </c>
      <c r="D17" s="72">
        <v>373.88</v>
      </c>
      <c r="E17" s="44">
        <v>240.58344815364711</v>
      </c>
      <c r="F17" s="44">
        <f t="shared" si="0"/>
        <v>89949.339595685582</v>
      </c>
      <c r="G17" s="97">
        <v>0</v>
      </c>
      <c r="H17" s="97">
        <f t="shared" si="1"/>
        <v>0</v>
      </c>
      <c r="I17" s="26" t="s">
        <v>16</v>
      </c>
    </row>
    <row r="18" spans="1:220" ht="15.6" x14ac:dyDescent="0.3">
      <c r="A18" s="42">
        <v>12</v>
      </c>
      <c r="B18" s="73" t="s">
        <v>26</v>
      </c>
      <c r="C18" s="52" t="s">
        <v>13</v>
      </c>
      <c r="D18" s="54">
        <v>336.49200000000002</v>
      </c>
      <c r="E18" s="44">
        <v>7.5241018462820115</v>
      </c>
      <c r="F18" s="44">
        <f t="shared" si="0"/>
        <v>2531.8000784591268</v>
      </c>
      <c r="G18" s="97">
        <v>0</v>
      </c>
      <c r="H18" s="97">
        <f t="shared" si="1"/>
        <v>0</v>
      </c>
      <c r="I18" s="26" t="s">
        <v>16</v>
      </c>
    </row>
    <row r="19" spans="1:220" s="14" customFormat="1" ht="15.6" x14ac:dyDescent="0.3">
      <c r="A19" s="42">
        <v>13</v>
      </c>
      <c r="B19" s="74" t="s">
        <v>210</v>
      </c>
      <c r="C19" s="46" t="s">
        <v>13</v>
      </c>
      <c r="D19" s="53">
        <v>37.387999999999998</v>
      </c>
      <c r="E19" s="44">
        <v>47.545146912806416</v>
      </c>
      <c r="F19" s="44">
        <f t="shared" si="0"/>
        <v>1777.6179527760062</v>
      </c>
      <c r="G19" s="97">
        <v>0</v>
      </c>
      <c r="H19" s="97">
        <f t="shared" si="1"/>
        <v>0</v>
      </c>
      <c r="I19" s="26" t="s">
        <v>16</v>
      </c>
    </row>
    <row r="20" spans="1:220" x14ac:dyDescent="0.3">
      <c r="A20" s="42">
        <v>14</v>
      </c>
      <c r="B20" s="74" t="s">
        <v>211</v>
      </c>
      <c r="C20" s="43" t="s">
        <v>4</v>
      </c>
      <c r="D20" s="53">
        <v>7851.5640000000003</v>
      </c>
      <c r="E20" s="44">
        <v>19.4664471347808</v>
      </c>
      <c r="F20" s="44">
        <f t="shared" si="0"/>
        <v>152842.05553134807</v>
      </c>
      <c r="G20" s="97">
        <v>0</v>
      </c>
      <c r="H20" s="97">
        <f t="shared" si="1"/>
        <v>0</v>
      </c>
      <c r="I20" s="26" t="s">
        <v>16</v>
      </c>
    </row>
    <row r="21" spans="1:220" x14ac:dyDescent="0.3">
      <c r="A21" s="55" t="s">
        <v>27</v>
      </c>
      <c r="B21" s="74" t="s">
        <v>28</v>
      </c>
      <c r="C21" s="46" t="s">
        <v>5</v>
      </c>
      <c r="D21" s="51">
        <v>14</v>
      </c>
      <c r="E21" s="44">
        <v>10.335901502783999</v>
      </c>
      <c r="F21" s="44">
        <f t="shared" si="0"/>
        <v>144.70262103897599</v>
      </c>
      <c r="G21" s="97">
        <v>0</v>
      </c>
      <c r="H21" s="97">
        <f t="shared" si="1"/>
        <v>0</v>
      </c>
      <c r="I21" s="26" t="s">
        <v>16</v>
      </c>
    </row>
    <row r="22" spans="1:220" x14ac:dyDescent="0.3">
      <c r="A22" s="41">
        <v>16</v>
      </c>
      <c r="B22" s="74" t="s">
        <v>29</v>
      </c>
      <c r="C22" s="48" t="s">
        <v>5</v>
      </c>
      <c r="D22" s="51">
        <v>14</v>
      </c>
      <c r="E22" s="44">
        <v>19.732233790284159</v>
      </c>
      <c r="F22" s="44">
        <f t="shared" si="0"/>
        <v>276.2512730639782</v>
      </c>
      <c r="G22" s="97">
        <v>0</v>
      </c>
      <c r="H22" s="97">
        <f t="shared" si="1"/>
        <v>0</v>
      </c>
      <c r="I22" s="26" t="s">
        <v>16</v>
      </c>
    </row>
    <row r="23" spans="1:220" ht="15.6" x14ac:dyDescent="0.3">
      <c r="A23" s="42">
        <v>17</v>
      </c>
      <c r="B23" s="73" t="s">
        <v>30</v>
      </c>
      <c r="C23" s="43" t="s">
        <v>13</v>
      </c>
      <c r="D23" s="51">
        <v>1162.98</v>
      </c>
      <c r="E23" s="44">
        <v>64.908150111609089</v>
      </c>
      <c r="F23" s="44">
        <f t="shared" si="0"/>
        <v>75486.880416799133</v>
      </c>
      <c r="G23" s="97">
        <v>0</v>
      </c>
      <c r="H23" s="97">
        <f t="shared" si="1"/>
        <v>0</v>
      </c>
      <c r="I23" s="26" t="s">
        <v>16</v>
      </c>
    </row>
    <row r="24" spans="1:220" s="14" customFormat="1" ht="15.6" x14ac:dyDescent="0.3">
      <c r="A24" s="42">
        <v>18</v>
      </c>
      <c r="B24" s="71" t="s">
        <v>31</v>
      </c>
      <c r="C24" s="46" t="s">
        <v>13</v>
      </c>
      <c r="D24" s="72">
        <v>2769.44</v>
      </c>
      <c r="E24" s="44">
        <v>44.446037114496946</v>
      </c>
      <c r="F24" s="44">
        <f t="shared" si="0"/>
        <v>123090.63302637242</v>
      </c>
      <c r="G24" s="97">
        <v>0</v>
      </c>
      <c r="H24" s="97">
        <f t="shared" si="1"/>
        <v>0</v>
      </c>
      <c r="I24" s="26" t="s">
        <v>16</v>
      </c>
    </row>
    <row r="25" spans="1:220" ht="15.6" x14ac:dyDescent="0.3">
      <c r="A25" s="42">
        <v>19</v>
      </c>
      <c r="B25" s="73" t="s">
        <v>212</v>
      </c>
      <c r="C25" s="77" t="s">
        <v>203</v>
      </c>
      <c r="D25" s="44">
        <v>20.81</v>
      </c>
      <c r="E25" s="44">
        <v>68.643015945759984</v>
      </c>
      <c r="F25" s="44">
        <f t="shared" si="0"/>
        <v>1428.4611618312651</v>
      </c>
      <c r="G25" s="97">
        <v>0</v>
      </c>
      <c r="H25" s="97">
        <f t="shared" si="1"/>
        <v>0</v>
      </c>
      <c r="I25" s="26" t="s">
        <v>16</v>
      </c>
      <c r="J25" s="15"/>
    </row>
    <row r="26" spans="1:220" x14ac:dyDescent="0.3">
      <c r="A26" s="42">
        <v>20</v>
      </c>
      <c r="B26" s="78" t="s">
        <v>213</v>
      </c>
      <c r="C26" s="48" t="s">
        <v>32</v>
      </c>
      <c r="D26" s="44">
        <v>3730.32</v>
      </c>
      <c r="E26" s="44">
        <v>16.080808758151363</v>
      </c>
      <c r="F26" s="44">
        <f t="shared" si="0"/>
        <v>59986.562526707196</v>
      </c>
      <c r="G26" s="97">
        <v>0</v>
      </c>
      <c r="H26" s="97">
        <f t="shared" si="1"/>
        <v>0</v>
      </c>
      <c r="I26" s="26" t="s">
        <v>16</v>
      </c>
      <c r="J26" s="15"/>
    </row>
    <row r="27" spans="1:220" ht="15.6" x14ac:dyDescent="0.35">
      <c r="A27" s="56" t="s">
        <v>33</v>
      </c>
      <c r="B27" s="71" t="s">
        <v>214</v>
      </c>
      <c r="C27" s="52" t="s">
        <v>13</v>
      </c>
      <c r="D27" s="44">
        <v>3.3279999999999998</v>
      </c>
      <c r="E27" s="44">
        <v>277.10171035545608</v>
      </c>
      <c r="F27" s="44">
        <f t="shared" si="0"/>
        <v>922.19449206295781</v>
      </c>
      <c r="G27" s="97">
        <v>0</v>
      </c>
      <c r="H27" s="97">
        <f t="shared" si="1"/>
        <v>0</v>
      </c>
      <c r="I27" s="26" t="s">
        <v>16</v>
      </c>
      <c r="J27" s="15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</row>
    <row r="28" spans="1:220" x14ac:dyDescent="0.35">
      <c r="A28" s="56" t="s">
        <v>34</v>
      </c>
      <c r="B28" s="80" t="s">
        <v>215</v>
      </c>
      <c r="C28" s="52" t="s">
        <v>6</v>
      </c>
      <c r="D28" s="57">
        <v>6</v>
      </c>
      <c r="E28" s="44">
        <v>274.38324444921602</v>
      </c>
      <c r="F28" s="44">
        <f t="shared" si="0"/>
        <v>1646.2994666952961</v>
      </c>
      <c r="G28" s="97">
        <v>0</v>
      </c>
      <c r="H28" s="97">
        <f t="shared" si="1"/>
        <v>0</v>
      </c>
      <c r="I28" s="26" t="s">
        <v>15</v>
      </c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</row>
    <row r="29" spans="1:220" x14ac:dyDescent="0.35">
      <c r="A29" s="56" t="s">
        <v>35</v>
      </c>
      <c r="B29" s="71" t="s">
        <v>216</v>
      </c>
      <c r="C29" s="52" t="s">
        <v>6</v>
      </c>
      <c r="D29" s="57">
        <v>2</v>
      </c>
      <c r="E29" s="44">
        <v>154.88277610780801</v>
      </c>
      <c r="F29" s="44">
        <f t="shared" si="0"/>
        <v>309.76555221561603</v>
      </c>
      <c r="G29" s="97">
        <v>0</v>
      </c>
      <c r="H29" s="97">
        <f t="shared" si="1"/>
        <v>0</v>
      </c>
      <c r="I29" s="26" t="s">
        <v>15</v>
      </c>
      <c r="J29" s="15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</row>
    <row r="30" spans="1:220" s="13" customFormat="1" x14ac:dyDescent="0.3">
      <c r="A30" s="56" t="s">
        <v>36</v>
      </c>
      <c r="B30" s="81" t="s">
        <v>217</v>
      </c>
      <c r="C30" s="48" t="s">
        <v>6</v>
      </c>
      <c r="D30" s="57">
        <v>2</v>
      </c>
      <c r="E30" s="44">
        <v>136.27430313436798</v>
      </c>
      <c r="F30" s="44">
        <f t="shared" si="0"/>
        <v>272.54860626873597</v>
      </c>
      <c r="G30" s="97">
        <v>0</v>
      </c>
      <c r="H30" s="97">
        <f t="shared" si="1"/>
        <v>0</v>
      </c>
      <c r="I30" s="26" t="s">
        <v>15</v>
      </c>
      <c r="J30" s="15"/>
    </row>
    <row r="31" spans="1:220" s="13" customFormat="1" x14ac:dyDescent="0.3">
      <c r="A31" s="56" t="s">
        <v>37</v>
      </c>
      <c r="B31" s="78" t="s">
        <v>218</v>
      </c>
      <c r="C31" s="48" t="s">
        <v>6</v>
      </c>
      <c r="D31" s="57">
        <v>2</v>
      </c>
      <c r="E31" s="44"/>
      <c r="F31" s="44"/>
      <c r="G31" s="97">
        <v>0</v>
      </c>
      <c r="H31" s="97">
        <f t="shared" si="1"/>
        <v>0</v>
      </c>
      <c r="I31" s="26" t="s">
        <v>18</v>
      </c>
    </row>
    <row r="32" spans="1:220" s="13" customFormat="1" x14ac:dyDescent="0.3">
      <c r="A32" s="56" t="s">
        <v>38</v>
      </c>
      <c r="B32" s="80" t="s">
        <v>39</v>
      </c>
      <c r="C32" s="52" t="s">
        <v>40</v>
      </c>
      <c r="D32" s="58">
        <v>0.62800000000000011</v>
      </c>
      <c r="E32" s="44">
        <v>289.61074134719996</v>
      </c>
      <c r="F32" s="44">
        <f t="shared" si="0"/>
        <v>181.87554556604161</v>
      </c>
      <c r="G32" s="97">
        <v>0</v>
      </c>
      <c r="H32" s="97">
        <f t="shared" si="1"/>
        <v>0</v>
      </c>
      <c r="I32" s="26" t="s">
        <v>15</v>
      </c>
    </row>
    <row r="33" spans="1:10" s="79" customFormat="1" ht="15.6" x14ac:dyDescent="0.35">
      <c r="A33" s="56" t="s">
        <v>41</v>
      </c>
      <c r="B33" s="71" t="s">
        <v>219</v>
      </c>
      <c r="C33" s="52" t="s">
        <v>13</v>
      </c>
      <c r="D33" s="44">
        <v>3.3279999999999998</v>
      </c>
      <c r="E33" s="44">
        <v>277.10171035545608</v>
      </c>
      <c r="F33" s="44">
        <f t="shared" si="0"/>
        <v>922.19449206295781</v>
      </c>
      <c r="G33" s="97">
        <v>0</v>
      </c>
      <c r="H33" s="97">
        <f t="shared" si="1"/>
        <v>0</v>
      </c>
      <c r="I33" s="26" t="s">
        <v>16</v>
      </c>
      <c r="J33" s="15"/>
    </row>
    <row r="34" spans="1:10" s="79" customFormat="1" x14ac:dyDescent="0.35">
      <c r="A34" s="56" t="s">
        <v>42</v>
      </c>
      <c r="B34" s="80" t="s">
        <v>215</v>
      </c>
      <c r="C34" s="52" t="s">
        <v>6</v>
      </c>
      <c r="D34" s="57">
        <v>6</v>
      </c>
      <c r="E34" s="44">
        <v>274.38324444921602</v>
      </c>
      <c r="F34" s="44">
        <f t="shared" si="0"/>
        <v>1646.2994666952961</v>
      </c>
      <c r="G34" s="97">
        <v>0</v>
      </c>
      <c r="H34" s="97">
        <f t="shared" si="1"/>
        <v>0</v>
      </c>
      <c r="I34" s="26" t="s">
        <v>15</v>
      </c>
    </row>
    <row r="35" spans="1:10" s="79" customFormat="1" x14ac:dyDescent="0.35">
      <c r="A35" s="56" t="s">
        <v>43</v>
      </c>
      <c r="B35" s="71" t="s">
        <v>216</v>
      </c>
      <c r="C35" s="52" t="s">
        <v>6</v>
      </c>
      <c r="D35" s="57">
        <v>2</v>
      </c>
      <c r="E35" s="44">
        <v>154.88277610780801</v>
      </c>
      <c r="F35" s="44">
        <f t="shared" si="0"/>
        <v>309.76555221561603</v>
      </c>
      <c r="G35" s="97">
        <v>0</v>
      </c>
      <c r="H35" s="97">
        <f t="shared" si="1"/>
        <v>0</v>
      </c>
      <c r="I35" s="26" t="s">
        <v>15</v>
      </c>
      <c r="J35" s="15"/>
    </row>
    <row r="36" spans="1:10" s="79" customFormat="1" x14ac:dyDescent="0.35">
      <c r="A36" s="56" t="s">
        <v>44</v>
      </c>
      <c r="B36" s="81" t="s">
        <v>217</v>
      </c>
      <c r="C36" s="48" t="s">
        <v>6</v>
      </c>
      <c r="D36" s="57">
        <v>2</v>
      </c>
      <c r="E36" s="44">
        <v>136.27430313436798</v>
      </c>
      <c r="F36" s="44">
        <f t="shared" si="0"/>
        <v>272.54860626873597</v>
      </c>
      <c r="G36" s="97">
        <v>0</v>
      </c>
      <c r="H36" s="97">
        <f t="shared" si="1"/>
        <v>0</v>
      </c>
      <c r="I36" s="26" t="s">
        <v>15</v>
      </c>
    </row>
    <row r="37" spans="1:10" s="79" customFormat="1" x14ac:dyDescent="0.35">
      <c r="A37" s="56" t="s">
        <v>45</v>
      </c>
      <c r="B37" s="78" t="s">
        <v>218</v>
      </c>
      <c r="C37" s="48" t="s">
        <v>6</v>
      </c>
      <c r="D37" s="57">
        <v>2</v>
      </c>
      <c r="E37" s="44"/>
      <c r="F37" s="44"/>
      <c r="G37" s="97">
        <v>0</v>
      </c>
      <c r="H37" s="97">
        <f t="shared" si="1"/>
        <v>0</v>
      </c>
      <c r="I37" s="26" t="s">
        <v>18</v>
      </c>
      <c r="J37" s="15"/>
    </row>
    <row r="38" spans="1:10" s="79" customFormat="1" x14ac:dyDescent="0.35">
      <c r="A38" s="56" t="s">
        <v>46</v>
      </c>
      <c r="B38" s="80" t="s">
        <v>39</v>
      </c>
      <c r="C38" s="52" t="s">
        <v>40</v>
      </c>
      <c r="D38" s="58">
        <v>0.62800000000000011</v>
      </c>
      <c r="E38" s="44">
        <v>289.61074134719996</v>
      </c>
      <c r="F38" s="44">
        <f t="shared" si="0"/>
        <v>181.87554556604161</v>
      </c>
      <c r="G38" s="97">
        <v>0</v>
      </c>
      <c r="H38" s="97">
        <f t="shared" si="1"/>
        <v>0</v>
      </c>
      <c r="I38" s="26" t="s">
        <v>15</v>
      </c>
    </row>
    <row r="39" spans="1:10" s="79" customFormat="1" ht="15.6" x14ac:dyDescent="0.35">
      <c r="A39" s="56" t="s">
        <v>47</v>
      </c>
      <c r="B39" s="71" t="s">
        <v>220</v>
      </c>
      <c r="C39" s="52" t="s">
        <v>13</v>
      </c>
      <c r="D39" s="44">
        <v>3.3279999999999998</v>
      </c>
      <c r="E39" s="44">
        <v>277.10171035545608</v>
      </c>
      <c r="F39" s="44">
        <f t="shared" si="0"/>
        <v>922.19449206295781</v>
      </c>
      <c r="G39" s="97">
        <v>0</v>
      </c>
      <c r="H39" s="97">
        <f t="shared" si="1"/>
        <v>0</v>
      </c>
      <c r="I39" s="26" t="s">
        <v>16</v>
      </c>
      <c r="J39" s="15"/>
    </row>
    <row r="40" spans="1:10" x14ac:dyDescent="0.3">
      <c r="A40" s="56" t="s">
        <v>48</v>
      </c>
      <c r="B40" s="80" t="s">
        <v>215</v>
      </c>
      <c r="C40" s="52" t="s">
        <v>6</v>
      </c>
      <c r="D40" s="57">
        <v>6</v>
      </c>
      <c r="E40" s="44">
        <v>274.38324444921602</v>
      </c>
      <c r="F40" s="44">
        <f t="shared" si="0"/>
        <v>1646.2994666952961</v>
      </c>
      <c r="G40" s="97">
        <v>0</v>
      </c>
      <c r="H40" s="97">
        <f t="shared" si="1"/>
        <v>0</v>
      </c>
      <c r="I40" s="26" t="s">
        <v>15</v>
      </c>
    </row>
    <row r="41" spans="1:10" x14ac:dyDescent="0.3">
      <c r="A41" s="56" t="s">
        <v>49</v>
      </c>
      <c r="B41" s="71" t="s">
        <v>216</v>
      </c>
      <c r="C41" s="52" t="s">
        <v>6</v>
      </c>
      <c r="D41" s="57">
        <v>2</v>
      </c>
      <c r="E41" s="44">
        <v>154.88277610780801</v>
      </c>
      <c r="F41" s="44">
        <f t="shared" si="0"/>
        <v>309.76555221561603</v>
      </c>
      <c r="G41" s="97">
        <v>0</v>
      </c>
      <c r="H41" s="97">
        <f t="shared" si="1"/>
        <v>0</v>
      </c>
      <c r="I41" s="26" t="s">
        <v>15</v>
      </c>
      <c r="J41" s="15"/>
    </row>
    <row r="42" spans="1:10" x14ac:dyDescent="0.3">
      <c r="A42" s="56" t="s">
        <v>50</v>
      </c>
      <c r="B42" s="81" t="s">
        <v>217</v>
      </c>
      <c r="C42" s="48" t="s">
        <v>6</v>
      </c>
      <c r="D42" s="57">
        <v>2</v>
      </c>
      <c r="E42" s="44">
        <v>136.27430313436798</v>
      </c>
      <c r="F42" s="44">
        <f t="shared" si="0"/>
        <v>272.54860626873597</v>
      </c>
      <c r="G42" s="97">
        <v>0</v>
      </c>
      <c r="H42" s="97">
        <f t="shared" si="1"/>
        <v>0</v>
      </c>
      <c r="I42" s="26" t="s">
        <v>15</v>
      </c>
    </row>
    <row r="43" spans="1:10" x14ac:dyDescent="0.3">
      <c r="A43" s="56" t="s">
        <v>51</v>
      </c>
      <c r="B43" s="78" t="s">
        <v>218</v>
      </c>
      <c r="C43" s="48" t="s">
        <v>6</v>
      </c>
      <c r="D43" s="57">
        <v>2</v>
      </c>
      <c r="E43" s="44"/>
      <c r="F43" s="44"/>
      <c r="G43" s="97">
        <v>0</v>
      </c>
      <c r="H43" s="97">
        <f t="shared" si="1"/>
        <v>0</v>
      </c>
      <c r="I43" s="26" t="s">
        <v>18</v>
      </c>
      <c r="J43" s="15"/>
    </row>
    <row r="44" spans="1:10" s="13" customFormat="1" x14ac:dyDescent="0.3">
      <c r="A44" s="56" t="s">
        <v>52</v>
      </c>
      <c r="B44" s="80" t="s">
        <v>39</v>
      </c>
      <c r="C44" s="52" t="s">
        <v>40</v>
      </c>
      <c r="D44" s="58">
        <v>0.62800000000000011</v>
      </c>
      <c r="E44" s="44">
        <v>289.61074134719996</v>
      </c>
      <c r="F44" s="44">
        <f t="shared" si="0"/>
        <v>181.87554556604161</v>
      </c>
      <c r="G44" s="97">
        <v>0</v>
      </c>
      <c r="H44" s="97">
        <f t="shared" si="1"/>
        <v>0</v>
      </c>
      <c r="I44" s="26" t="s">
        <v>15</v>
      </c>
    </row>
    <row r="45" spans="1:10" s="13" customFormat="1" ht="15.6" x14ac:dyDescent="0.3">
      <c r="A45" s="56" t="s">
        <v>53</v>
      </c>
      <c r="B45" s="71" t="s">
        <v>221</v>
      </c>
      <c r="C45" s="52" t="s">
        <v>13</v>
      </c>
      <c r="D45" s="44">
        <v>1.6639999999999999</v>
      </c>
      <c r="E45" s="44">
        <v>277.10171035545608</v>
      </c>
      <c r="F45" s="44">
        <f t="shared" si="0"/>
        <v>461.0972460314789</v>
      </c>
      <c r="G45" s="97">
        <v>0</v>
      </c>
      <c r="H45" s="97">
        <f t="shared" si="1"/>
        <v>0</v>
      </c>
      <c r="I45" s="26" t="s">
        <v>16</v>
      </c>
      <c r="J45" s="15"/>
    </row>
    <row r="46" spans="1:10" x14ac:dyDescent="0.3">
      <c r="A46" s="56" t="s">
        <v>54</v>
      </c>
      <c r="B46" s="80" t="s">
        <v>215</v>
      </c>
      <c r="C46" s="52" t="s">
        <v>6</v>
      </c>
      <c r="D46" s="57">
        <v>3</v>
      </c>
      <c r="E46" s="44">
        <v>274.38324444921602</v>
      </c>
      <c r="F46" s="44">
        <f t="shared" si="0"/>
        <v>823.14973334764807</v>
      </c>
      <c r="G46" s="97">
        <v>0</v>
      </c>
      <c r="H46" s="97">
        <f t="shared" si="1"/>
        <v>0</v>
      </c>
      <c r="I46" s="26" t="s">
        <v>15</v>
      </c>
    </row>
    <row r="47" spans="1:10" x14ac:dyDescent="0.3">
      <c r="A47" s="56" t="s">
        <v>55</v>
      </c>
      <c r="B47" s="71" t="s">
        <v>216</v>
      </c>
      <c r="C47" s="52" t="s">
        <v>6</v>
      </c>
      <c r="D47" s="57">
        <v>1</v>
      </c>
      <c r="E47" s="44">
        <v>154.88277610780801</v>
      </c>
      <c r="F47" s="44">
        <f t="shared" si="0"/>
        <v>154.88277610780801</v>
      </c>
      <c r="G47" s="97">
        <v>0</v>
      </c>
      <c r="H47" s="97">
        <f t="shared" si="1"/>
        <v>0</v>
      </c>
      <c r="I47" s="26" t="s">
        <v>15</v>
      </c>
      <c r="J47" s="15"/>
    </row>
    <row r="48" spans="1:10" x14ac:dyDescent="0.3">
      <c r="A48" s="56" t="s">
        <v>56</v>
      </c>
      <c r="B48" s="81" t="s">
        <v>217</v>
      </c>
      <c r="C48" s="48" t="s">
        <v>6</v>
      </c>
      <c r="D48" s="57">
        <v>1</v>
      </c>
      <c r="E48" s="44">
        <v>136.27430313436798</v>
      </c>
      <c r="F48" s="44">
        <f t="shared" si="0"/>
        <v>136.27430313436798</v>
      </c>
      <c r="G48" s="97">
        <v>0</v>
      </c>
      <c r="H48" s="97">
        <f t="shared" si="1"/>
        <v>0</v>
      </c>
      <c r="I48" s="26" t="s">
        <v>15</v>
      </c>
    </row>
    <row r="49" spans="1:10" x14ac:dyDescent="0.3">
      <c r="A49" s="56" t="s">
        <v>57</v>
      </c>
      <c r="B49" s="78" t="s">
        <v>218</v>
      </c>
      <c r="C49" s="48" t="s">
        <v>6</v>
      </c>
      <c r="D49" s="57">
        <v>1</v>
      </c>
      <c r="E49" s="44"/>
      <c r="F49" s="44"/>
      <c r="G49" s="97">
        <v>0</v>
      </c>
      <c r="H49" s="97">
        <f t="shared" si="1"/>
        <v>0</v>
      </c>
      <c r="I49" s="26" t="s">
        <v>18</v>
      </c>
      <c r="J49" s="15"/>
    </row>
    <row r="50" spans="1:10" x14ac:dyDescent="0.3">
      <c r="A50" s="56" t="s">
        <v>58</v>
      </c>
      <c r="B50" s="80" t="s">
        <v>39</v>
      </c>
      <c r="C50" s="52" t="s">
        <v>40</v>
      </c>
      <c r="D50" s="58">
        <v>0.31400000000000006</v>
      </c>
      <c r="E50" s="44">
        <v>289.61074134719996</v>
      </c>
      <c r="F50" s="44">
        <f t="shared" si="0"/>
        <v>90.937772783020804</v>
      </c>
      <c r="G50" s="97">
        <v>0</v>
      </c>
      <c r="H50" s="97">
        <f t="shared" si="1"/>
        <v>0</v>
      </c>
      <c r="I50" s="26" t="s">
        <v>15</v>
      </c>
    </row>
    <row r="51" spans="1:10" ht="15.6" x14ac:dyDescent="0.3">
      <c r="A51" s="56" t="s">
        <v>59</v>
      </c>
      <c r="B51" s="71" t="s">
        <v>222</v>
      </c>
      <c r="C51" s="52" t="s">
        <v>13</v>
      </c>
      <c r="D51" s="44">
        <v>1.524</v>
      </c>
      <c r="E51" s="44">
        <v>277.10171035545602</v>
      </c>
      <c r="F51" s="44">
        <f t="shared" si="0"/>
        <v>422.30300658171495</v>
      </c>
      <c r="G51" s="97">
        <v>0</v>
      </c>
      <c r="H51" s="97">
        <f t="shared" si="1"/>
        <v>0</v>
      </c>
      <c r="I51" s="26" t="s">
        <v>16</v>
      </c>
      <c r="J51" s="15"/>
    </row>
    <row r="52" spans="1:10" s="13" customFormat="1" x14ac:dyDescent="0.3">
      <c r="A52" s="56" t="s">
        <v>60</v>
      </c>
      <c r="B52" s="80" t="s">
        <v>215</v>
      </c>
      <c r="C52" s="52" t="s">
        <v>6</v>
      </c>
      <c r="D52" s="57">
        <v>2</v>
      </c>
      <c r="E52" s="44">
        <v>274.38324444921602</v>
      </c>
      <c r="F52" s="44">
        <f t="shared" si="0"/>
        <v>548.76648889843204</v>
      </c>
      <c r="G52" s="97">
        <v>0</v>
      </c>
      <c r="H52" s="97">
        <f t="shared" si="1"/>
        <v>0</v>
      </c>
      <c r="I52" s="26" t="s">
        <v>15</v>
      </c>
    </row>
    <row r="53" spans="1:10" s="13" customFormat="1" x14ac:dyDescent="0.3">
      <c r="A53" s="56" t="s">
        <v>61</v>
      </c>
      <c r="B53" s="80" t="s">
        <v>223</v>
      </c>
      <c r="C53" s="52" t="s">
        <v>6</v>
      </c>
      <c r="D53" s="57">
        <v>1</v>
      </c>
      <c r="E53" s="44">
        <v>156.14081371728003</v>
      </c>
      <c r="F53" s="44">
        <f t="shared" si="0"/>
        <v>156.14081371728003</v>
      </c>
      <c r="G53" s="97">
        <v>0</v>
      </c>
      <c r="H53" s="97">
        <f t="shared" si="1"/>
        <v>0</v>
      </c>
      <c r="I53" s="26" t="s">
        <v>15</v>
      </c>
      <c r="J53" s="15"/>
    </row>
    <row r="54" spans="1:10" s="13" customFormat="1" x14ac:dyDescent="0.3">
      <c r="A54" s="56" t="s">
        <v>62</v>
      </c>
      <c r="B54" s="71" t="s">
        <v>216</v>
      </c>
      <c r="C54" s="52" t="s">
        <v>6</v>
      </c>
      <c r="D54" s="57">
        <v>1</v>
      </c>
      <c r="E54" s="44">
        <v>154.88277610780801</v>
      </c>
      <c r="F54" s="44">
        <f t="shared" si="0"/>
        <v>154.88277610780801</v>
      </c>
      <c r="G54" s="97">
        <v>0</v>
      </c>
      <c r="H54" s="97">
        <f t="shared" si="1"/>
        <v>0</v>
      </c>
      <c r="I54" s="26" t="s">
        <v>15</v>
      </c>
      <c r="J54" s="15"/>
    </row>
    <row r="55" spans="1:10" s="13" customFormat="1" x14ac:dyDescent="0.3">
      <c r="A55" s="56" t="s">
        <v>63</v>
      </c>
      <c r="B55" s="81" t="s">
        <v>217</v>
      </c>
      <c r="C55" s="48" t="s">
        <v>6</v>
      </c>
      <c r="D55" s="57">
        <v>1</v>
      </c>
      <c r="E55" s="44">
        <v>136.27430313436798</v>
      </c>
      <c r="F55" s="44">
        <f t="shared" si="0"/>
        <v>136.27430313436798</v>
      </c>
      <c r="G55" s="97">
        <v>0</v>
      </c>
      <c r="H55" s="97">
        <f t="shared" si="1"/>
        <v>0</v>
      </c>
      <c r="I55" s="26" t="s">
        <v>15</v>
      </c>
      <c r="J55" s="15"/>
    </row>
    <row r="56" spans="1:10" s="13" customFormat="1" x14ac:dyDescent="0.3">
      <c r="A56" s="56" t="s">
        <v>64</v>
      </c>
      <c r="B56" s="78" t="s">
        <v>218</v>
      </c>
      <c r="C56" s="48" t="s">
        <v>6</v>
      </c>
      <c r="D56" s="57">
        <v>1</v>
      </c>
      <c r="E56" s="44"/>
      <c r="F56" s="44"/>
      <c r="G56" s="97">
        <v>0</v>
      </c>
      <c r="H56" s="97">
        <f t="shared" si="1"/>
        <v>0</v>
      </c>
      <c r="I56" s="26" t="s">
        <v>18</v>
      </c>
      <c r="J56" s="15"/>
    </row>
    <row r="57" spans="1:10" s="13" customFormat="1" x14ac:dyDescent="0.3">
      <c r="A57" s="56" t="s">
        <v>65</v>
      </c>
      <c r="B57" s="80" t="s">
        <v>39</v>
      </c>
      <c r="C57" s="52" t="s">
        <v>40</v>
      </c>
      <c r="D57" s="58">
        <v>0.31400000000000006</v>
      </c>
      <c r="E57" s="44">
        <v>289.61074134719996</v>
      </c>
      <c r="F57" s="44">
        <f t="shared" si="0"/>
        <v>90.937772783020804</v>
      </c>
      <c r="G57" s="97">
        <v>0</v>
      </c>
      <c r="H57" s="97">
        <f t="shared" si="1"/>
        <v>0</v>
      </c>
      <c r="I57" s="26" t="s">
        <v>15</v>
      </c>
      <c r="J57" s="15"/>
    </row>
    <row r="58" spans="1:10" s="13" customFormat="1" ht="15.6" x14ac:dyDescent="0.3">
      <c r="A58" s="56" t="s">
        <v>66</v>
      </c>
      <c r="B58" s="71" t="s">
        <v>224</v>
      </c>
      <c r="C58" s="52" t="s">
        <v>13</v>
      </c>
      <c r="D58" s="44">
        <v>1.524</v>
      </c>
      <c r="E58" s="44">
        <v>277.10171035545602</v>
      </c>
      <c r="F58" s="44">
        <f t="shared" si="0"/>
        <v>422.30300658171495</v>
      </c>
      <c r="G58" s="97">
        <v>0</v>
      </c>
      <c r="H58" s="97">
        <f t="shared" si="1"/>
        <v>0</v>
      </c>
      <c r="I58" s="26" t="s">
        <v>16</v>
      </c>
      <c r="J58" s="15"/>
    </row>
    <row r="59" spans="1:10" s="13" customFormat="1" x14ac:dyDescent="0.3">
      <c r="A59" s="56" t="s">
        <v>67</v>
      </c>
      <c r="B59" s="80" t="s">
        <v>215</v>
      </c>
      <c r="C59" s="52" t="s">
        <v>6</v>
      </c>
      <c r="D59" s="57">
        <v>2</v>
      </c>
      <c r="E59" s="44">
        <v>274.38324444921602</v>
      </c>
      <c r="F59" s="44">
        <f t="shared" si="0"/>
        <v>548.76648889843204</v>
      </c>
      <c r="G59" s="97">
        <v>0</v>
      </c>
      <c r="H59" s="97">
        <f t="shared" si="1"/>
        <v>0</v>
      </c>
      <c r="I59" s="26" t="s">
        <v>15</v>
      </c>
      <c r="J59" s="15"/>
    </row>
    <row r="60" spans="1:10" s="13" customFormat="1" x14ac:dyDescent="0.3">
      <c r="A60" s="56" t="s">
        <v>68</v>
      </c>
      <c r="B60" s="80" t="s">
        <v>223</v>
      </c>
      <c r="C60" s="52" t="s">
        <v>6</v>
      </c>
      <c r="D60" s="57">
        <v>1</v>
      </c>
      <c r="E60" s="44">
        <v>156.14081371728003</v>
      </c>
      <c r="F60" s="44">
        <f t="shared" si="0"/>
        <v>156.14081371728003</v>
      </c>
      <c r="G60" s="97">
        <v>0</v>
      </c>
      <c r="H60" s="97">
        <f t="shared" si="1"/>
        <v>0</v>
      </c>
      <c r="I60" s="26" t="s">
        <v>15</v>
      </c>
      <c r="J60" s="15"/>
    </row>
    <row r="61" spans="1:10" s="13" customFormat="1" x14ac:dyDescent="0.3">
      <c r="A61" s="56" t="s">
        <v>69</v>
      </c>
      <c r="B61" s="71" t="s">
        <v>216</v>
      </c>
      <c r="C61" s="52" t="s">
        <v>6</v>
      </c>
      <c r="D61" s="57">
        <v>1</v>
      </c>
      <c r="E61" s="44">
        <v>154.88277610780801</v>
      </c>
      <c r="F61" s="44">
        <f t="shared" si="0"/>
        <v>154.88277610780801</v>
      </c>
      <c r="G61" s="97">
        <v>0</v>
      </c>
      <c r="H61" s="97">
        <f t="shared" si="1"/>
        <v>0</v>
      </c>
      <c r="I61" s="26" t="s">
        <v>15</v>
      </c>
      <c r="J61" s="15"/>
    </row>
    <row r="62" spans="1:10" s="13" customFormat="1" x14ac:dyDescent="0.3">
      <c r="A62" s="56" t="s">
        <v>70</v>
      </c>
      <c r="B62" s="81" t="s">
        <v>217</v>
      </c>
      <c r="C62" s="48" t="s">
        <v>6</v>
      </c>
      <c r="D62" s="57">
        <v>1</v>
      </c>
      <c r="E62" s="44">
        <v>136.27430313436798</v>
      </c>
      <c r="F62" s="44">
        <f t="shared" si="0"/>
        <v>136.27430313436798</v>
      </c>
      <c r="G62" s="97">
        <v>0</v>
      </c>
      <c r="H62" s="97">
        <f t="shared" si="1"/>
        <v>0</v>
      </c>
      <c r="I62" s="26" t="s">
        <v>15</v>
      </c>
      <c r="J62" s="15"/>
    </row>
    <row r="63" spans="1:10" s="13" customFormat="1" x14ac:dyDescent="0.3">
      <c r="A63" s="56" t="s">
        <v>71</v>
      </c>
      <c r="B63" s="78" t="s">
        <v>218</v>
      </c>
      <c r="C63" s="48" t="s">
        <v>6</v>
      </c>
      <c r="D63" s="57">
        <v>1</v>
      </c>
      <c r="E63" s="44"/>
      <c r="F63" s="44"/>
      <c r="G63" s="97">
        <v>0</v>
      </c>
      <c r="H63" s="97">
        <f t="shared" si="1"/>
        <v>0</v>
      </c>
      <c r="I63" s="26" t="s">
        <v>18</v>
      </c>
      <c r="J63" s="15"/>
    </row>
    <row r="64" spans="1:10" s="13" customFormat="1" x14ac:dyDescent="0.3">
      <c r="A64" s="56" t="s">
        <v>72</v>
      </c>
      <c r="B64" s="80" t="s">
        <v>39</v>
      </c>
      <c r="C64" s="52" t="s">
        <v>40</v>
      </c>
      <c r="D64" s="58">
        <v>0.31400000000000006</v>
      </c>
      <c r="E64" s="44">
        <v>289.61074134719996</v>
      </c>
      <c r="F64" s="44">
        <f t="shared" si="0"/>
        <v>90.937772783020804</v>
      </c>
      <c r="G64" s="97">
        <v>0</v>
      </c>
      <c r="H64" s="97">
        <f t="shared" si="1"/>
        <v>0</v>
      </c>
      <c r="I64" s="26" t="s">
        <v>15</v>
      </c>
      <c r="J64" s="15"/>
    </row>
    <row r="65" spans="1:10" s="13" customFormat="1" ht="15.6" x14ac:dyDescent="0.3">
      <c r="A65" s="56" t="s">
        <v>73</v>
      </c>
      <c r="B65" s="71" t="s">
        <v>225</v>
      </c>
      <c r="C65" s="52" t="s">
        <v>13</v>
      </c>
      <c r="D65" s="44">
        <v>3.048</v>
      </c>
      <c r="E65" s="44">
        <v>277.10171035545602</v>
      </c>
      <c r="F65" s="44">
        <f t="shared" si="0"/>
        <v>844.60601316342991</v>
      </c>
      <c r="G65" s="97">
        <v>0</v>
      </c>
      <c r="H65" s="97">
        <f t="shared" si="1"/>
        <v>0</v>
      </c>
      <c r="I65" s="26" t="s">
        <v>16</v>
      </c>
      <c r="J65" s="15"/>
    </row>
    <row r="66" spans="1:10" s="13" customFormat="1" x14ac:dyDescent="0.3">
      <c r="A66" s="56" t="s">
        <v>74</v>
      </c>
      <c r="B66" s="80" t="s">
        <v>215</v>
      </c>
      <c r="C66" s="52" t="s">
        <v>6</v>
      </c>
      <c r="D66" s="57">
        <v>4</v>
      </c>
      <c r="E66" s="44">
        <v>274.38324444921602</v>
      </c>
      <c r="F66" s="44">
        <f t="shared" si="0"/>
        <v>1097.5329777968641</v>
      </c>
      <c r="G66" s="97">
        <v>0</v>
      </c>
      <c r="H66" s="97">
        <f t="shared" si="1"/>
        <v>0</v>
      </c>
      <c r="I66" s="26" t="s">
        <v>15</v>
      </c>
      <c r="J66" s="15"/>
    </row>
    <row r="67" spans="1:10" s="13" customFormat="1" x14ac:dyDescent="0.3">
      <c r="A67" s="56" t="s">
        <v>75</v>
      </c>
      <c r="B67" s="80" t="s">
        <v>223</v>
      </c>
      <c r="C67" s="52" t="s">
        <v>6</v>
      </c>
      <c r="D67" s="57">
        <v>2</v>
      </c>
      <c r="E67" s="44">
        <v>156.14081371728003</v>
      </c>
      <c r="F67" s="44">
        <f t="shared" si="0"/>
        <v>312.28162743456005</v>
      </c>
      <c r="G67" s="97">
        <v>0</v>
      </c>
      <c r="H67" s="97">
        <f t="shared" si="1"/>
        <v>0</v>
      </c>
      <c r="I67" s="26" t="s">
        <v>15</v>
      </c>
      <c r="J67" s="15"/>
    </row>
    <row r="68" spans="1:10" s="13" customFormat="1" x14ac:dyDescent="0.3">
      <c r="A68" s="56" t="s">
        <v>76</v>
      </c>
      <c r="B68" s="71" t="s">
        <v>216</v>
      </c>
      <c r="C68" s="52" t="s">
        <v>6</v>
      </c>
      <c r="D68" s="57">
        <v>2</v>
      </c>
      <c r="E68" s="44">
        <v>154.88277610780801</v>
      </c>
      <c r="F68" s="44">
        <f t="shared" si="0"/>
        <v>309.76555221561603</v>
      </c>
      <c r="G68" s="97">
        <v>0</v>
      </c>
      <c r="H68" s="97">
        <f t="shared" si="1"/>
        <v>0</v>
      </c>
      <c r="I68" s="26" t="s">
        <v>15</v>
      </c>
      <c r="J68" s="15"/>
    </row>
    <row r="69" spans="1:10" s="13" customFormat="1" x14ac:dyDescent="0.3">
      <c r="A69" s="56" t="s">
        <v>77</v>
      </c>
      <c r="B69" s="81" t="s">
        <v>217</v>
      </c>
      <c r="C69" s="48" t="s">
        <v>6</v>
      </c>
      <c r="D69" s="57">
        <v>2</v>
      </c>
      <c r="E69" s="44">
        <v>136.27430313436798</v>
      </c>
      <c r="F69" s="44">
        <f t="shared" si="0"/>
        <v>272.54860626873597</v>
      </c>
      <c r="G69" s="97">
        <v>0</v>
      </c>
      <c r="H69" s="97">
        <f t="shared" si="1"/>
        <v>0</v>
      </c>
      <c r="I69" s="26" t="s">
        <v>15</v>
      </c>
      <c r="J69" s="15"/>
    </row>
    <row r="70" spans="1:10" s="13" customFormat="1" x14ac:dyDescent="0.3">
      <c r="A70" s="56" t="s">
        <v>78</v>
      </c>
      <c r="B70" s="78" t="s">
        <v>218</v>
      </c>
      <c r="C70" s="48" t="s">
        <v>6</v>
      </c>
      <c r="D70" s="57">
        <v>2</v>
      </c>
      <c r="E70" s="44"/>
      <c r="F70" s="44"/>
      <c r="G70" s="97">
        <v>0</v>
      </c>
      <c r="H70" s="97">
        <f t="shared" si="1"/>
        <v>0</v>
      </c>
      <c r="I70" s="26" t="s">
        <v>18</v>
      </c>
      <c r="J70" s="15"/>
    </row>
    <row r="71" spans="1:10" s="13" customFormat="1" x14ac:dyDescent="0.3">
      <c r="A71" s="56" t="s">
        <v>79</v>
      </c>
      <c r="B71" s="80" t="s">
        <v>39</v>
      </c>
      <c r="C71" s="52" t="s">
        <v>40</v>
      </c>
      <c r="D71" s="58">
        <v>0.62800000000000011</v>
      </c>
      <c r="E71" s="44">
        <v>289.61074134719996</v>
      </c>
      <c r="F71" s="44">
        <f t="shared" si="0"/>
        <v>181.87554556604161</v>
      </c>
      <c r="G71" s="97">
        <v>0</v>
      </c>
      <c r="H71" s="97">
        <f t="shared" si="1"/>
        <v>0</v>
      </c>
      <c r="I71" s="26" t="s">
        <v>15</v>
      </c>
      <c r="J71" s="15"/>
    </row>
    <row r="72" spans="1:10" s="13" customFormat="1" ht="15.6" x14ac:dyDescent="0.3">
      <c r="A72" s="56" t="s">
        <v>80</v>
      </c>
      <c r="B72" s="71" t="s">
        <v>226</v>
      </c>
      <c r="C72" s="52" t="s">
        <v>13</v>
      </c>
      <c r="D72" s="44">
        <v>3.048</v>
      </c>
      <c r="E72" s="44">
        <v>277.10171035545602</v>
      </c>
      <c r="F72" s="44">
        <f t="shared" ref="F72:F135" si="2">D72*E72</f>
        <v>844.60601316342991</v>
      </c>
      <c r="G72" s="97">
        <v>0</v>
      </c>
      <c r="H72" s="97">
        <f t="shared" ref="H72:H135" si="3">G72*D72</f>
        <v>0</v>
      </c>
      <c r="I72" s="26" t="s">
        <v>16</v>
      </c>
      <c r="J72" s="15"/>
    </row>
    <row r="73" spans="1:10" s="13" customFormat="1" x14ac:dyDescent="0.3">
      <c r="A73" s="56" t="s">
        <v>81</v>
      </c>
      <c r="B73" s="80" t="s">
        <v>215</v>
      </c>
      <c r="C73" s="52" t="s">
        <v>6</v>
      </c>
      <c r="D73" s="57">
        <v>4</v>
      </c>
      <c r="E73" s="44">
        <v>274.38324444921602</v>
      </c>
      <c r="F73" s="44">
        <f t="shared" si="2"/>
        <v>1097.5329777968641</v>
      </c>
      <c r="G73" s="97">
        <v>0</v>
      </c>
      <c r="H73" s="97">
        <f t="shared" si="3"/>
        <v>0</v>
      </c>
      <c r="I73" s="26" t="s">
        <v>15</v>
      </c>
      <c r="J73" s="15"/>
    </row>
    <row r="74" spans="1:10" s="13" customFormat="1" x14ac:dyDescent="0.3">
      <c r="A74" s="56" t="s">
        <v>82</v>
      </c>
      <c r="B74" s="80" t="s">
        <v>223</v>
      </c>
      <c r="C74" s="52" t="s">
        <v>6</v>
      </c>
      <c r="D74" s="57">
        <v>2</v>
      </c>
      <c r="E74" s="44">
        <v>156.14081371728003</v>
      </c>
      <c r="F74" s="44">
        <f t="shared" si="2"/>
        <v>312.28162743456005</v>
      </c>
      <c r="G74" s="97">
        <v>0</v>
      </c>
      <c r="H74" s="97">
        <f t="shared" si="3"/>
        <v>0</v>
      </c>
      <c r="I74" s="26" t="s">
        <v>15</v>
      </c>
      <c r="J74" s="15"/>
    </row>
    <row r="75" spans="1:10" s="13" customFormat="1" x14ac:dyDescent="0.3">
      <c r="A75" s="56" t="s">
        <v>83</v>
      </c>
      <c r="B75" s="71" t="s">
        <v>216</v>
      </c>
      <c r="C75" s="52" t="s">
        <v>6</v>
      </c>
      <c r="D75" s="57">
        <v>2</v>
      </c>
      <c r="E75" s="44">
        <v>154.88277610780801</v>
      </c>
      <c r="F75" s="44">
        <f t="shared" si="2"/>
        <v>309.76555221561603</v>
      </c>
      <c r="G75" s="97">
        <v>0</v>
      </c>
      <c r="H75" s="97">
        <f t="shared" si="3"/>
        <v>0</v>
      </c>
      <c r="I75" s="26" t="s">
        <v>15</v>
      </c>
      <c r="J75" s="15"/>
    </row>
    <row r="76" spans="1:10" s="13" customFormat="1" x14ac:dyDescent="0.3">
      <c r="A76" s="56" t="s">
        <v>84</v>
      </c>
      <c r="B76" s="81" t="s">
        <v>217</v>
      </c>
      <c r="C76" s="48" t="s">
        <v>6</v>
      </c>
      <c r="D76" s="57">
        <v>2</v>
      </c>
      <c r="E76" s="44">
        <v>136.27430313436798</v>
      </c>
      <c r="F76" s="44">
        <f t="shared" si="2"/>
        <v>272.54860626873597</v>
      </c>
      <c r="G76" s="97">
        <v>0</v>
      </c>
      <c r="H76" s="97">
        <f t="shared" si="3"/>
        <v>0</v>
      </c>
      <c r="I76" s="26" t="s">
        <v>15</v>
      </c>
      <c r="J76" s="15"/>
    </row>
    <row r="77" spans="1:10" s="13" customFormat="1" x14ac:dyDescent="0.3">
      <c r="A77" s="56" t="s">
        <v>85</v>
      </c>
      <c r="B77" s="78" t="s">
        <v>218</v>
      </c>
      <c r="C77" s="48" t="s">
        <v>6</v>
      </c>
      <c r="D77" s="57">
        <v>2</v>
      </c>
      <c r="E77" s="44"/>
      <c r="F77" s="44"/>
      <c r="G77" s="97">
        <v>0</v>
      </c>
      <c r="H77" s="97">
        <f t="shared" si="3"/>
        <v>0</v>
      </c>
      <c r="I77" s="26" t="s">
        <v>18</v>
      </c>
      <c r="J77" s="15"/>
    </row>
    <row r="78" spans="1:10" s="13" customFormat="1" x14ac:dyDescent="0.3">
      <c r="A78" s="56" t="s">
        <v>86</v>
      </c>
      <c r="B78" s="80" t="s">
        <v>39</v>
      </c>
      <c r="C78" s="52" t="s">
        <v>40</v>
      </c>
      <c r="D78" s="58">
        <v>0.62800000000000011</v>
      </c>
      <c r="E78" s="44">
        <v>289.61074134719996</v>
      </c>
      <c r="F78" s="44">
        <f t="shared" si="2"/>
        <v>181.87554556604161</v>
      </c>
      <c r="G78" s="97">
        <v>0</v>
      </c>
      <c r="H78" s="97">
        <f t="shared" si="3"/>
        <v>0</v>
      </c>
      <c r="I78" s="26" t="s">
        <v>15</v>
      </c>
      <c r="J78" s="15"/>
    </row>
    <row r="79" spans="1:10" s="13" customFormat="1" ht="15.6" x14ac:dyDescent="0.3">
      <c r="A79" s="56" t="s">
        <v>87</v>
      </c>
      <c r="B79" s="71" t="s">
        <v>227</v>
      </c>
      <c r="C79" s="52" t="s">
        <v>13</v>
      </c>
      <c r="D79" s="44">
        <v>1.524</v>
      </c>
      <c r="E79" s="44">
        <v>277.10171035545602</v>
      </c>
      <c r="F79" s="44">
        <f t="shared" si="2"/>
        <v>422.30300658171495</v>
      </c>
      <c r="G79" s="97">
        <v>0</v>
      </c>
      <c r="H79" s="97">
        <f t="shared" si="3"/>
        <v>0</v>
      </c>
      <c r="I79" s="26" t="s">
        <v>16</v>
      </c>
      <c r="J79" s="15"/>
    </row>
    <row r="80" spans="1:10" s="13" customFormat="1" x14ac:dyDescent="0.3">
      <c r="A80" s="56" t="s">
        <v>88</v>
      </c>
      <c r="B80" s="80" t="s">
        <v>215</v>
      </c>
      <c r="C80" s="52" t="s">
        <v>6</v>
      </c>
      <c r="D80" s="57">
        <v>2</v>
      </c>
      <c r="E80" s="44">
        <v>274.38324444921602</v>
      </c>
      <c r="F80" s="44">
        <f t="shared" si="2"/>
        <v>548.76648889843204</v>
      </c>
      <c r="G80" s="97">
        <v>0</v>
      </c>
      <c r="H80" s="97">
        <f t="shared" si="3"/>
        <v>0</v>
      </c>
      <c r="I80" s="26" t="s">
        <v>15</v>
      </c>
      <c r="J80" s="15"/>
    </row>
    <row r="81" spans="1:10" s="13" customFormat="1" x14ac:dyDescent="0.3">
      <c r="A81" s="56" t="s">
        <v>89</v>
      </c>
      <c r="B81" s="80" t="s">
        <v>223</v>
      </c>
      <c r="C81" s="52" t="s">
        <v>6</v>
      </c>
      <c r="D81" s="57">
        <v>1</v>
      </c>
      <c r="E81" s="44">
        <v>156.14081371728003</v>
      </c>
      <c r="F81" s="44">
        <f t="shared" si="2"/>
        <v>156.14081371728003</v>
      </c>
      <c r="G81" s="97">
        <v>0</v>
      </c>
      <c r="H81" s="97">
        <f t="shared" si="3"/>
        <v>0</v>
      </c>
      <c r="I81" s="26" t="s">
        <v>15</v>
      </c>
      <c r="J81" s="15"/>
    </row>
    <row r="82" spans="1:10" s="13" customFormat="1" x14ac:dyDescent="0.3">
      <c r="A82" s="56" t="s">
        <v>90</v>
      </c>
      <c r="B82" s="71" t="s">
        <v>216</v>
      </c>
      <c r="C82" s="52" t="s">
        <v>6</v>
      </c>
      <c r="D82" s="57">
        <v>1</v>
      </c>
      <c r="E82" s="44">
        <v>154.88277610780801</v>
      </c>
      <c r="F82" s="44">
        <f t="shared" si="2"/>
        <v>154.88277610780801</v>
      </c>
      <c r="G82" s="97">
        <v>0</v>
      </c>
      <c r="H82" s="97">
        <f t="shared" si="3"/>
        <v>0</v>
      </c>
      <c r="I82" s="26" t="s">
        <v>15</v>
      </c>
      <c r="J82" s="15"/>
    </row>
    <row r="83" spans="1:10" s="13" customFormat="1" x14ac:dyDescent="0.3">
      <c r="A83" s="56" t="s">
        <v>91</v>
      </c>
      <c r="B83" s="81" t="s">
        <v>217</v>
      </c>
      <c r="C83" s="48" t="s">
        <v>6</v>
      </c>
      <c r="D83" s="57">
        <v>1</v>
      </c>
      <c r="E83" s="44">
        <v>136.27430313436798</v>
      </c>
      <c r="F83" s="44">
        <f t="shared" si="2"/>
        <v>136.27430313436798</v>
      </c>
      <c r="G83" s="97">
        <v>0</v>
      </c>
      <c r="H83" s="97">
        <f t="shared" si="3"/>
        <v>0</v>
      </c>
      <c r="I83" s="26" t="s">
        <v>15</v>
      </c>
      <c r="J83" s="15"/>
    </row>
    <row r="84" spans="1:10" s="13" customFormat="1" x14ac:dyDescent="0.3">
      <c r="A84" s="56" t="s">
        <v>92</v>
      </c>
      <c r="B84" s="78" t="s">
        <v>218</v>
      </c>
      <c r="C84" s="48" t="s">
        <v>6</v>
      </c>
      <c r="D84" s="57">
        <v>1</v>
      </c>
      <c r="E84" s="44"/>
      <c r="F84" s="44"/>
      <c r="G84" s="97">
        <v>0</v>
      </c>
      <c r="H84" s="97">
        <f t="shared" si="3"/>
        <v>0</v>
      </c>
      <c r="I84" s="26" t="s">
        <v>18</v>
      </c>
      <c r="J84" s="15"/>
    </row>
    <row r="85" spans="1:10" s="13" customFormat="1" x14ac:dyDescent="0.3">
      <c r="A85" s="56" t="s">
        <v>93</v>
      </c>
      <c r="B85" s="80" t="s">
        <v>39</v>
      </c>
      <c r="C85" s="52" t="s">
        <v>40</v>
      </c>
      <c r="D85" s="58">
        <v>0.31400000000000006</v>
      </c>
      <c r="E85" s="44">
        <v>289.61074134719996</v>
      </c>
      <c r="F85" s="44">
        <f t="shared" si="2"/>
        <v>90.937772783020804</v>
      </c>
      <c r="G85" s="97">
        <v>0</v>
      </c>
      <c r="H85" s="97">
        <f t="shared" si="3"/>
        <v>0</v>
      </c>
      <c r="I85" s="26" t="s">
        <v>15</v>
      </c>
      <c r="J85" s="15"/>
    </row>
    <row r="86" spans="1:10" s="13" customFormat="1" ht="15.6" x14ac:dyDescent="0.3">
      <c r="A86" s="56" t="s">
        <v>94</v>
      </c>
      <c r="B86" s="71" t="s">
        <v>228</v>
      </c>
      <c r="C86" s="52" t="s">
        <v>13</v>
      </c>
      <c r="D86" s="44">
        <v>2.6680000000000001</v>
      </c>
      <c r="E86" s="44">
        <v>277.10171035545596</v>
      </c>
      <c r="F86" s="44">
        <f t="shared" si="2"/>
        <v>739.30736322835651</v>
      </c>
      <c r="G86" s="97">
        <v>0</v>
      </c>
      <c r="H86" s="97">
        <f t="shared" si="3"/>
        <v>0</v>
      </c>
      <c r="I86" s="26" t="s">
        <v>16</v>
      </c>
      <c r="J86" s="15"/>
    </row>
    <row r="87" spans="1:10" s="13" customFormat="1" x14ac:dyDescent="0.3">
      <c r="A87" s="56" t="s">
        <v>95</v>
      </c>
      <c r="B87" s="80" t="s">
        <v>215</v>
      </c>
      <c r="C87" s="52" t="s">
        <v>6</v>
      </c>
      <c r="D87" s="57">
        <v>4</v>
      </c>
      <c r="E87" s="44">
        <v>274.38324444921602</v>
      </c>
      <c r="F87" s="44">
        <f t="shared" si="2"/>
        <v>1097.5329777968641</v>
      </c>
      <c r="G87" s="97">
        <v>0</v>
      </c>
      <c r="H87" s="97">
        <f t="shared" si="3"/>
        <v>0</v>
      </c>
      <c r="I87" s="26" t="s">
        <v>15</v>
      </c>
      <c r="J87" s="15"/>
    </row>
    <row r="88" spans="1:10" s="13" customFormat="1" x14ac:dyDescent="0.3">
      <c r="A88" s="56" t="s">
        <v>96</v>
      </c>
      <c r="B88" s="71" t="s">
        <v>216</v>
      </c>
      <c r="C88" s="52" t="s">
        <v>6</v>
      </c>
      <c r="D88" s="57">
        <v>2</v>
      </c>
      <c r="E88" s="44">
        <v>154.88277610780801</v>
      </c>
      <c r="F88" s="44">
        <f t="shared" si="2"/>
        <v>309.76555221561603</v>
      </c>
      <c r="G88" s="97">
        <v>0</v>
      </c>
      <c r="H88" s="97">
        <f t="shared" si="3"/>
        <v>0</v>
      </c>
      <c r="I88" s="26" t="s">
        <v>15</v>
      </c>
      <c r="J88" s="15"/>
    </row>
    <row r="89" spans="1:10" s="13" customFormat="1" x14ac:dyDescent="0.3">
      <c r="A89" s="56" t="s">
        <v>97</v>
      </c>
      <c r="B89" s="81" t="s">
        <v>217</v>
      </c>
      <c r="C89" s="48" t="s">
        <v>6</v>
      </c>
      <c r="D89" s="57">
        <v>2</v>
      </c>
      <c r="E89" s="44">
        <v>136.27430313436798</v>
      </c>
      <c r="F89" s="44">
        <f t="shared" si="2"/>
        <v>272.54860626873597</v>
      </c>
      <c r="G89" s="97">
        <v>0</v>
      </c>
      <c r="H89" s="97">
        <f t="shared" si="3"/>
        <v>0</v>
      </c>
      <c r="I89" s="26" t="s">
        <v>15</v>
      </c>
      <c r="J89" s="15"/>
    </row>
    <row r="90" spans="1:10" s="13" customFormat="1" x14ac:dyDescent="0.3">
      <c r="A90" s="56" t="s">
        <v>98</v>
      </c>
      <c r="B90" s="78" t="s">
        <v>218</v>
      </c>
      <c r="C90" s="48" t="s">
        <v>6</v>
      </c>
      <c r="D90" s="57">
        <v>2</v>
      </c>
      <c r="E90" s="44"/>
      <c r="F90" s="44"/>
      <c r="G90" s="97">
        <v>0</v>
      </c>
      <c r="H90" s="97">
        <f t="shared" si="3"/>
        <v>0</v>
      </c>
      <c r="I90" s="26" t="s">
        <v>18</v>
      </c>
      <c r="J90" s="15"/>
    </row>
    <row r="91" spans="1:10" s="13" customFormat="1" x14ac:dyDescent="0.3">
      <c r="A91" s="56" t="s">
        <v>99</v>
      </c>
      <c r="B91" s="80" t="s">
        <v>39</v>
      </c>
      <c r="C91" s="52" t="s">
        <v>40</v>
      </c>
      <c r="D91" s="58">
        <v>0.62800000000000011</v>
      </c>
      <c r="E91" s="44">
        <v>289.61074134719996</v>
      </c>
      <c r="F91" s="44">
        <f t="shared" si="2"/>
        <v>181.87554556604161</v>
      </c>
      <c r="G91" s="97">
        <v>0</v>
      </c>
      <c r="H91" s="97">
        <f t="shared" si="3"/>
        <v>0</v>
      </c>
      <c r="I91" s="26" t="s">
        <v>15</v>
      </c>
      <c r="J91" s="15"/>
    </row>
    <row r="92" spans="1:10" s="13" customFormat="1" ht="15.6" x14ac:dyDescent="0.3">
      <c r="A92" s="56" t="s">
        <v>100</v>
      </c>
      <c r="B92" s="71" t="s">
        <v>229</v>
      </c>
      <c r="C92" s="52" t="s">
        <v>13</v>
      </c>
      <c r="D92" s="44">
        <v>2.6680000000000001</v>
      </c>
      <c r="E92" s="44">
        <v>277.10171035545596</v>
      </c>
      <c r="F92" s="44">
        <f t="shared" si="2"/>
        <v>739.30736322835651</v>
      </c>
      <c r="G92" s="97">
        <v>0</v>
      </c>
      <c r="H92" s="97">
        <f t="shared" si="3"/>
        <v>0</v>
      </c>
      <c r="I92" s="26" t="s">
        <v>16</v>
      </c>
      <c r="J92" s="15"/>
    </row>
    <row r="93" spans="1:10" s="13" customFormat="1" x14ac:dyDescent="0.3">
      <c r="A93" s="56" t="s">
        <v>101</v>
      </c>
      <c r="B93" s="80" t="s">
        <v>215</v>
      </c>
      <c r="C93" s="52" t="s">
        <v>6</v>
      </c>
      <c r="D93" s="57">
        <v>4</v>
      </c>
      <c r="E93" s="44">
        <v>274.38324444921602</v>
      </c>
      <c r="F93" s="44">
        <f t="shared" si="2"/>
        <v>1097.5329777968641</v>
      </c>
      <c r="G93" s="97">
        <v>0</v>
      </c>
      <c r="H93" s="97">
        <f t="shared" si="3"/>
        <v>0</v>
      </c>
      <c r="I93" s="26" t="s">
        <v>15</v>
      </c>
      <c r="J93" s="15"/>
    </row>
    <row r="94" spans="1:10" s="13" customFormat="1" x14ac:dyDescent="0.3">
      <c r="A94" s="56" t="s">
        <v>102</v>
      </c>
      <c r="B94" s="71" t="s">
        <v>216</v>
      </c>
      <c r="C94" s="52" t="s">
        <v>6</v>
      </c>
      <c r="D94" s="57">
        <v>2</v>
      </c>
      <c r="E94" s="44">
        <v>154.88277610780801</v>
      </c>
      <c r="F94" s="44">
        <f t="shared" si="2"/>
        <v>309.76555221561603</v>
      </c>
      <c r="G94" s="97">
        <v>0</v>
      </c>
      <c r="H94" s="97">
        <f t="shared" si="3"/>
        <v>0</v>
      </c>
      <c r="I94" s="26" t="s">
        <v>15</v>
      </c>
      <c r="J94" s="15"/>
    </row>
    <row r="95" spans="1:10" s="13" customFormat="1" x14ac:dyDescent="0.3">
      <c r="A95" s="56" t="s">
        <v>103</v>
      </c>
      <c r="B95" s="81" t="s">
        <v>217</v>
      </c>
      <c r="C95" s="48" t="s">
        <v>6</v>
      </c>
      <c r="D95" s="57">
        <v>2</v>
      </c>
      <c r="E95" s="44">
        <v>136.27430313436798</v>
      </c>
      <c r="F95" s="44">
        <f t="shared" si="2"/>
        <v>272.54860626873597</v>
      </c>
      <c r="G95" s="97">
        <v>0</v>
      </c>
      <c r="H95" s="97">
        <f t="shared" si="3"/>
        <v>0</v>
      </c>
      <c r="I95" s="26" t="s">
        <v>15</v>
      </c>
      <c r="J95" s="15"/>
    </row>
    <row r="96" spans="1:10" s="13" customFormat="1" x14ac:dyDescent="0.3">
      <c r="A96" s="56" t="s">
        <v>104</v>
      </c>
      <c r="B96" s="78" t="s">
        <v>218</v>
      </c>
      <c r="C96" s="48" t="s">
        <v>6</v>
      </c>
      <c r="D96" s="57">
        <v>2</v>
      </c>
      <c r="E96" s="44"/>
      <c r="F96" s="44"/>
      <c r="G96" s="97">
        <v>0</v>
      </c>
      <c r="H96" s="97">
        <f t="shared" si="3"/>
        <v>0</v>
      </c>
      <c r="I96" s="26" t="s">
        <v>18</v>
      </c>
      <c r="J96" s="15"/>
    </row>
    <row r="97" spans="1:10" s="13" customFormat="1" x14ac:dyDescent="0.3">
      <c r="A97" s="56" t="s">
        <v>105</v>
      </c>
      <c r="B97" s="80" t="s">
        <v>39</v>
      </c>
      <c r="C97" s="52" t="s">
        <v>40</v>
      </c>
      <c r="D97" s="58">
        <v>0.62800000000000011</v>
      </c>
      <c r="E97" s="44">
        <v>289.61074134719996</v>
      </c>
      <c r="F97" s="44">
        <f t="shared" si="2"/>
        <v>181.87554556604161</v>
      </c>
      <c r="G97" s="97">
        <v>0</v>
      </c>
      <c r="H97" s="97">
        <f t="shared" si="3"/>
        <v>0</v>
      </c>
      <c r="I97" s="26" t="s">
        <v>15</v>
      </c>
      <c r="J97" s="15"/>
    </row>
    <row r="98" spans="1:10" s="13" customFormat="1" ht="15.6" x14ac:dyDescent="0.3">
      <c r="A98" s="56" t="s">
        <v>106</v>
      </c>
      <c r="B98" s="71" t="s">
        <v>230</v>
      </c>
      <c r="C98" s="52" t="s">
        <v>13</v>
      </c>
      <c r="D98" s="44">
        <v>1.3340000000000001</v>
      </c>
      <c r="E98" s="44">
        <v>277.10171035545596</v>
      </c>
      <c r="F98" s="44">
        <f t="shared" si="2"/>
        <v>369.65368161417825</v>
      </c>
      <c r="G98" s="97">
        <v>0</v>
      </c>
      <c r="H98" s="97">
        <f t="shared" si="3"/>
        <v>0</v>
      </c>
      <c r="I98" s="26" t="s">
        <v>16</v>
      </c>
      <c r="J98" s="15"/>
    </row>
    <row r="99" spans="1:10" s="13" customFormat="1" x14ac:dyDescent="0.3">
      <c r="A99" s="56" t="s">
        <v>107</v>
      </c>
      <c r="B99" s="80" t="s">
        <v>215</v>
      </c>
      <c r="C99" s="52" t="s">
        <v>6</v>
      </c>
      <c r="D99" s="57">
        <v>2</v>
      </c>
      <c r="E99" s="44">
        <v>274.38324444921602</v>
      </c>
      <c r="F99" s="44">
        <f t="shared" si="2"/>
        <v>548.76648889843204</v>
      </c>
      <c r="G99" s="97">
        <v>0</v>
      </c>
      <c r="H99" s="97">
        <f t="shared" si="3"/>
        <v>0</v>
      </c>
      <c r="I99" s="26" t="s">
        <v>15</v>
      </c>
      <c r="J99" s="15"/>
    </row>
    <row r="100" spans="1:10" s="13" customFormat="1" x14ac:dyDescent="0.3">
      <c r="A100" s="56" t="s">
        <v>108</v>
      </c>
      <c r="B100" s="71" t="s">
        <v>216</v>
      </c>
      <c r="C100" s="52" t="s">
        <v>6</v>
      </c>
      <c r="D100" s="57">
        <v>1</v>
      </c>
      <c r="E100" s="44">
        <v>154.88277610780801</v>
      </c>
      <c r="F100" s="44">
        <f t="shared" si="2"/>
        <v>154.88277610780801</v>
      </c>
      <c r="G100" s="97">
        <v>0</v>
      </c>
      <c r="H100" s="97">
        <f t="shared" si="3"/>
        <v>0</v>
      </c>
      <c r="I100" s="26" t="s">
        <v>15</v>
      </c>
      <c r="J100" s="15"/>
    </row>
    <row r="101" spans="1:10" s="13" customFormat="1" x14ac:dyDescent="0.3">
      <c r="A101" s="56" t="s">
        <v>109</v>
      </c>
      <c r="B101" s="81" t="s">
        <v>217</v>
      </c>
      <c r="C101" s="48" t="s">
        <v>6</v>
      </c>
      <c r="D101" s="57">
        <v>1</v>
      </c>
      <c r="E101" s="44">
        <v>136.27430313436798</v>
      </c>
      <c r="F101" s="44">
        <f t="shared" si="2"/>
        <v>136.27430313436798</v>
      </c>
      <c r="G101" s="97">
        <v>0</v>
      </c>
      <c r="H101" s="97">
        <f t="shared" si="3"/>
        <v>0</v>
      </c>
      <c r="I101" s="26" t="s">
        <v>15</v>
      </c>
      <c r="J101" s="15"/>
    </row>
    <row r="102" spans="1:10" s="13" customFormat="1" x14ac:dyDescent="0.3">
      <c r="A102" s="56" t="s">
        <v>110</v>
      </c>
      <c r="B102" s="78" t="s">
        <v>218</v>
      </c>
      <c r="C102" s="48" t="s">
        <v>6</v>
      </c>
      <c r="D102" s="57">
        <v>1</v>
      </c>
      <c r="E102" s="44"/>
      <c r="F102" s="44"/>
      <c r="G102" s="97">
        <v>0</v>
      </c>
      <c r="H102" s="97">
        <f t="shared" si="3"/>
        <v>0</v>
      </c>
      <c r="I102" s="26" t="s">
        <v>18</v>
      </c>
      <c r="J102" s="15"/>
    </row>
    <row r="103" spans="1:10" s="13" customFormat="1" x14ac:dyDescent="0.3">
      <c r="A103" s="56" t="s">
        <v>111</v>
      </c>
      <c r="B103" s="80" t="s">
        <v>39</v>
      </c>
      <c r="C103" s="52" t="s">
        <v>40</v>
      </c>
      <c r="D103" s="58">
        <v>0.31400000000000006</v>
      </c>
      <c r="E103" s="44">
        <v>289.61074134719996</v>
      </c>
      <c r="F103" s="44">
        <f t="shared" si="2"/>
        <v>90.937772783020804</v>
      </c>
      <c r="G103" s="97">
        <v>0</v>
      </c>
      <c r="H103" s="97">
        <f t="shared" si="3"/>
        <v>0</v>
      </c>
      <c r="I103" s="26" t="s">
        <v>15</v>
      </c>
      <c r="J103" s="15"/>
    </row>
    <row r="104" spans="1:10" s="13" customFormat="1" ht="15.6" x14ac:dyDescent="0.3">
      <c r="A104" s="56" t="s">
        <v>112</v>
      </c>
      <c r="B104" s="71" t="s">
        <v>231</v>
      </c>
      <c r="C104" s="52" t="s">
        <v>13</v>
      </c>
      <c r="D104" s="44">
        <v>4.0020000000000007</v>
      </c>
      <c r="E104" s="44">
        <v>277.10171035545608</v>
      </c>
      <c r="F104" s="44">
        <f t="shared" si="2"/>
        <v>1108.9610448425353</v>
      </c>
      <c r="G104" s="97">
        <v>0</v>
      </c>
      <c r="H104" s="97">
        <f t="shared" si="3"/>
        <v>0</v>
      </c>
      <c r="I104" s="26" t="s">
        <v>16</v>
      </c>
      <c r="J104" s="15"/>
    </row>
    <row r="105" spans="1:10" s="13" customFormat="1" x14ac:dyDescent="0.3">
      <c r="A105" s="56" t="s">
        <v>113</v>
      </c>
      <c r="B105" s="80" t="s">
        <v>215</v>
      </c>
      <c r="C105" s="52" t="s">
        <v>6</v>
      </c>
      <c r="D105" s="57">
        <v>6</v>
      </c>
      <c r="E105" s="44">
        <v>274.38324444921602</v>
      </c>
      <c r="F105" s="44">
        <f t="shared" si="2"/>
        <v>1646.2994666952961</v>
      </c>
      <c r="G105" s="97">
        <v>0</v>
      </c>
      <c r="H105" s="97">
        <f t="shared" si="3"/>
        <v>0</v>
      </c>
      <c r="I105" s="26" t="s">
        <v>15</v>
      </c>
      <c r="J105" s="15"/>
    </row>
    <row r="106" spans="1:10" s="13" customFormat="1" x14ac:dyDescent="0.3">
      <c r="A106" s="56" t="s">
        <v>114</v>
      </c>
      <c r="B106" s="71" t="s">
        <v>216</v>
      </c>
      <c r="C106" s="52" t="s">
        <v>6</v>
      </c>
      <c r="D106" s="57">
        <v>3</v>
      </c>
      <c r="E106" s="44">
        <v>154.88277610780798</v>
      </c>
      <c r="F106" s="44">
        <f t="shared" si="2"/>
        <v>464.64832832342393</v>
      </c>
      <c r="G106" s="97">
        <v>0</v>
      </c>
      <c r="H106" s="97">
        <f t="shared" si="3"/>
        <v>0</v>
      </c>
      <c r="I106" s="26" t="s">
        <v>15</v>
      </c>
      <c r="J106" s="15"/>
    </row>
    <row r="107" spans="1:10" s="13" customFormat="1" x14ac:dyDescent="0.3">
      <c r="A107" s="56" t="s">
        <v>115</v>
      </c>
      <c r="B107" s="81" t="s">
        <v>217</v>
      </c>
      <c r="C107" s="48" t="s">
        <v>6</v>
      </c>
      <c r="D107" s="57">
        <v>3</v>
      </c>
      <c r="E107" s="44">
        <v>136.27430313436798</v>
      </c>
      <c r="F107" s="44">
        <f t="shared" si="2"/>
        <v>408.82290940310395</v>
      </c>
      <c r="G107" s="97">
        <v>0</v>
      </c>
      <c r="H107" s="97">
        <f t="shared" si="3"/>
        <v>0</v>
      </c>
      <c r="I107" s="26" t="s">
        <v>15</v>
      </c>
      <c r="J107" s="15"/>
    </row>
    <row r="108" spans="1:10" s="13" customFormat="1" x14ac:dyDescent="0.3">
      <c r="A108" s="56" t="s">
        <v>116</v>
      </c>
      <c r="B108" s="78" t="s">
        <v>218</v>
      </c>
      <c r="C108" s="48" t="s">
        <v>6</v>
      </c>
      <c r="D108" s="57">
        <v>3</v>
      </c>
      <c r="E108" s="44"/>
      <c r="F108" s="44"/>
      <c r="G108" s="97">
        <v>0</v>
      </c>
      <c r="H108" s="97">
        <f t="shared" si="3"/>
        <v>0</v>
      </c>
      <c r="I108" s="26" t="s">
        <v>18</v>
      </c>
      <c r="J108" s="15"/>
    </row>
    <row r="109" spans="1:10" s="13" customFormat="1" x14ac:dyDescent="0.3">
      <c r="A109" s="56" t="s">
        <v>117</v>
      </c>
      <c r="B109" s="80" t="s">
        <v>39</v>
      </c>
      <c r="C109" s="52" t="s">
        <v>40</v>
      </c>
      <c r="D109" s="58">
        <v>0.94200000000000017</v>
      </c>
      <c r="E109" s="44">
        <v>289.61074134720002</v>
      </c>
      <c r="F109" s="44">
        <f t="shared" si="2"/>
        <v>272.81331834906246</v>
      </c>
      <c r="G109" s="97">
        <v>0</v>
      </c>
      <c r="H109" s="97">
        <f t="shared" si="3"/>
        <v>0</v>
      </c>
      <c r="I109" s="26" t="s">
        <v>15</v>
      </c>
      <c r="J109" s="15"/>
    </row>
    <row r="110" spans="1:10" s="13" customFormat="1" ht="15.6" x14ac:dyDescent="0.3">
      <c r="A110" s="56" t="s">
        <v>118</v>
      </c>
      <c r="B110" s="71" t="s">
        <v>232</v>
      </c>
      <c r="C110" s="52" t="s">
        <v>13</v>
      </c>
      <c r="D110" s="44">
        <v>6.67</v>
      </c>
      <c r="E110" s="44">
        <v>277.10171035545596</v>
      </c>
      <c r="F110" s="44">
        <f t="shared" si="2"/>
        <v>1848.2684080708912</v>
      </c>
      <c r="G110" s="97">
        <v>0</v>
      </c>
      <c r="H110" s="97">
        <f t="shared" si="3"/>
        <v>0</v>
      </c>
      <c r="I110" s="26" t="s">
        <v>16</v>
      </c>
      <c r="J110" s="15"/>
    </row>
    <row r="111" spans="1:10" s="13" customFormat="1" x14ac:dyDescent="0.3">
      <c r="A111" s="56" t="s">
        <v>119</v>
      </c>
      <c r="B111" s="80" t="s">
        <v>215</v>
      </c>
      <c r="C111" s="52" t="s">
        <v>6</v>
      </c>
      <c r="D111" s="57">
        <v>10</v>
      </c>
      <c r="E111" s="44">
        <v>274.38324444921602</v>
      </c>
      <c r="F111" s="44">
        <f t="shared" si="2"/>
        <v>2743.83244449216</v>
      </c>
      <c r="G111" s="97">
        <v>0</v>
      </c>
      <c r="H111" s="97">
        <f t="shared" si="3"/>
        <v>0</v>
      </c>
      <c r="I111" s="26" t="s">
        <v>15</v>
      </c>
      <c r="J111" s="15"/>
    </row>
    <row r="112" spans="1:10" s="13" customFormat="1" x14ac:dyDescent="0.3">
      <c r="A112" s="56" t="s">
        <v>120</v>
      </c>
      <c r="B112" s="71" t="s">
        <v>216</v>
      </c>
      <c r="C112" s="52" t="s">
        <v>6</v>
      </c>
      <c r="D112" s="57">
        <v>5</v>
      </c>
      <c r="E112" s="44">
        <v>154.88277610780801</v>
      </c>
      <c r="F112" s="44">
        <f t="shared" si="2"/>
        <v>774.41388053904006</v>
      </c>
      <c r="G112" s="97">
        <v>0</v>
      </c>
      <c r="H112" s="97">
        <f t="shared" si="3"/>
        <v>0</v>
      </c>
      <c r="I112" s="26" t="s">
        <v>15</v>
      </c>
      <c r="J112" s="15"/>
    </row>
    <row r="113" spans="1:10" s="13" customFormat="1" x14ac:dyDescent="0.3">
      <c r="A113" s="56" t="s">
        <v>121</v>
      </c>
      <c r="B113" s="81" t="s">
        <v>217</v>
      </c>
      <c r="C113" s="48" t="s">
        <v>6</v>
      </c>
      <c r="D113" s="57">
        <v>5</v>
      </c>
      <c r="E113" s="44">
        <v>136.27430313436801</v>
      </c>
      <c r="F113" s="44">
        <f t="shared" si="2"/>
        <v>681.37151567184003</v>
      </c>
      <c r="G113" s="97">
        <v>0</v>
      </c>
      <c r="H113" s="97">
        <f t="shared" si="3"/>
        <v>0</v>
      </c>
      <c r="I113" s="26" t="s">
        <v>15</v>
      </c>
      <c r="J113" s="15"/>
    </row>
    <row r="114" spans="1:10" s="13" customFormat="1" x14ac:dyDescent="0.3">
      <c r="A114" s="56" t="s">
        <v>122</v>
      </c>
      <c r="B114" s="78" t="s">
        <v>218</v>
      </c>
      <c r="C114" s="48" t="s">
        <v>6</v>
      </c>
      <c r="D114" s="57">
        <v>5</v>
      </c>
      <c r="E114" s="44"/>
      <c r="F114" s="44"/>
      <c r="G114" s="97">
        <v>0</v>
      </c>
      <c r="H114" s="97">
        <f t="shared" si="3"/>
        <v>0</v>
      </c>
      <c r="I114" s="26" t="s">
        <v>18</v>
      </c>
      <c r="J114" s="15"/>
    </row>
    <row r="115" spans="1:10" s="13" customFormat="1" x14ac:dyDescent="0.3">
      <c r="A115" s="56" t="s">
        <v>123</v>
      </c>
      <c r="B115" s="80" t="s">
        <v>39</v>
      </c>
      <c r="C115" s="52" t="s">
        <v>40</v>
      </c>
      <c r="D115" s="58">
        <v>1.5700000000000003</v>
      </c>
      <c r="E115" s="44">
        <v>289.61074134720002</v>
      </c>
      <c r="F115" s="44">
        <f t="shared" si="2"/>
        <v>454.68886391510409</v>
      </c>
      <c r="G115" s="97">
        <v>0</v>
      </c>
      <c r="H115" s="97">
        <f t="shared" si="3"/>
        <v>0</v>
      </c>
      <c r="I115" s="26" t="s">
        <v>15</v>
      </c>
      <c r="J115" s="15"/>
    </row>
    <row r="116" spans="1:10" s="13" customFormat="1" ht="15.6" x14ac:dyDescent="0.3">
      <c r="A116" s="56" t="s">
        <v>124</v>
      </c>
      <c r="B116" s="71" t="s">
        <v>233</v>
      </c>
      <c r="C116" s="52" t="s">
        <v>13</v>
      </c>
      <c r="D116" s="44">
        <v>1.3340000000000001</v>
      </c>
      <c r="E116" s="44">
        <v>277.10171035545596</v>
      </c>
      <c r="F116" s="44">
        <f t="shared" si="2"/>
        <v>369.65368161417825</v>
      </c>
      <c r="G116" s="97">
        <v>0</v>
      </c>
      <c r="H116" s="97">
        <f t="shared" si="3"/>
        <v>0</v>
      </c>
      <c r="I116" s="26" t="s">
        <v>16</v>
      </c>
      <c r="J116" s="15"/>
    </row>
    <row r="117" spans="1:10" s="13" customFormat="1" x14ac:dyDescent="0.3">
      <c r="A117" s="56" t="s">
        <v>125</v>
      </c>
      <c r="B117" s="80" t="s">
        <v>215</v>
      </c>
      <c r="C117" s="52" t="s">
        <v>6</v>
      </c>
      <c r="D117" s="57">
        <v>2</v>
      </c>
      <c r="E117" s="44">
        <v>274.38324444921602</v>
      </c>
      <c r="F117" s="44">
        <f t="shared" si="2"/>
        <v>548.76648889843204</v>
      </c>
      <c r="G117" s="97">
        <v>0</v>
      </c>
      <c r="H117" s="97">
        <f t="shared" si="3"/>
        <v>0</v>
      </c>
      <c r="I117" s="26" t="s">
        <v>15</v>
      </c>
      <c r="J117" s="15"/>
    </row>
    <row r="118" spans="1:10" s="13" customFormat="1" x14ac:dyDescent="0.3">
      <c r="A118" s="56" t="s">
        <v>126</v>
      </c>
      <c r="B118" s="71" t="s">
        <v>216</v>
      </c>
      <c r="C118" s="52" t="s">
        <v>6</v>
      </c>
      <c r="D118" s="57">
        <v>1</v>
      </c>
      <c r="E118" s="44">
        <v>154.88277610780801</v>
      </c>
      <c r="F118" s="44">
        <f t="shared" si="2"/>
        <v>154.88277610780801</v>
      </c>
      <c r="G118" s="97">
        <v>0</v>
      </c>
      <c r="H118" s="97">
        <f t="shared" si="3"/>
        <v>0</v>
      </c>
      <c r="I118" s="26" t="s">
        <v>15</v>
      </c>
      <c r="J118" s="15"/>
    </row>
    <row r="119" spans="1:10" s="13" customFormat="1" x14ac:dyDescent="0.3">
      <c r="A119" s="56" t="s">
        <v>127</v>
      </c>
      <c r="B119" s="81" t="s">
        <v>217</v>
      </c>
      <c r="C119" s="48" t="s">
        <v>6</v>
      </c>
      <c r="D119" s="57">
        <v>1</v>
      </c>
      <c r="E119" s="44">
        <v>136.27430313436798</v>
      </c>
      <c r="F119" s="44">
        <f t="shared" si="2"/>
        <v>136.27430313436798</v>
      </c>
      <c r="G119" s="97">
        <v>0</v>
      </c>
      <c r="H119" s="97">
        <f t="shared" si="3"/>
        <v>0</v>
      </c>
      <c r="I119" s="26" t="s">
        <v>15</v>
      </c>
      <c r="J119" s="15"/>
    </row>
    <row r="120" spans="1:10" s="13" customFormat="1" x14ac:dyDescent="0.3">
      <c r="A120" s="56" t="s">
        <v>128</v>
      </c>
      <c r="B120" s="78" t="s">
        <v>218</v>
      </c>
      <c r="C120" s="48" t="s">
        <v>6</v>
      </c>
      <c r="D120" s="57">
        <v>1</v>
      </c>
      <c r="E120" s="44"/>
      <c r="F120" s="44"/>
      <c r="G120" s="97">
        <v>0</v>
      </c>
      <c r="H120" s="97">
        <f t="shared" si="3"/>
        <v>0</v>
      </c>
      <c r="I120" s="26" t="s">
        <v>18</v>
      </c>
      <c r="J120" s="15"/>
    </row>
    <row r="121" spans="1:10" s="13" customFormat="1" x14ac:dyDescent="0.3">
      <c r="A121" s="56" t="s">
        <v>129</v>
      </c>
      <c r="B121" s="80" t="s">
        <v>39</v>
      </c>
      <c r="C121" s="52" t="s">
        <v>40</v>
      </c>
      <c r="D121" s="58">
        <v>0.31400000000000006</v>
      </c>
      <c r="E121" s="44">
        <v>289.61074134719996</v>
      </c>
      <c r="F121" s="44">
        <f t="shared" si="2"/>
        <v>90.937772783020804</v>
      </c>
      <c r="G121" s="97">
        <v>0</v>
      </c>
      <c r="H121" s="97">
        <f t="shared" si="3"/>
        <v>0</v>
      </c>
      <c r="I121" s="26" t="s">
        <v>15</v>
      </c>
      <c r="J121" s="15"/>
    </row>
    <row r="122" spans="1:10" s="13" customFormat="1" ht="15.6" x14ac:dyDescent="0.3">
      <c r="A122" s="56" t="s">
        <v>130</v>
      </c>
      <c r="B122" s="71" t="s">
        <v>234</v>
      </c>
      <c r="C122" s="52" t="s">
        <v>13</v>
      </c>
      <c r="D122" s="44">
        <v>1.194</v>
      </c>
      <c r="E122" s="44">
        <v>277.10171035545596</v>
      </c>
      <c r="F122" s="44">
        <f t="shared" si="2"/>
        <v>330.85944216441442</v>
      </c>
      <c r="G122" s="97">
        <v>0</v>
      </c>
      <c r="H122" s="97">
        <f t="shared" si="3"/>
        <v>0</v>
      </c>
      <c r="I122" s="26" t="s">
        <v>16</v>
      </c>
      <c r="J122" s="15"/>
    </row>
    <row r="123" spans="1:10" s="13" customFormat="1" x14ac:dyDescent="0.3">
      <c r="A123" s="56" t="s">
        <v>131</v>
      </c>
      <c r="B123" s="80" t="s">
        <v>215</v>
      </c>
      <c r="C123" s="52" t="s">
        <v>6</v>
      </c>
      <c r="D123" s="57">
        <v>1</v>
      </c>
      <c r="E123" s="44">
        <v>274.38324444921602</v>
      </c>
      <c r="F123" s="44">
        <f t="shared" si="2"/>
        <v>274.38324444921602</v>
      </c>
      <c r="G123" s="97">
        <v>0</v>
      </c>
      <c r="H123" s="97">
        <f t="shared" si="3"/>
        <v>0</v>
      </c>
      <c r="I123" s="26" t="s">
        <v>15</v>
      </c>
      <c r="J123" s="15"/>
    </row>
    <row r="124" spans="1:10" s="13" customFormat="1" x14ac:dyDescent="0.3">
      <c r="A124" s="56" t="s">
        <v>132</v>
      </c>
      <c r="B124" s="80" t="s">
        <v>223</v>
      </c>
      <c r="C124" s="52" t="s">
        <v>6</v>
      </c>
      <c r="D124" s="57">
        <v>1</v>
      </c>
      <c r="E124" s="44">
        <v>156.14081371728003</v>
      </c>
      <c r="F124" s="44">
        <f t="shared" si="2"/>
        <v>156.14081371728003</v>
      </c>
      <c r="G124" s="97">
        <v>0</v>
      </c>
      <c r="H124" s="97">
        <f t="shared" si="3"/>
        <v>0</v>
      </c>
      <c r="I124" s="26" t="s">
        <v>15</v>
      </c>
      <c r="J124" s="15"/>
    </row>
    <row r="125" spans="1:10" s="13" customFormat="1" x14ac:dyDescent="0.3">
      <c r="A125" s="56" t="s">
        <v>133</v>
      </c>
      <c r="B125" s="71" t="s">
        <v>216</v>
      </c>
      <c r="C125" s="52" t="s">
        <v>6</v>
      </c>
      <c r="D125" s="57">
        <v>1</v>
      </c>
      <c r="E125" s="44">
        <v>154.88277610780801</v>
      </c>
      <c r="F125" s="44">
        <f t="shared" si="2"/>
        <v>154.88277610780801</v>
      </c>
      <c r="G125" s="97">
        <v>0</v>
      </c>
      <c r="H125" s="97">
        <f t="shared" si="3"/>
        <v>0</v>
      </c>
      <c r="I125" s="26" t="s">
        <v>15</v>
      </c>
      <c r="J125" s="15"/>
    </row>
    <row r="126" spans="1:10" s="13" customFormat="1" x14ac:dyDescent="0.3">
      <c r="A126" s="56" t="s">
        <v>134</v>
      </c>
      <c r="B126" s="81" t="s">
        <v>217</v>
      </c>
      <c r="C126" s="48" t="s">
        <v>6</v>
      </c>
      <c r="D126" s="57">
        <v>1</v>
      </c>
      <c r="E126" s="44">
        <v>136.27430313436798</v>
      </c>
      <c r="F126" s="44">
        <f t="shared" si="2"/>
        <v>136.27430313436798</v>
      </c>
      <c r="G126" s="97">
        <v>0</v>
      </c>
      <c r="H126" s="97">
        <f t="shared" si="3"/>
        <v>0</v>
      </c>
      <c r="I126" s="26" t="s">
        <v>15</v>
      </c>
      <c r="J126" s="15"/>
    </row>
    <row r="127" spans="1:10" s="13" customFormat="1" x14ac:dyDescent="0.3">
      <c r="A127" s="56" t="s">
        <v>135</v>
      </c>
      <c r="B127" s="78" t="s">
        <v>218</v>
      </c>
      <c r="C127" s="48" t="s">
        <v>6</v>
      </c>
      <c r="D127" s="57">
        <v>1</v>
      </c>
      <c r="E127" s="44"/>
      <c r="F127" s="44"/>
      <c r="G127" s="97">
        <v>0</v>
      </c>
      <c r="H127" s="97">
        <f t="shared" si="3"/>
        <v>0</v>
      </c>
      <c r="I127" s="26" t="s">
        <v>18</v>
      </c>
      <c r="J127" s="15"/>
    </row>
    <row r="128" spans="1:10" s="13" customFormat="1" x14ac:dyDescent="0.3">
      <c r="A128" s="56" t="s">
        <v>136</v>
      </c>
      <c r="B128" s="80" t="s">
        <v>39</v>
      </c>
      <c r="C128" s="52" t="s">
        <v>40</v>
      </c>
      <c r="D128" s="58">
        <v>0.31400000000000006</v>
      </c>
      <c r="E128" s="44">
        <v>289.61074134719996</v>
      </c>
      <c r="F128" s="44">
        <f t="shared" si="2"/>
        <v>90.937772783020804</v>
      </c>
      <c r="G128" s="97">
        <v>0</v>
      </c>
      <c r="H128" s="97">
        <f t="shared" si="3"/>
        <v>0</v>
      </c>
      <c r="I128" s="26" t="s">
        <v>15</v>
      </c>
      <c r="J128" s="15"/>
    </row>
    <row r="129" spans="1:10" s="13" customFormat="1" ht="15.6" x14ac:dyDescent="0.3">
      <c r="A129" s="56" t="s">
        <v>137</v>
      </c>
      <c r="B129" s="71" t="s">
        <v>235</v>
      </c>
      <c r="C129" s="52" t="s">
        <v>13</v>
      </c>
      <c r="D129" s="44">
        <v>13.134</v>
      </c>
      <c r="E129" s="44">
        <v>277.10171035545602</v>
      </c>
      <c r="F129" s="44">
        <f t="shared" si="2"/>
        <v>3639.4538638085596</v>
      </c>
      <c r="G129" s="97">
        <v>0</v>
      </c>
      <c r="H129" s="97">
        <f t="shared" si="3"/>
        <v>0</v>
      </c>
      <c r="I129" s="26" t="s">
        <v>16</v>
      </c>
      <c r="J129" s="15"/>
    </row>
    <row r="130" spans="1:10" s="13" customFormat="1" x14ac:dyDescent="0.3">
      <c r="A130" s="56" t="s">
        <v>138</v>
      </c>
      <c r="B130" s="80" t="s">
        <v>215</v>
      </c>
      <c r="C130" s="52" t="s">
        <v>6</v>
      </c>
      <c r="D130" s="57">
        <v>11</v>
      </c>
      <c r="E130" s="44">
        <v>274.38324444921597</v>
      </c>
      <c r="F130" s="44">
        <f t="shared" si="2"/>
        <v>3018.2156889413754</v>
      </c>
      <c r="G130" s="97">
        <v>0</v>
      </c>
      <c r="H130" s="97">
        <f t="shared" si="3"/>
        <v>0</v>
      </c>
      <c r="I130" s="26" t="s">
        <v>15</v>
      </c>
      <c r="J130" s="15"/>
    </row>
    <row r="131" spans="1:10" s="13" customFormat="1" x14ac:dyDescent="0.3">
      <c r="A131" s="56" t="s">
        <v>139</v>
      </c>
      <c r="B131" s="80" t="s">
        <v>223</v>
      </c>
      <c r="C131" s="52" t="s">
        <v>6</v>
      </c>
      <c r="D131" s="57">
        <v>11</v>
      </c>
      <c r="E131" s="44">
        <v>156.14081371728</v>
      </c>
      <c r="F131" s="44">
        <f t="shared" si="2"/>
        <v>1717.5489508900801</v>
      </c>
      <c r="G131" s="97">
        <v>0</v>
      </c>
      <c r="H131" s="97">
        <f t="shared" si="3"/>
        <v>0</v>
      </c>
      <c r="I131" s="26" t="s">
        <v>15</v>
      </c>
      <c r="J131" s="15"/>
    </row>
    <row r="132" spans="1:10" s="13" customFormat="1" x14ac:dyDescent="0.3">
      <c r="A132" s="56" t="s">
        <v>140</v>
      </c>
      <c r="B132" s="71" t="s">
        <v>216</v>
      </c>
      <c r="C132" s="52" t="s">
        <v>6</v>
      </c>
      <c r="D132" s="57">
        <v>11</v>
      </c>
      <c r="E132" s="44">
        <v>154.88277610780798</v>
      </c>
      <c r="F132" s="44">
        <f t="shared" si="2"/>
        <v>1703.7105371858879</v>
      </c>
      <c r="G132" s="97">
        <v>0</v>
      </c>
      <c r="H132" s="97">
        <f t="shared" si="3"/>
        <v>0</v>
      </c>
      <c r="I132" s="26" t="s">
        <v>15</v>
      </c>
      <c r="J132" s="15"/>
    </row>
    <row r="133" spans="1:10" s="13" customFormat="1" x14ac:dyDescent="0.3">
      <c r="A133" s="56" t="s">
        <v>141</v>
      </c>
      <c r="B133" s="81" t="s">
        <v>217</v>
      </c>
      <c r="C133" s="48" t="s">
        <v>6</v>
      </c>
      <c r="D133" s="57">
        <v>11</v>
      </c>
      <c r="E133" s="44">
        <v>136.27430313436798</v>
      </c>
      <c r="F133" s="44">
        <f t="shared" si="2"/>
        <v>1499.0173344780478</v>
      </c>
      <c r="G133" s="97">
        <v>0</v>
      </c>
      <c r="H133" s="97">
        <f t="shared" si="3"/>
        <v>0</v>
      </c>
      <c r="I133" s="26" t="s">
        <v>15</v>
      </c>
      <c r="J133" s="15"/>
    </row>
    <row r="134" spans="1:10" s="13" customFormat="1" x14ac:dyDescent="0.3">
      <c r="A134" s="56" t="s">
        <v>142</v>
      </c>
      <c r="B134" s="78" t="s">
        <v>218</v>
      </c>
      <c r="C134" s="48" t="s">
        <v>6</v>
      </c>
      <c r="D134" s="57">
        <v>11</v>
      </c>
      <c r="E134" s="44"/>
      <c r="F134" s="44"/>
      <c r="G134" s="97">
        <v>0</v>
      </c>
      <c r="H134" s="97">
        <f t="shared" si="3"/>
        <v>0</v>
      </c>
      <c r="I134" s="26" t="s">
        <v>18</v>
      </c>
      <c r="J134" s="15"/>
    </row>
    <row r="135" spans="1:10" s="13" customFormat="1" x14ac:dyDescent="0.3">
      <c r="A135" s="56" t="s">
        <v>143</v>
      </c>
      <c r="B135" s="80" t="s">
        <v>39</v>
      </c>
      <c r="C135" s="52" t="s">
        <v>40</v>
      </c>
      <c r="D135" s="58">
        <v>3.4540000000000006</v>
      </c>
      <c r="E135" s="44">
        <v>289.61074134720002</v>
      </c>
      <c r="F135" s="44">
        <f t="shared" si="2"/>
        <v>1000.315500613229</v>
      </c>
      <c r="G135" s="97">
        <v>0</v>
      </c>
      <c r="H135" s="97">
        <f t="shared" si="3"/>
        <v>0</v>
      </c>
      <c r="I135" s="26" t="s">
        <v>15</v>
      </c>
      <c r="J135" s="15"/>
    </row>
    <row r="136" spans="1:10" s="13" customFormat="1" ht="15.6" x14ac:dyDescent="0.3">
      <c r="A136" s="56" t="s">
        <v>144</v>
      </c>
      <c r="B136" s="71" t="s">
        <v>236</v>
      </c>
      <c r="C136" s="52" t="s">
        <v>13</v>
      </c>
      <c r="D136" s="44">
        <v>1.194</v>
      </c>
      <c r="E136" s="44">
        <v>277.10171035545596</v>
      </c>
      <c r="F136" s="44">
        <f t="shared" ref="F136:F197" si="4">D136*E136</f>
        <v>330.85944216441442</v>
      </c>
      <c r="G136" s="97">
        <v>0</v>
      </c>
      <c r="H136" s="97">
        <f t="shared" ref="H136:H197" si="5">G136*D136</f>
        <v>0</v>
      </c>
      <c r="I136" s="26" t="s">
        <v>16</v>
      </c>
      <c r="J136" s="15"/>
    </row>
    <row r="137" spans="1:10" s="13" customFormat="1" x14ac:dyDescent="0.3">
      <c r="A137" s="56" t="s">
        <v>145</v>
      </c>
      <c r="B137" s="80" t="s">
        <v>215</v>
      </c>
      <c r="C137" s="52" t="s">
        <v>6</v>
      </c>
      <c r="D137" s="57">
        <v>1</v>
      </c>
      <c r="E137" s="44">
        <v>274.38324444921602</v>
      </c>
      <c r="F137" s="44">
        <f t="shared" si="4"/>
        <v>274.38324444921602</v>
      </c>
      <c r="G137" s="97">
        <v>0</v>
      </c>
      <c r="H137" s="97">
        <f t="shared" si="5"/>
        <v>0</v>
      </c>
      <c r="I137" s="26" t="s">
        <v>15</v>
      </c>
      <c r="J137" s="15"/>
    </row>
    <row r="138" spans="1:10" s="13" customFormat="1" x14ac:dyDescent="0.3">
      <c r="A138" s="56" t="s">
        <v>146</v>
      </c>
      <c r="B138" s="80" t="s">
        <v>223</v>
      </c>
      <c r="C138" s="52" t="s">
        <v>6</v>
      </c>
      <c r="D138" s="57">
        <v>1</v>
      </c>
      <c r="E138" s="44">
        <v>156.14081371728003</v>
      </c>
      <c r="F138" s="44">
        <f t="shared" si="4"/>
        <v>156.14081371728003</v>
      </c>
      <c r="G138" s="97">
        <v>0</v>
      </c>
      <c r="H138" s="97">
        <f t="shared" si="5"/>
        <v>0</v>
      </c>
      <c r="I138" s="26" t="s">
        <v>15</v>
      </c>
      <c r="J138" s="15"/>
    </row>
    <row r="139" spans="1:10" s="13" customFormat="1" x14ac:dyDescent="0.3">
      <c r="A139" s="56" t="s">
        <v>147</v>
      </c>
      <c r="B139" s="71" t="s">
        <v>216</v>
      </c>
      <c r="C139" s="52" t="s">
        <v>6</v>
      </c>
      <c r="D139" s="57">
        <v>1</v>
      </c>
      <c r="E139" s="44">
        <v>154.88277610780801</v>
      </c>
      <c r="F139" s="44">
        <f t="shared" si="4"/>
        <v>154.88277610780801</v>
      </c>
      <c r="G139" s="97">
        <v>0</v>
      </c>
      <c r="H139" s="97">
        <f t="shared" si="5"/>
        <v>0</v>
      </c>
      <c r="I139" s="26" t="s">
        <v>15</v>
      </c>
      <c r="J139" s="15"/>
    </row>
    <row r="140" spans="1:10" s="13" customFormat="1" x14ac:dyDescent="0.3">
      <c r="A140" s="56" t="s">
        <v>148</v>
      </c>
      <c r="B140" s="81" t="s">
        <v>217</v>
      </c>
      <c r="C140" s="48" t="s">
        <v>6</v>
      </c>
      <c r="D140" s="57">
        <v>1</v>
      </c>
      <c r="E140" s="44">
        <v>136.27430313436798</v>
      </c>
      <c r="F140" s="44">
        <f t="shared" si="4"/>
        <v>136.27430313436798</v>
      </c>
      <c r="G140" s="97">
        <v>0</v>
      </c>
      <c r="H140" s="97">
        <f t="shared" si="5"/>
        <v>0</v>
      </c>
      <c r="I140" s="26" t="s">
        <v>15</v>
      </c>
      <c r="J140" s="15"/>
    </row>
    <row r="141" spans="1:10" s="13" customFormat="1" x14ac:dyDescent="0.3">
      <c r="A141" s="56" t="s">
        <v>149</v>
      </c>
      <c r="B141" s="78" t="s">
        <v>218</v>
      </c>
      <c r="C141" s="48" t="s">
        <v>6</v>
      </c>
      <c r="D141" s="57">
        <v>1</v>
      </c>
      <c r="E141" s="44"/>
      <c r="F141" s="44"/>
      <c r="G141" s="97">
        <v>0</v>
      </c>
      <c r="H141" s="97">
        <f t="shared" si="5"/>
        <v>0</v>
      </c>
      <c r="I141" s="26" t="s">
        <v>18</v>
      </c>
      <c r="J141" s="15"/>
    </row>
    <row r="142" spans="1:10" s="13" customFormat="1" x14ac:dyDescent="0.3">
      <c r="A142" s="56" t="s">
        <v>150</v>
      </c>
      <c r="B142" s="80" t="s">
        <v>39</v>
      </c>
      <c r="C142" s="52" t="s">
        <v>40</v>
      </c>
      <c r="D142" s="58">
        <v>0.31400000000000006</v>
      </c>
      <c r="E142" s="44">
        <v>289.61074134719996</v>
      </c>
      <c r="F142" s="44">
        <f t="shared" si="4"/>
        <v>90.937772783020804</v>
      </c>
      <c r="G142" s="97">
        <v>0</v>
      </c>
      <c r="H142" s="97">
        <f t="shared" si="5"/>
        <v>0</v>
      </c>
      <c r="I142" s="26" t="s">
        <v>15</v>
      </c>
      <c r="J142" s="15"/>
    </row>
    <row r="143" spans="1:10" s="13" customFormat="1" ht="15.6" x14ac:dyDescent="0.3">
      <c r="A143" s="56" t="s">
        <v>151</v>
      </c>
      <c r="B143" s="71" t="s">
        <v>237</v>
      </c>
      <c r="C143" s="52" t="s">
        <v>13</v>
      </c>
      <c r="D143" s="44">
        <v>1.194</v>
      </c>
      <c r="E143" s="44">
        <v>277.10171035545596</v>
      </c>
      <c r="F143" s="44">
        <f t="shared" si="4"/>
        <v>330.85944216441442</v>
      </c>
      <c r="G143" s="97">
        <v>0</v>
      </c>
      <c r="H143" s="97">
        <f t="shared" si="5"/>
        <v>0</v>
      </c>
      <c r="I143" s="26" t="s">
        <v>16</v>
      </c>
      <c r="J143" s="15"/>
    </row>
    <row r="144" spans="1:10" s="13" customFormat="1" x14ac:dyDescent="0.3">
      <c r="A144" s="56" t="s">
        <v>152</v>
      </c>
      <c r="B144" s="80" t="s">
        <v>215</v>
      </c>
      <c r="C144" s="52" t="s">
        <v>6</v>
      </c>
      <c r="D144" s="57">
        <v>1</v>
      </c>
      <c r="E144" s="44">
        <v>274.38324444921602</v>
      </c>
      <c r="F144" s="44">
        <f t="shared" si="4"/>
        <v>274.38324444921602</v>
      </c>
      <c r="G144" s="97">
        <v>0</v>
      </c>
      <c r="H144" s="97">
        <f t="shared" si="5"/>
        <v>0</v>
      </c>
      <c r="I144" s="26" t="s">
        <v>15</v>
      </c>
      <c r="J144" s="15"/>
    </row>
    <row r="145" spans="1:10" s="13" customFormat="1" x14ac:dyDescent="0.3">
      <c r="A145" s="56" t="s">
        <v>153</v>
      </c>
      <c r="B145" s="80" t="s">
        <v>223</v>
      </c>
      <c r="C145" s="52" t="s">
        <v>6</v>
      </c>
      <c r="D145" s="57">
        <v>1</v>
      </c>
      <c r="E145" s="44">
        <v>156.14081371728003</v>
      </c>
      <c r="F145" s="44">
        <f t="shared" si="4"/>
        <v>156.14081371728003</v>
      </c>
      <c r="G145" s="97">
        <v>0</v>
      </c>
      <c r="H145" s="97">
        <f t="shared" si="5"/>
        <v>0</v>
      </c>
      <c r="I145" s="26" t="s">
        <v>15</v>
      </c>
      <c r="J145" s="15"/>
    </row>
    <row r="146" spans="1:10" s="13" customFormat="1" x14ac:dyDescent="0.3">
      <c r="A146" s="56" t="s">
        <v>154</v>
      </c>
      <c r="B146" s="71" t="s">
        <v>216</v>
      </c>
      <c r="C146" s="52" t="s">
        <v>6</v>
      </c>
      <c r="D146" s="57">
        <v>1</v>
      </c>
      <c r="E146" s="44">
        <v>154.88277610780801</v>
      </c>
      <c r="F146" s="44">
        <f t="shared" si="4"/>
        <v>154.88277610780801</v>
      </c>
      <c r="G146" s="97">
        <v>0</v>
      </c>
      <c r="H146" s="97">
        <f t="shared" si="5"/>
        <v>0</v>
      </c>
      <c r="I146" s="26" t="s">
        <v>15</v>
      </c>
      <c r="J146" s="15"/>
    </row>
    <row r="147" spans="1:10" s="13" customFormat="1" x14ac:dyDescent="0.3">
      <c r="A147" s="56" t="s">
        <v>155</v>
      </c>
      <c r="B147" s="81" t="s">
        <v>217</v>
      </c>
      <c r="C147" s="48" t="s">
        <v>6</v>
      </c>
      <c r="D147" s="57">
        <v>1</v>
      </c>
      <c r="E147" s="44">
        <v>136.27430313436798</v>
      </c>
      <c r="F147" s="44">
        <f t="shared" si="4"/>
        <v>136.27430313436798</v>
      </c>
      <c r="G147" s="97">
        <v>0</v>
      </c>
      <c r="H147" s="97">
        <f t="shared" si="5"/>
        <v>0</v>
      </c>
      <c r="I147" s="26" t="s">
        <v>15</v>
      </c>
      <c r="J147" s="15"/>
    </row>
    <row r="148" spans="1:10" s="13" customFormat="1" x14ac:dyDescent="0.3">
      <c r="A148" s="56" t="s">
        <v>156</v>
      </c>
      <c r="B148" s="78" t="s">
        <v>218</v>
      </c>
      <c r="C148" s="48" t="s">
        <v>6</v>
      </c>
      <c r="D148" s="57">
        <v>1</v>
      </c>
      <c r="E148" s="44"/>
      <c r="F148" s="44"/>
      <c r="G148" s="97">
        <v>0</v>
      </c>
      <c r="H148" s="97">
        <f t="shared" si="5"/>
        <v>0</v>
      </c>
      <c r="I148" s="26" t="s">
        <v>18</v>
      </c>
      <c r="J148" s="15"/>
    </row>
    <row r="149" spans="1:10" s="13" customFormat="1" x14ac:dyDescent="0.3">
      <c r="A149" s="56" t="s">
        <v>157</v>
      </c>
      <c r="B149" s="80" t="s">
        <v>39</v>
      </c>
      <c r="C149" s="52" t="s">
        <v>40</v>
      </c>
      <c r="D149" s="58">
        <v>0.31400000000000006</v>
      </c>
      <c r="E149" s="44">
        <v>289.61074134719996</v>
      </c>
      <c r="F149" s="44">
        <f t="shared" si="4"/>
        <v>90.937772783020804</v>
      </c>
      <c r="G149" s="97">
        <v>0</v>
      </c>
      <c r="H149" s="97">
        <f t="shared" si="5"/>
        <v>0</v>
      </c>
      <c r="I149" s="26" t="s">
        <v>15</v>
      </c>
      <c r="J149" s="15"/>
    </row>
    <row r="150" spans="1:10" s="13" customFormat="1" ht="15.6" x14ac:dyDescent="0.3">
      <c r="A150" s="56" t="s">
        <v>158</v>
      </c>
      <c r="B150" s="71" t="s">
        <v>238</v>
      </c>
      <c r="C150" s="52" t="s">
        <v>13</v>
      </c>
      <c r="D150" s="44">
        <v>1.194</v>
      </c>
      <c r="E150" s="44">
        <v>277.10171035545596</v>
      </c>
      <c r="F150" s="44">
        <f t="shared" si="4"/>
        <v>330.85944216441442</v>
      </c>
      <c r="G150" s="97">
        <v>0</v>
      </c>
      <c r="H150" s="97">
        <f t="shared" si="5"/>
        <v>0</v>
      </c>
      <c r="I150" s="26" t="s">
        <v>16</v>
      </c>
      <c r="J150" s="15"/>
    </row>
    <row r="151" spans="1:10" s="13" customFormat="1" x14ac:dyDescent="0.3">
      <c r="A151" s="56" t="s">
        <v>159</v>
      </c>
      <c r="B151" s="80" t="s">
        <v>215</v>
      </c>
      <c r="C151" s="52" t="s">
        <v>6</v>
      </c>
      <c r="D151" s="57">
        <v>1</v>
      </c>
      <c r="E151" s="44">
        <v>274.38324444921602</v>
      </c>
      <c r="F151" s="44">
        <f t="shared" si="4"/>
        <v>274.38324444921602</v>
      </c>
      <c r="G151" s="97">
        <v>0</v>
      </c>
      <c r="H151" s="97">
        <f t="shared" si="5"/>
        <v>0</v>
      </c>
      <c r="I151" s="26" t="s">
        <v>15</v>
      </c>
      <c r="J151" s="15"/>
    </row>
    <row r="152" spans="1:10" s="13" customFormat="1" x14ac:dyDescent="0.3">
      <c r="A152" s="56" t="s">
        <v>160</v>
      </c>
      <c r="B152" s="80" t="s">
        <v>223</v>
      </c>
      <c r="C152" s="52" t="s">
        <v>6</v>
      </c>
      <c r="D152" s="57">
        <v>1</v>
      </c>
      <c r="E152" s="44">
        <v>156.14081371728003</v>
      </c>
      <c r="F152" s="44">
        <f t="shared" si="4"/>
        <v>156.14081371728003</v>
      </c>
      <c r="G152" s="97">
        <v>0</v>
      </c>
      <c r="H152" s="97">
        <f t="shared" si="5"/>
        <v>0</v>
      </c>
      <c r="I152" s="26" t="s">
        <v>15</v>
      </c>
      <c r="J152" s="15"/>
    </row>
    <row r="153" spans="1:10" s="13" customFormat="1" x14ac:dyDescent="0.3">
      <c r="A153" s="56" t="s">
        <v>161</v>
      </c>
      <c r="B153" s="71" t="s">
        <v>216</v>
      </c>
      <c r="C153" s="52" t="s">
        <v>6</v>
      </c>
      <c r="D153" s="57">
        <v>1</v>
      </c>
      <c r="E153" s="44">
        <v>154.88277610780801</v>
      </c>
      <c r="F153" s="44">
        <f t="shared" si="4"/>
        <v>154.88277610780801</v>
      </c>
      <c r="G153" s="97">
        <v>0</v>
      </c>
      <c r="H153" s="97">
        <f t="shared" si="5"/>
        <v>0</v>
      </c>
      <c r="I153" s="26" t="s">
        <v>15</v>
      </c>
      <c r="J153" s="15"/>
    </row>
    <row r="154" spans="1:10" s="13" customFormat="1" x14ac:dyDescent="0.3">
      <c r="A154" s="56" t="s">
        <v>162</v>
      </c>
      <c r="B154" s="81" t="s">
        <v>217</v>
      </c>
      <c r="C154" s="48" t="s">
        <v>6</v>
      </c>
      <c r="D154" s="57">
        <v>1</v>
      </c>
      <c r="E154" s="44">
        <v>136.27430313436798</v>
      </c>
      <c r="F154" s="44">
        <f t="shared" si="4"/>
        <v>136.27430313436798</v>
      </c>
      <c r="G154" s="97">
        <v>0</v>
      </c>
      <c r="H154" s="97">
        <f t="shared" si="5"/>
        <v>0</v>
      </c>
      <c r="I154" s="26" t="s">
        <v>15</v>
      </c>
      <c r="J154" s="15"/>
    </row>
    <row r="155" spans="1:10" s="13" customFormat="1" x14ac:dyDescent="0.3">
      <c r="A155" s="56" t="s">
        <v>163</v>
      </c>
      <c r="B155" s="78" t="s">
        <v>218</v>
      </c>
      <c r="C155" s="48" t="s">
        <v>6</v>
      </c>
      <c r="D155" s="57">
        <v>1</v>
      </c>
      <c r="E155" s="44"/>
      <c r="F155" s="44"/>
      <c r="G155" s="97">
        <v>0</v>
      </c>
      <c r="H155" s="97">
        <f t="shared" si="5"/>
        <v>0</v>
      </c>
      <c r="I155" s="26" t="s">
        <v>18</v>
      </c>
      <c r="J155" s="15"/>
    </row>
    <row r="156" spans="1:10" s="13" customFormat="1" x14ac:dyDescent="0.3">
      <c r="A156" s="56" t="s">
        <v>164</v>
      </c>
      <c r="B156" s="80" t="s">
        <v>39</v>
      </c>
      <c r="C156" s="52" t="s">
        <v>40</v>
      </c>
      <c r="D156" s="58">
        <v>0.31400000000000006</v>
      </c>
      <c r="E156" s="44">
        <v>289.61074134719996</v>
      </c>
      <c r="F156" s="44">
        <f t="shared" si="4"/>
        <v>90.937772783020804</v>
      </c>
      <c r="G156" s="97">
        <v>0</v>
      </c>
      <c r="H156" s="97">
        <f t="shared" si="5"/>
        <v>0</v>
      </c>
      <c r="I156" s="26" t="s">
        <v>15</v>
      </c>
      <c r="J156" s="15"/>
    </row>
    <row r="157" spans="1:10" s="13" customFormat="1" x14ac:dyDescent="0.3">
      <c r="A157" s="56" t="s">
        <v>165</v>
      </c>
      <c r="B157" s="78" t="s">
        <v>166</v>
      </c>
      <c r="C157" s="48" t="s">
        <v>5</v>
      </c>
      <c r="D157" s="59">
        <v>414.48</v>
      </c>
      <c r="E157" s="44">
        <v>25.986339370655998</v>
      </c>
      <c r="F157" s="44">
        <f t="shared" si="4"/>
        <v>10770.817942349498</v>
      </c>
      <c r="G157" s="97">
        <v>0</v>
      </c>
      <c r="H157" s="97">
        <f t="shared" si="5"/>
        <v>0</v>
      </c>
      <c r="I157" s="26" t="s">
        <v>16</v>
      </c>
      <c r="J157" s="15"/>
    </row>
    <row r="158" spans="1:10" s="13" customFormat="1" x14ac:dyDescent="0.3">
      <c r="A158" s="82">
        <v>42</v>
      </c>
      <c r="B158" s="78" t="s">
        <v>239</v>
      </c>
      <c r="C158" s="48" t="s">
        <v>5</v>
      </c>
      <c r="D158" s="57">
        <v>820</v>
      </c>
      <c r="E158" s="44">
        <v>3.5754628772979204</v>
      </c>
      <c r="F158" s="44">
        <f t="shared" si="4"/>
        <v>2931.8795593842947</v>
      </c>
      <c r="G158" s="97">
        <v>0</v>
      </c>
      <c r="H158" s="97">
        <f t="shared" si="5"/>
        <v>0</v>
      </c>
      <c r="I158" s="26" t="s">
        <v>16</v>
      </c>
      <c r="J158" s="15"/>
    </row>
    <row r="159" spans="1:10" s="13" customFormat="1" x14ac:dyDescent="0.3">
      <c r="A159" s="55" t="s">
        <v>167</v>
      </c>
      <c r="B159" s="83" t="s">
        <v>240</v>
      </c>
      <c r="C159" s="48" t="s">
        <v>5</v>
      </c>
      <c r="D159" s="57">
        <v>828.2</v>
      </c>
      <c r="E159" s="44"/>
      <c r="F159" s="44"/>
      <c r="G159" s="97">
        <v>0</v>
      </c>
      <c r="H159" s="97">
        <f t="shared" si="5"/>
        <v>0</v>
      </c>
      <c r="I159" s="26" t="s">
        <v>18</v>
      </c>
      <c r="J159" s="15"/>
    </row>
    <row r="160" spans="1:10" s="13" customFormat="1" x14ac:dyDescent="0.3">
      <c r="A160" s="55" t="s">
        <v>168</v>
      </c>
      <c r="B160" s="83" t="s">
        <v>241</v>
      </c>
      <c r="C160" s="48" t="s">
        <v>6</v>
      </c>
      <c r="D160" s="57">
        <v>137</v>
      </c>
      <c r="E160" s="44"/>
      <c r="F160" s="44"/>
      <c r="G160" s="97">
        <v>0</v>
      </c>
      <c r="H160" s="97">
        <f t="shared" si="5"/>
        <v>0</v>
      </c>
      <c r="I160" s="26" t="s">
        <v>18</v>
      </c>
      <c r="J160" s="15"/>
    </row>
    <row r="161" spans="1:10" s="13" customFormat="1" x14ac:dyDescent="0.3">
      <c r="A161" s="82">
        <v>43</v>
      </c>
      <c r="B161" s="83" t="s">
        <v>242</v>
      </c>
      <c r="C161" s="48" t="s">
        <v>5</v>
      </c>
      <c r="D161" s="57">
        <v>820</v>
      </c>
      <c r="E161" s="44">
        <v>1.7679739249296322</v>
      </c>
      <c r="F161" s="44">
        <f t="shared" si="4"/>
        <v>1449.7386184422985</v>
      </c>
      <c r="G161" s="97">
        <v>0</v>
      </c>
      <c r="H161" s="97">
        <f t="shared" si="5"/>
        <v>0</v>
      </c>
      <c r="I161" s="26" t="s">
        <v>16</v>
      </c>
      <c r="J161" s="15"/>
    </row>
    <row r="162" spans="1:10" s="13" customFormat="1" x14ac:dyDescent="0.3">
      <c r="A162" s="47">
        <v>44</v>
      </c>
      <c r="B162" s="78" t="s">
        <v>243</v>
      </c>
      <c r="C162" s="48" t="s">
        <v>6</v>
      </c>
      <c r="D162" s="57">
        <v>82</v>
      </c>
      <c r="E162" s="44">
        <v>6.9236098281664011</v>
      </c>
      <c r="F162" s="44">
        <f t="shared" si="4"/>
        <v>567.73600590964486</v>
      </c>
      <c r="G162" s="97">
        <v>0</v>
      </c>
      <c r="H162" s="97">
        <f t="shared" si="5"/>
        <v>0</v>
      </c>
      <c r="I162" s="26" t="s">
        <v>16</v>
      </c>
      <c r="J162" s="15"/>
    </row>
    <row r="163" spans="1:10" s="13" customFormat="1" x14ac:dyDescent="0.3">
      <c r="A163" s="55" t="s">
        <v>169</v>
      </c>
      <c r="B163" s="78" t="s">
        <v>244</v>
      </c>
      <c r="C163" s="48" t="s">
        <v>6</v>
      </c>
      <c r="D163" s="57">
        <v>82</v>
      </c>
      <c r="E163" s="44"/>
      <c r="F163" s="44"/>
      <c r="G163" s="97">
        <v>0</v>
      </c>
      <c r="H163" s="97">
        <f t="shared" si="5"/>
        <v>0</v>
      </c>
      <c r="I163" s="26" t="s">
        <v>18</v>
      </c>
      <c r="J163" s="15"/>
    </row>
    <row r="164" spans="1:10" s="13" customFormat="1" x14ac:dyDescent="0.3">
      <c r="A164" s="55" t="s">
        <v>170</v>
      </c>
      <c r="B164" s="83" t="s">
        <v>241</v>
      </c>
      <c r="C164" s="48" t="s">
        <v>6</v>
      </c>
      <c r="D164" s="57">
        <v>164</v>
      </c>
      <c r="E164" s="44"/>
      <c r="F164" s="44"/>
      <c r="G164" s="97">
        <v>0</v>
      </c>
      <c r="H164" s="97">
        <f t="shared" si="5"/>
        <v>0</v>
      </c>
      <c r="I164" s="26" t="s">
        <v>18</v>
      </c>
      <c r="J164" s="15"/>
    </row>
    <row r="165" spans="1:10" s="13" customFormat="1" x14ac:dyDescent="0.3">
      <c r="A165" s="82">
        <v>45</v>
      </c>
      <c r="B165" s="78" t="s">
        <v>245</v>
      </c>
      <c r="C165" s="48" t="s">
        <v>5</v>
      </c>
      <c r="D165" s="57">
        <v>120</v>
      </c>
      <c r="E165" s="44">
        <v>3.57546287729792</v>
      </c>
      <c r="F165" s="44">
        <f t="shared" si="4"/>
        <v>429.05554527575038</v>
      </c>
      <c r="G165" s="97">
        <v>0</v>
      </c>
      <c r="H165" s="97">
        <f t="shared" si="5"/>
        <v>0</v>
      </c>
      <c r="I165" s="26" t="s">
        <v>16</v>
      </c>
      <c r="J165" s="15"/>
    </row>
    <row r="166" spans="1:10" s="13" customFormat="1" x14ac:dyDescent="0.3">
      <c r="A166" s="55" t="s">
        <v>171</v>
      </c>
      <c r="B166" s="83" t="s">
        <v>246</v>
      </c>
      <c r="C166" s="48" t="s">
        <v>5</v>
      </c>
      <c r="D166" s="57">
        <v>121.2</v>
      </c>
      <c r="E166" s="44"/>
      <c r="F166" s="44"/>
      <c r="G166" s="97">
        <v>0</v>
      </c>
      <c r="H166" s="97">
        <f t="shared" si="5"/>
        <v>0</v>
      </c>
      <c r="I166" s="26" t="s">
        <v>18</v>
      </c>
      <c r="J166" s="15"/>
    </row>
    <row r="167" spans="1:10" s="13" customFormat="1" x14ac:dyDescent="0.3">
      <c r="A167" s="55" t="s">
        <v>172</v>
      </c>
      <c r="B167" s="83" t="s">
        <v>247</v>
      </c>
      <c r="C167" s="48" t="s">
        <v>6</v>
      </c>
      <c r="D167" s="57">
        <v>120</v>
      </c>
      <c r="E167" s="44"/>
      <c r="F167" s="44"/>
      <c r="G167" s="97">
        <v>0</v>
      </c>
      <c r="H167" s="97">
        <f t="shared" si="5"/>
        <v>0</v>
      </c>
      <c r="I167" s="26" t="s">
        <v>18</v>
      </c>
      <c r="J167" s="15"/>
    </row>
    <row r="168" spans="1:10" s="13" customFormat="1" x14ac:dyDescent="0.3">
      <c r="A168" s="82">
        <v>46</v>
      </c>
      <c r="B168" s="83" t="s">
        <v>248</v>
      </c>
      <c r="C168" s="48" t="s">
        <v>5</v>
      </c>
      <c r="D168" s="57">
        <v>120</v>
      </c>
      <c r="E168" s="44">
        <v>1.7679739249296318</v>
      </c>
      <c r="F168" s="44">
        <f t="shared" si="4"/>
        <v>212.15687099155582</v>
      </c>
      <c r="G168" s="97">
        <v>0</v>
      </c>
      <c r="H168" s="97">
        <f t="shared" si="5"/>
        <v>0</v>
      </c>
      <c r="I168" s="26" t="s">
        <v>16</v>
      </c>
      <c r="J168" s="15"/>
    </row>
    <row r="169" spans="1:10" s="13" customFormat="1" x14ac:dyDescent="0.3">
      <c r="A169" s="47">
        <v>47</v>
      </c>
      <c r="B169" s="78" t="s">
        <v>249</v>
      </c>
      <c r="C169" s="48" t="s">
        <v>6</v>
      </c>
      <c r="D169" s="57">
        <v>12</v>
      </c>
      <c r="E169" s="44">
        <v>6.9236098281663994</v>
      </c>
      <c r="F169" s="44">
        <f t="shared" si="4"/>
        <v>83.083317937996796</v>
      </c>
      <c r="G169" s="97">
        <v>0</v>
      </c>
      <c r="H169" s="97">
        <f t="shared" si="5"/>
        <v>0</v>
      </c>
      <c r="I169" s="26" t="s">
        <v>16</v>
      </c>
      <c r="J169" s="15"/>
    </row>
    <row r="170" spans="1:10" s="13" customFormat="1" x14ac:dyDescent="0.3">
      <c r="A170" s="55" t="s">
        <v>173</v>
      </c>
      <c r="B170" s="78" t="s">
        <v>250</v>
      </c>
      <c r="C170" s="48" t="s">
        <v>6</v>
      </c>
      <c r="D170" s="57">
        <v>12</v>
      </c>
      <c r="E170" s="44"/>
      <c r="F170" s="44"/>
      <c r="G170" s="97">
        <v>0</v>
      </c>
      <c r="H170" s="97">
        <f t="shared" si="5"/>
        <v>0</v>
      </c>
      <c r="I170" s="26" t="s">
        <v>18</v>
      </c>
      <c r="J170" s="15"/>
    </row>
    <row r="171" spans="1:10" s="13" customFormat="1" x14ac:dyDescent="0.3">
      <c r="A171" s="55" t="s">
        <v>174</v>
      </c>
      <c r="B171" s="83" t="s">
        <v>247</v>
      </c>
      <c r="C171" s="48" t="s">
        <v>6</v>
      </c>
      <c r="D171" s="57">
        <v>24</v>
      </c>
      <c r="E171" s="44"/>
      <c r="F171" s="44"/>
      <c r="G171" s="97">
        <v>0</v>
      </c>
      <c r="H171" s="97">
        <f t="shared" si="5"/>
        <v>0</v>
      </c>
      <c r="I171" s="26" t="s">
        <v>18</v>
      </c>
      <c r="J171" s="15"/>
    </row>
    <row r="172" spans="1:10" s="13" customFormat="1" x14ac:dyDescent="0.3">
      <c r="A172" s="47">
        <v>48</v>
      </c>
      <c r="B172" s="78" t="s">
        <v>251</v>
      </c>
      <c r="C172" s="48" t="s">
        <v>5</v>
      </c>
      <c r="D172" s="57">
        <v>430</v>
      </c>
      <c r="E172" s="44">
        <v>1.2260535565806081</v>
      </c>
      <c r="F172" s="44">
        <f t="shared" si="4"/>
        <v>527.20302932966149</v>
      </c>
      <c r="G172" s="97">
        <v>0</v>
      </c>
      <c r="H172" s="97">
        <f t="shared" si="5"/>
        <v>0</v>
      </c>
      <c r="I172" s="26" t="s">
        <v>16</v>
      </c>
      <c r="J172" s="15"/>
    </row>
    <row r="173" spans="1:10" s="13" customFormat="1" x14ac:dyDescent="0.3">
      <c r="A173" s="60" t="s">
        <v>175</v>
      </c>
      <c r="B173" s="78" t="s">
        <v>176</v>
      </c>
      <c r="C173" s="48" t="s">
        <v>5</v>
      </c>
      <c r="D173" s="57">
        <v>434.3</v>
      </c>
      <c r="E173" s="44"/>
      <c r="F173" s="44"/>
      <c r="G173" s="97">
        <v>0</v>
      </c>
      <c r="H173" s="97">
        <f t="shared" si="5"/>
        <v>0</v>
      </c>
      <c r="I173" s="26" t="s">
        <v>18</v>
      </c>
      <c r="J173" s="15"/>
    </row>
    <row r="174" spans="1:10" s="13" customFormat="1" x14ac:dyDescent="0.3">
      <c r="A174" s="60" t="s">
        <v>177</v>
      </c>
      <c r="B174" s="83" t="s">
        <v>252</v>
      </c>
      <c r="C174" s="48" t="s">
        <v>6</v>
      </c>
      <c r="D174" s="57">
        <v>72</v>
      </c>
      <c r="E174" s="44"/>
      <c r="F174" s="44"/>
      <c r="G174" s="97">
        <v>0</v>
      </c>
      <c r="H174" s="97">
        <f t="shared" si="5"/>
        <v>0</v>
      </c>
      <c r="I174" s="26" t="s">
        <v>18</v>
      </c>
      <c r="J174" s="15"/>
    </row>
    <row r="175" spans="1:10" s="13" customFormat="1" x14ac:dyDescent="0.3">
      <c r="A175" s="47">
        <v>49</v>
      </c>
      <c r="B175" s="78" t="s">
        <v>253</v>
      </c>
      <c r="C175" s="48" t="s">
        <v>5</v>
      </c>
      <c r="D175" s="57">
        <v>430</v>
      </c>
      <c r="E175" s="44">
        <v>1.0222717758994559</v>
      </c>
      <c r="F175" s="44">
        <f t="shared" si="4"/>
        <v>439.57686363676606</v>
      </c>
      <c r="G175" s="97">
        <v>0</v>
      </c>
      <c r="H175" s="97">
        <f t="shared" si="5"/>
        <v>0</v>
      </c>
      <c r="I175" s="26" t="s">
        <v>16</v>
      </c>
      <c r="J175" s="15"/>
    </row>
    <row r="176" spans="1:10" s="13" customFormat="1" x14ac:dyDescent="0.3">
      <c r="A176" s="47">
        <v>50</v>
      </c>
      <c r="B176" s="78" t="s">
        <v>254</v>
      </c>
      <c r="C176" s="48" t="s">
        <v>6</v>
      </c>
      <c r="D176" s="57">
        <v>43</v>
      </c>
      <c r="E176" s="44">
        <v>6.9236098281664011</v>
      </c>
      <c r="F176" s="44">
        <f t="shared" si="4"/>
        <v>297.71522261115524</v>
      </c>
      <c r="G176" s="97">
        <v>0</v>
      </c>
      <c r="H176" s="97">
        <f t="shared" si="5"/>
        <v>0</v>
      </c>
      <c r="I176" s="26" t="s">
        <v>16</v>
      </c>
      <c r="J176" s="15"/>
    </row>
    <row r="177" spans="1:10" s="13" customFormat="1" x14ac:dyDescent="0.3">
      <c r="A177" s="55" t="s">
        <v>178</v>
      </c>
      <c r="B177" s="78" t="s">
        <v>255</v>
      </c>
      <c r="C177" s="48" t="s">
        <v>6</v>
      </c>
      <c r="D177" s="57">
        <v>86</v>
      </c>
      <c r="E177" s="44"/>
      <c r="F177" s="44"/>
      <c r="G177" s="97">
        <v>0</v>
      </c>
      <c r="H177" s="97">
        <f t="shared" si="5"/>
        <v>0</v>
      </c>
      <c r="I177" s="26" t="s">
        <v>18</v>
      </c>
      <c r="J177" s="15"/>
    </row>
    <row r="178" spans="1:10" s="13" customFormat="1" x14ac:dyDescent="0.3">
      <c r="A178" s="55" t="s">
        <v>179</v>
      </c>
      <c r="B178" s="83" t="s">
        <v>256</v>
      </c>
      <c r="C178" s="48" t="s">
        <v>6</v>
      </c>
      <c r="D178" s="57">
        <v>240</v>
      </c>
      <c r="E178" s="44"/>
      <c r="F178" s="44"/>
      <c r="G178" s="97">
        <v>0</v>
      </c>
      <c r="H178" s="97">
        <f t="shared" si="5"/>
        <v>0</v>
      </c>
      <c r="I178" s="26" t="s">
        <v>18</v>
      </c>
      <c r="J178" s="15"/>
    </row>
    <row r="179" spans="1:10" s="13" customFormat="1" x14ac:dyDescent="0.3">
      <c r="A179" s="61" t="s">
        <v>180</v>
      </c>
      <c r="B179" s="75" t="s">
        <v>257</v>
      </c>
      <c r="C179" s="46" t="s">
        <v>5</v>
      </c>
      <c r="D179" s="44">
        <v>1370</v>
      </c>
      <c r="E179" s="44">
        <v>1.7498362714559998</v>
      </c>
      <c r="F179" s="44">
        <f t="shared" si="4"/>
        <v>2397.2756918947198</v>
      </c>
      <c r="G179" s="97">
        <v>0</v>
      </c>
      <c r="H179" s="97">
        <f t="shared" si="5"/>
        <v>0</v>
      </c>
      <c r="I179" s="26" t="s">
        <v>16</v>
      </c>
      <c r="J179" s="15"/>
    </row>
    <row r="180" spans="1:10" s="13" customFormat="1" x14ac:dyDescent="0.3">
      <c r="A180" s="56" t="s">
        <v>181</v>
      </c>
      <c r="B180" s="78" t="s">
        <v>182</v>
      </c>
      <c r="C180" s="48" t="s">
        <v>183</v>
      </c>
      <c r="D180" s="44">
        <v>20</v>
      </c>
      <c r="E180" s="44">
        <v>2.3000946034286081</v>
      </c>
      <c r="F180" s="44">
        <f t="shared" si="4"/>
        <v>46.001892068572161</v>
      </c>
      <c r="G180" s="97">
        <v>0</v>
      </c>
      <c r="H180" s="97">
        <f t="shared" si="5"/>
        <v>0</v>
      </c>
      <c r="I180" s="26" t="s">
        <v>16</v>
      </c>
      <c r="J180" s="15"/>
    </row>
    <row r="181" spans="1:10" s="13" customFormat="1" x14ac:dyDescent="0.3">
      <c r="A181" s="56" t="s">
        <v>184</v>
      </c>
      <c r="B181" s="84" t="s">
        <v>258</v>
      </c>
      <c r="C181" s="48" t="s">
        <v>183</v>
      </c>
      <c r="D181" s="44">
        <v>20.2</v>
      </c>
      <c r="E181" s="44"/>
      <c r="F181" s="44"/>
      <c r="G181" s="97">
        <v>0</v>
      </c>
      <c r="H181" s="97">
        <f t="shared" si="5"/>
        <v>0</v>
      </c>
      <c r="I181" s="26" t="s">
        <v>18</v>
      </c>
      <c r="J181" s="15"/>
    </row>
    <row r="182" spans="1:10" s="13" customFormat="1" x14ac:dyDescent="0.3">
      <c r="A182" s="45">
        <v>53</v>
      </c>
      <c r="B182" s="78" t="s">
        <v>259</v>
      </c>
      <c r="C182" s="48" t="s">
        <v>185</v>
      </c>
      <c r="D182" s="44">
        <v>1.196</v>
      </c>
      <c r="E182" s="44">
        <v>5827.2602950489609</v>
      </c>
      <c r="F182" s="44">
        <f t="shared" si="4"/>
        <v>6969.4033128785568</v>
      </c>
      <c r="G182" s="97">
        <v>0</v>
      </c>
      <c r="H182" s="97">
        <f t="shared" si="5"/>
        <v>0</v>
      </c>
      <c r="I182" s="26" t="s">
        <v>16</v>
      </c>
      <c r="J182" s="15"/>
    </row>
    <row r="183" spans="1:10" s="13" customFormat="1" x14ac:dyDescent="0.3">
      <c r="A183" s="45" t="s">
        <v>186</v>
      </c>
      <c r="B183" s="78" t="s">
        <v>187</v>
      </c>
      <c r="C183" s="48" t="s">
        <v>6</v>
      </c>
      <c r="D183" s="44">
        <v>65</v>
      </c>
      <c r="E183" s="44"/>
      <c r="F183" s="44"/>
      <c r="G183" s="97">
        <v>0</v>
      </c>
      <c r="H183" s="97">
        <f t="shared" si="5"/>
        <v>0</v>
      </c>
      <c r="I183" s="26" t="s">
        <v>18</v>
      </c>
      <c r="J183" s="15"/>
    </row>
    <row r="184" spans="1:10" s="13" customFormat="1" x14ac:dyDescent="0.3">
      <c r="A184" s="56" t="s">
        <v>188</v>
      </c>
      <c r="B184" s="71" t="s">
        <v>260</v>
      </c>
      <c r="C184" s="48" t="s">
        <v>6</v>
      </c>
      <c r="D184" s="44">
        <v>5</v>
      </c>
      <c r="E184" s="44">
        <v>6.9236098281664002</v>
      </c>
      <c r="F184" s="44">
        <f t="shared" si="4"/>
        <v>34.618049140831999</v>
      </c>
      <c r="G184" s="97">
        <v>0</v>
      </c>
      <c r="H184" s="97">
        <f t="shared" si="5"/>
        <v>0</v>
      </c>
      <c r="I184" s="26" t="s">
        <v>16</v>
      </c>
      <c r="J184" s="15"/>
    </row>
    <row r="185" spans="1:10" s="13" customFormat="1" x14ac:dyDescent="0.3">
      <c r="A185" s="56" t="s">
        <v>189</v>
      </c>
      <c r="B185" s="71" t="s">
        <v>261</v>
      </c>
      <c r="C185" s="48" t="s">
        <v>6</v>
      </c>
      <c r="D185" s="44">
        <v>5</v>
      </c>
      <c r="E185" s="44"/>
      <c r="F185" s="44"/>
      <c r="G185" s="97">
        <v>0</v>
      </c>
      <c r="H185" s="97">
        <f t="shared" si="5"/>
        <v>0</v>
      </c>
      <c r="I185" s="26" t="s">
        <v>18</v>
      </c>
      <c r="J185" s="15"/>
    </row>
    <row r="186" spans="1:10" s="13" customFormat="1" x14ac:dyDescent="0.3">
      <c r="A186" s="56" t="s">
        <v>190</v>
      </c>
      <c r="B186" s="78" t="s">
        <v>262</v>
      </c>
      <c r="C186" s="48" t="s">
        <v>6</v>
      </c>
      <c r="D186" s="57">
        <v>20</v>
      </c>
      <c r="E186" s="44"/>
      <c r="F186" s="44"/>
      <c r="G186" s="97">
        <v>0</v>
      </c>
      <c r="H186" s="97">
        <f t="shared" si="5"/>
        <v>0</v>
      </c>
      <c r="I186" s="26" t="s">
        <v>18</v>
      </c>
      <c r="J186" s="15"/>
    </row>
    <row r="187" spans="1:10" s="13" customFormat="1" x14ac:dyDescent="0.3">
      <c r="A187" s="56" t="s">
        <v>191</v>
      </c>
      <c r="B187" s="71" t="s">
        <v>263</v>
      </c>
      <c r="C187" s="48" t="s">
        <v>9</v>
      </c>
      <c r="D187" s="62">
        <v>72</v>
      </c>
      <c r="E187" s="44">
        <v>327.72198415353603</v>
      </c>
      <c r="F187" s="44">
        <f t="shared" si="4"/>
        <v>23595.982859054595</v>
      </c>
      <c r="G187" s="97">
        <v>0</v>
      </c>
      <c r="H187" s="97">
        <f t="shared" si="5"/>
        <v>0</v>
      </c>
      <c r="I187" s="26" t="s">
        <v>16</v>
      </c>
      <c r="J187" s="15"/>
    </row>
    <row r="188" spans="1:10" s="13" customFormat="1" x14ac:dyDescent="0.3">
      <c r="A188" s="56" t="s">
        <v>192</v>
      </c>
      <c r="B188" s="71" t="s">
        <v>264</v>
      </c>
      <c r="C188" s="48" t="s">
        <v>9</v>
      </c>
      <c r="D188" s="62">
        <v>13</v>
      </c>
      <c r="E188" s="44">
        <v>327.72198415353603</v>
      </c>
      <c r="F188" s="44">
        <f t="shared" si="4"/>
        <v>4260.385793995968</v>
      </c>
      <c r="G188" s="97">
        <v>0</v>
      </c>
      <c r="H188" s="97">
        <f t="shared" si="5"/>
        <v>0</v>
      </c>
      <c r="I188" s="26" t="s">
        <v>16</v>
      </c>
      <c r="J188" s="15"/>
    </row>
    <row r="189" spans="1:10" s="13" customFormat="1" x14ac:dyDescent="0.3">
      <c r="A189" s="56" t="s">
        <v>193</v>
      </c>
      <c r="B189" s="71" t="s">
        <v>265</v>
      </c>
      <c r="C189" s="48" t="s">
        <v>9</v>
      </c>
      <c r="D189" s="62">
        <v>65</v>
      </c>
      <c r="E189" s="44">
        <v>327.72198415353603</v>
      </c>
      <c r="F189" s="44">
        <f t="shared" si="4"/>
        <v>21301.928969979843</v>
      </c>
      <c r="G189" s="97">
        <v>0</v>
      </c>
      <c r="H189" s="97">
        <f t="shared" si="5"/>
        <v>0</v>
      </c>
      <c r="I189" s="26" t="s">
        <v>16</v>
      </c>
      <c r="J189" s="15"/>
    </row>
    <row r="190" spans="1:10" s="13" customFormat="1" x14ac:dyDescent="0.3">
      <c r="A190" s="47">
        <v>58</v>
      </c>
      <c r="B190" s="75" t="s">
        <v>266</v>
      </c>
      <c r="C190" s="46" t="s">
        <v>194</v>
      </c>
      <c r="D190" s="44">
        <v>15</v>
      </c>
      <c r="E190" s="44">
        <v>7.34479298784</v>
      </c>
      <c r="F190" s="44">
        <f t="shared" si="4"/>
        <v>110.17189481760001</v>
      </c>
      <c r="G190" s="97">
        <v>0</v>
      </c>
      <c r="H190" s="97">
        <f t="shared" si="5"/>
        <v>0</v>
      </c>
      <c r="I190" s="26" t="s">
        <v>16</v>
      </c>
      <c r="J190" s="15"/>
    </row>
    <row r="191" spans="1:10" s="13" customFormat="1" x14ac:dyDescent="0.3">
      <c r="A191" s="61"/>
      <c r="B191" s="85" t="s">
        <v>195</v>
      </c>
      <c r="C191" s="46"/>
      <c r="D191" s="63"/>
      <c r="E191" s="44"/>
      <c r="F191" s="44"/>
      <c r="G191" s="97">
        <v>0</v>
      </c>
      <c r="H191" s="97">
        <f t="shared" si="5"/>
        <v>0</v>
      </c>
      <c r="I191" s="26" t="s">
        <v>16</v>
      </c>
      <c r="J191" s="15"/>
    </row>
    <row r="192" spans="1:10" s="13" customFormat="1" ht="15.6" x14ac:dyDescent="0.3">
      <c r="A192" s="55" t="s">
        <v>196</v>
      </c>
      <c r="B192" s="78" t="s">
        <v>267</v>
      </c>
      <c r="C192" s="52" t="s">
        <v>13</v>
      </c>
      <c r="D192" s="59">
        <v>13.5</v>
      </c>
      <c r="E192" s="44">
        <v>239.23383849775877</v>
      </c>
      <c r="F192" s="44">
        <f t="shared" si="4"/>
        <v>3229.6568197197435</v>
      </c>
      <c r="G192" s="97">
        <v>0</v>
      </c>
      <c r="H192" s="97">
        <f t="shared" si="5"/>
        <v>0</v>
      </c>
      <c r="I192" s="26" t="s">
        <v>16</v>
      </c>
      <c r="J192" s="15"/>
    </row>
    <row r="193" spans="1:10" s="13" customFormat="1" x14ac:dyDescent="0.3">
      <c r="A193" s="55" t="s">
        <v>197</v>
      </c>
      <c r="B193" s="78" t="s">
        <v>268</v>
      </c>
      <c r="C193" s="48" t="s">
        <v>4</v>
      </c>
      <c r="D193" s="64">
        <v>32.4</v>
      </c>
      <c r="E193" s="44">
        <v>26.636217961830397</v>
      </c>
      <c r="F193" s="44">
        <f t="shared" si="4"/>
        <v>863.01346196330485</v>
      </c>
      <c r="G193" s="97">
        <v>0</v>
      </c>
      <c r="H193" s="97">
        <f t="shared" si="5"/>
        <v>0</v>
      </c>
      <c r="I193" s="26" t="s">
        <v>16</v>
      </c>
      <c r="J193" s="15"/>
    </row>
    <row r="194" spans="1:10" s="13" customFormat="1" x14ac:dyDescent="0.3">
      <c r="A194" s="61" t="s">
        <v>198</v>
      </c>
      <c r="B194" s="73" t="s">
        <v>269</v>
      </c>
      <c r="C194" s="48" t="s">
        <v>4</v>
      </c>
      <c r="D194" s="65">
        <v>0.496</v>
      </c>
      <c r="E194" s="44">
        <v>50.147043575009924</v>
      </c>
      <c r="F194" s="44">
        <f t="shared" si="4"/>
        <v>24.872933613204921</v>
      </c>
      <c r="G194" s="97">
        <v>0</v>
      </c>
      <c r="H194" s="97">
        <f>G194*D194</f>
        <v>0</v>
      </c>
      <c r="I194" s="26" t="s">
        <v>16</v>
      </c>
      <c r="J194" s="15"/>
    </row>
    <row r="195" spans="1:10" s="13" customFormat="1" x14ac:dyDescent="0.3">
      <c r="A195" s="66">
        <v>62</v>
      </c>
      <c r="B195" s="83" t="s">
        <v>199</v>
      </c>
      <c r="C195" s="48" t="s">
        <v>200</v>
      </c>
      <c r="D195" s="67">
        <v>300</v>
      </c>
      <c r="E195" s="44">
        <v>10.648750988789759</v>
      </c>
      <c r="F195" s="44">
        <f t="shared" si="4"/>
        <v>3194.6252966369279</v>
      </c>
      <c r="G195" s="97">
        <v>0</v>
      </c>
      <c r="H195" s="97">
        <f t="shared" si="5"/>
        <v>0</v>
      </c>
      <c r="I195" s="26" t="s">
        <v>16</v>
      </c>
      <c r="J195" s="15"/>
    </row>
    <row r="196" spans="1:10" s="13" customFormat="1" x14ac:dyDescent="0.3">
      <c r="A196" s="66">
        <v>63</v>
      </c>
      <c r="B196" s="83" t="s">
        <v>201</v>
      </c>
      <c r="C196" s="48" t="s">
        <v>200</v>
      </c>
      <c r="D196" s="67">
        <v>200</v>
      </c>
      <c r="E196" s="44">
        <v>6.6785825094911999</v>
      </c>
      <c r="F196" s="44">
        <f t="shared" si="4"/>
        <v>1335.71650189824</v>
      </c>
      <c r="G196" s="97">
        <v>0</v>
      </c>
      <c r="H196" s="97">
        <f t="shared" si="5"/>
        <v>0</v>
      </c>
      <c r="I196" s="26" t="s">
        <v>16</v>
      </c>
      <c r="J196" s="15"/>
    </row>
    <row r="197" spans="1:10" s="13" customFormat="1" ht="15.6" thickBot="1" x14ac:dyDescent="0.35">
      <c r="A197" s="68">
        <v>64</v>
      </c>
      <c r="B197" s="86" t="s">
        <v>202</v>
      </c>
      <c r="C197" s="87" t="s">
        <v>200</v>
      </c>
      <c r="D197" s="69">
        <v>150</v>
      </c>
      <c r="E197" s="70">
        <v>6.2723997135923213</v>
      </c>
      <c r="F197" s="70">
        <f t="shared" si="4"/>
        <v>940.85995703884817</v>
      </c>
      <c r="G197" s="97">
        <v>0</v>
      </c>
      <c r="H197" s="97">
        <f t="shared" si="5"/>
        <v>0</v>
      </c>
      <c r="I197" s="26" t="s">
        <v>16</v>
      </c>
      <c r="J197" s="15"/>
    </row>
    <row r="198" spans="1:10" ht="15.6" thickBot="1" x14ac:dyDescent="0.35">
      <c r="A198" s="16"/>
      <c r="B198" s="27" t="s">
        <v>7</v>
      </c>
      <c r="C198" s="17"/>
      <c r="D198" s="36"/>
      <c r="E198" s="36"/>
      <c r="F198" s="18">
        <f>SUM(F7:F197)</f>
        <v>884248.47909884562</v>
      </c>
      <c r="G198" s="36"/>
      <c r="H198" s="18">
        <f>SUM(H7:H197)</f>
        <v>0</v>
      </c>
    </row>
    <row r="199" spans="1:10" ht="15.6" thickBot="1" x14ac:dyDescent="0.35">
      <c r="A199" s="21"/>
      <c r="B199" s="29" t="s">
        <v>10</v>
      </c>
      <c r="C199" s="25">
        <v>0.03</v>
      </c>
      <c r="D199" s="38"/>
      <c r="E199" s="38"/>
      <c r="F199" s="39">
        <f>C199*F198</f>
        <v>26527.454372965367</v>
      </c>
      <c r="G199" s="38"/>
      <c r="H199" s="39">
        <f>C199*H198</f>
        <v>0</v>
      </c>
    </row>
    <row r="200" spans="1:10" ht="15.6" thickBot="1" x14ac:dyDescent="0.35">
      <c r="A200" s="19"/>
      <c r="B200" s="28" t="s">
        <v>8</v>
      </c>
      <c r="C200" s="20"/>
      <c r="D200" s="38"/>
      <c r="E200" s="38"/>
      <c r="F200" s="38">
        <f>F199+F198</f>
        <v>910775.933471811</v>
      </c>
      <c r="G200" s="38"/>
      <c r="H200" s="38">
        <f>H199+H198</f>
        <v>0</v>
      </c>
    </row>
    <row r="201" spans="1:10" ht="15.6" thickBot="1" x14ac:dyDescent="0.35">
      <c r="A201" s="21"/>
      <c r="B201" s="29" t="s">
        <v>17</v>
      </c>
      <c r="C201" s="25">
        <v>0.18</v>
      </c>
      <c r="D201" s="38"/>
      <c r="E201" s="38"/>
      <c r="F201" s="39">
        <f>C201*F200</f>
        <v>163939.66802492598</v>
      </c>
      <c r="G201" s="38"/>
      <c r="H201" s="39">
        <f>C201*H200</f>
        <v>0</v>
      </c>
    </row>
    <row r="202" spans="1:10" ht="15.6" thickBot="1" x14ac:dyDescent="0.35">
      <c r="A202" s="19"/>
      <c r="B202" s="30" t="s">
        <v>8</v>
      </c>
      <c r="C202" s="22"/>
      <c r="D202" s="37"/>
      <c r="E202" s="37"/>
      <c r="F202" s="38">
        <f>F201+F200</f>
        <v>1074715.601496737</v>
      </c>
      <c r="G202" s="37"/>
      <c r="H202" s="38">
        <f>H201+H200</f>
        <v>0</v>
      </c>
    </row>
    <row r="203" spans="1:10" x14ac:dyDescent="0.3">
      <c r="A203" s="3"/>
      <c r="B203" s="3" t="s">
        <v>270</v>
      </c>
      <c r="F203" s="40"/>
      <c r="G203" s="40"/>
      <c r="H203" s="40"/>
    </row>
    <row r="204" spans="1:10" x14ac:dyDescent="0.3">
      <c r="A204" s="3"/>
      <c r="B204" s="3" t="s">
        <v>270</v>
      </c>
    </row>
    <row r="205" spans="1:10" x14ac:dyDescent="0.3">
      <c r="A205" s="3"/>
      <c r="B205" s="3" t="s">
        <v>270</v>
      </c>
    </row>
    <row r="206" spans="1:10" x14ac:dyDescent="0.3">
      <c r="A206" s="3"/>
      <c r="B206" s="3" t="s">
        <v>270</v>
      </c>
    </row>
    <row r="207" spans="1:10" x14ac:dyDescent="0.3">
      <c r="A207" s="3"/>
      <c r="B207" s="3" t="s">
        <v>270</v>
      </c>
    </row>
    <row r="208" spans="1:10" x14ac:dyDescent="0.3">
      <c r="A208" s="3"/>
      <c r="B208" s="3" t="s">
        <v>270</v>
      </c>
    </row>
    <row r="209" spans="2:8" ht="15" customHeight="1" x14ac:dyDescent="0.3">
      <c r="B209" s="3" t="s">
        <v>270</v>
      </c>
      <c r="F209" s="40"/>
      <c r="G209" s="40"/>
      <c r="H209" s="40"/>
    </row>
    <row r="210" spans="2:8" ht="5.25" customHeight="1" x14ac:dyDescent="0.3"/>
  </sheetData>
  <autoFilter ref="A6:I209" xr:uid="{00000000-0009-0000-0000-000001000000}"/>
  <mergeCells count="9">
    <mergeCell ref="F4:F5"/>
    <mergeCell ref="G3:H3"/>
    <mergeCell ref="G4:G5"/>
    <mergeCell ref="H4:H5"/>
    <mergeCell ref="A4:A5"/>
    <mergeCell ref="B4:B5"/>
    <mergeCell ref="C4:C5"/>
    <mergeCell ref="D4:D5"/>
    <mergeCell ref="E4:E5"/>
  </mergeCells>
  <conditionalFormatting sqref="B18">
    <cfRule type="cellIs" dxfId="202" priority="196" stopIfTrue="1" operator="equal">
      <formula>0</formula>
    </cfRule>
  </conditionalFormatting>
  <conditionalFormatting sqref="B31">
    <cfRule type="cellIs" dxfId="201" priority="194" stopIfTrue="1" operator="equal">
      <formula>8223.307275</formula>
    </cfRule>
  </conditionalFormatting>
  <conditionalFormatting sqref="B37">
    <cfRule type="cellIs" dxfId="200" priority="184" stopIfTrue="1" operator="equal">
      <formula>8223.307275</formula>
    </cfRule>
  </conditionalFormatting>
  <conditionalFormatting sqref="B43">
    <cfRule type="cellIs" dxfId="199" priority="174" stopIfTrue="1" operator="equal">
      <formula>8223.307275</formula>
    </cfRule>
  </conditionalFormatting>
  <conditionalFormatting sqref="B49">
    <cfRule type="cellIs" dxfId="198" priority="164" stopIfTrue="1" operator="equal">
      <formula>8223.307275</formula>
    </cfRule>
  </conditionalFormatting>
  <conditionalFormatting sqref="B53 B56">
    <cfRule type="cellIs" dxfId="197" priority="156" stopIfTrue="1" operator="equal">
      <formula>8223.307275</formula>
    </cfRule>
  </conditionalFormatting>
  <conditionalFormatting sqref="B53">
    <cfRule type="cellIs" dxfId="196" priority="157" stopIfTrue="1" operator="equal">
      <formula>0</formula>
    </cfRule>
  </conditionalFormatting>
  <conditionalFormatting sqref="B60 B63">
    <cfRule type="cellIs" dxfId="195" priority="146" stopIfTrue="1" operator="equal">
      <formula>8223.307275</formula>
    </cfRule>
  </conditionalFormatting>
  <conditionalFormatting sqref="B60">
    <cfRule type="cellIs" dxfId="194" priority="147" stopIfTrue="1" operator="equal">
      <formula>0</formula>
    </cfRule>
  </conditionalFormatting>
  <conditionalFormatting sqref="B67 B70">
    <cfRule type="cellIs" dxfId="193" priority="136" stopIfTrue="1" operator="equal">
      <formula>8223.307275</formula>
    </cfRule>
  </conditionalFormatting>
  <conditionalFormatting sqref="B67">
    <cfRule type="cellIs" dxfId="192" priority="137" stopIfTrue="1" operator="equal">
      <formula>0</formula>
    </cfRule>
  </conditionalFormatting>
  <conditionalFormatting sqref="B74 B77">
    <cfRule type="cellIs" dxfId="191" priority="126" stopIfTrue="1" operator="equal">
      <formula>8223.307275</formula>
    </cfRule>
  </conditionalFormatting>
  <conditionalFormatting sqref="B74">
    <cfRule type="cellIs" dxfId="190" priority="127" stopIfTrue="1" operator="equal">
      <formula>0</formula>
    </cfRule>
  </conditionalFormatting>
  <conditionalFormatting sqref="B81 B84">
    <cfRule type="cellIs" dxfId="189" priority="116" stopIfTrue="1" operator="equal">
      <formula>8223.307275</formula>
    </cfRule>
  </conditionalFormatting>
  <conditionalFormatting sqref="B81">
    <cfRule type="cellIs" dxfId="188" priority="117" stopIfTrue="1" operator="equal">
      <formula>0</formula>
    </cfRule>
  </conditionalFormatting>
  <conditionalFormatting sqref="B90">
    <cfRule type="cellIs" dxfId="187" priority="105" stopIfTrue="1" operator="equal">
      <formula>8223.307275</formula>
    </cfRule>
  </conditionalFormatting>
  <conditionalFormatting sqref="B96">
    <cfRule type="cellIs" dxfId="186" priority="96" stopIfTrue="1" operator="equal">
      <formula>8223.307275</formula>
    </cfRule>
  </conditionalFormatting>
  <conditionalFormatting sqref="B102">
    <cfRule type="cellIs" dxfId="185" priority="87" stopIfTrue="1" operator="equal">
      <formula>8223.307275</formula>
    </cfRule>
  </conditionalFormatting>
  <conditionalFormatting sqref="B108">
    <cfRule type="cellIs" dxfId="184" priority="78" stopIfTrue="1" operator="equal">
      <formula>8223.307275</formula>
    </cfRule>
  </conditionalFormatting>
  <conditionalFormatting sqref="B114">
    <cfRule type="cellIs" dxfId="183" priority="69" stopIfTrue="1" operator="equal">
      <formula>8223.307275</formula>
    </cfRule>
  </conditionalFormatting>
  <conditionalFormatting sqref="B120">
    <cfRule type="cellIs" dxfId="182" priority="60" stopIfTrue="1" operator="equal">
      <formula>8223.307275</formula>
    </cfRule>
  </conditionalFormatting>
  <conditionalFormatting sqref="B124 B127">
    <cfRule type="cellIs" dxfId="181" priority="52" stopIfTrue="1" operator="equal">
      <formula>8223.307275</formula>
    </cfRule>
  </conditionalFormatting>
  <conditionalFormatting sqref="B124">
    <cfRule type="cellIs" dxfId="180" priority="53" stopIfTrue="1" operator="equal">
      <formula>0</formula>
    </cfRule>
  </conditionalFormatting>
  <conditionalFormatting sqref="B131 B134">
    <cfRule type="cellIs" dxfId="179" priority="42" stopIfTrue="1" operator="equal">
      <formula>8223.307275</formula>
    </cfRule>
  </conditionalFormatting>
  <conditionalFormatting sqref="B131">
    <cfRule type="cellIs" dxfId="178" priority="43" stopIfTrue="1" operator="equal">
      <formula>0</formula>
    </cfRule>
  </conditionalFormatting>
  <conditionalFormatting sqref="B138 B141">
    <cfRule type="cellIs" dxfId="177" priority="32" stopIfTrue="1" operator="equal">
      <formula>8223.307275</formula>
    </cfRule>
  </conditionalFormatting>
  <conditionalFormatting sqref="B138">
    <cfRule type="cellIs" dxfId="176" priority="33" stopIfTrue="1" operator="equal">
      <formula>0</formula>
    </cfRule>
  </conditionalFormatting>
  <conditionalFormatting sqref="B145 B148">
    <cfRule type="cellIs" dxfId="175" priority="22" stopIfTrue="1" operator="equal">
      <formula>8223.307275</formula>
    </cfRule>
  </conditionalFormatting>
  <conditionalFormatting sqref="B145">
    <cfRule type="cellIs" dxfId="174" priority="23" stopIfTrue="1" operator="equal">
      <formula>0</formula>
    </cfRule>
  </conditionalFormatting>
  <conditionalFormatting sqref="B152 B155">
    <cfRule type="cellIs" dxfId="173" priority="12" stopIfTrue="1" operator="equal">
      <formula>8223.307275</formula>
    </cfRule>
  </conditionalFormatting>
  <conditionalFormatting sqref="B152">
    <cfRule type="cellIs" dxfId="172" priority="13" stopIfTrue="1" operator="equal">
      <formula>0</formula>
    </cfRule>
  </conditionalFormatting>
  <conditionalFormatting sqref="D24:D157">
    <cfRule type="cellIs" dxfId="171" priority="197" stopIfTrue="1" operator="equal">
      <formula>8223.307275</formula>
    </cfRule>
  </conditionalFormatting>
  <conditionalFormatting sqref="D179:D181">
    <cfRule type="cellIs" dxfId="170" priority="1" stopIfTrue="1" operator="equal">
      <formula>8223.307275</formula>
    </cfRule>
  </conditionalFormatting>
  <conditionalFormatting sqref="D134:E134">
    <cfRule type="cellIs" dxfId="169" priority="39" stopIfTrue="1" operator="equal">
      <formula>0</formula>
    </cfRule>
  </conditionalFormatting>
  <conditionalFormatting sqref="E27">
    <cfRule type="cellIs" dxfId="168" priority="195" stopIfTrue="1" operator="equal">
      <formula>0</formula>
    </cfRule>
  </conditionalFormatting>
  <conditionalFormatting sqref="E27:E31 E33:E37 E39:E43 E45:E49">
    <cfRule type="cellIs" dxfId="167" priority="202" stopIfTrue="1" operator="equal">
      <formula>0</formula>
    </cfRule>
  </conditionalFormatting>
  <conditionalFormatting sqref="E27:E31">
    <cfRule type="cellIs" dxfId="166" priority="201" stopIfTrue="1" operator="equal">
      <formula>8223.307275</formula>
    </cfRule>
  </conditionalFormatting>
  <conditionalFormatting sqref="E31">
    <cfRule type="cellIs" dxfId="165" priority="192" stopIfTrue="1" operator="equal">
      <formula>8223.307275</formula>
    </cfRule>
    <cfRule type="cellIs" dxfId="164" priority="193" stopIfTrue="1" operator="equal">
      <formula>0</formula>
    </cfRule>
  </conditionalFormatting>
  <conditionalFormatting sqref="E31:E32">
    <cfRule type="cellIs" dxfId="163" priority="191" stopIfTrue="1" operator="equal">
      <formula>0</formula>
    </cfRule>
  </conditionalFormatting>
  <conditionalFormatting sqref="E32">
    <cfRule type="cellIs" dxfId="162" priority="186" stopIfTrue="1" operator="equal">
      <formula>8223.307275</formula>
    </cfRule>
    <cfRule type="cellIs" dxfId="161" priority="187" stopIfTrue="1" operator="equal">
      <formula>0</formula>
    </cfRule>
    <cfRule type="cellIs" dxfId="160" priority="188" stopIfTrue="1" operator="equal">
      <formula>8223.307275</formula>
    </cfRule>
    <cfRule type="cellIs" dxfId="159" priority="189" stopIfTrue="1" operator="equal">
      <formula>0</formula>
    </cfRule>
  </conditionalFormatting>
  <conditionalFormatting sqref="E32:E37">
    <cfRule type="cellIs" dxfId="158" priority="190" stopIfTrue="1" operator="equal">
      <formula>8223.307275</formula>
    </cfRule>
  </conditionalFormatting>
  <conditionalFormatting sqref="E33">
    <cfRule type="cellIs" dxfId="157" priority="185" stopIfTrue="1" operator="equal">
      <formula>0</formula>
    </cfRule>
  </conditionalFormatting>
  <conditionalFormatting sqref="E37">
    <cfRule type="cellIs" dxfId="156" priority="182" stopIfTrue="1" operator="equal">
      <formula>8223.307275</formula>
    </cfRule>
    <cfRule type="cellIs" dxfId="155" priority="183" stopIfTrue="1" operator="equal">
      <formula>0</formula>
    </cfRule>
  </conditionalFormatting>
  <conditionalFormatting sqref="E37:E38">
    <cfRule type="cellIs" dxfId="154" priority="181" stopIfTrue="1" operator="equal">
      <formula>0</formula>
    </cfRule>
  </conditionalFormatting>
  <conditionalFormatting sqref="E38">
    <cfRule type="cellIs" dxfId="153" priority="176" stopIfTrue="1" operator="equal">
      <formula>8223.307275</formula>
    </cfRule>
    <cfRule type="cellIs" dxfId="152" priority="177" stopIfTrue="1" operator="equal">
      <formula>0</formula>
    </cfRule>
    <cfRule type="cellIs" dxfId="151" priority="178" stopIfTrue="1" operator="equal">
      <formula>8223.307275</formula>
    </cfRule>
    <cfRule type="cellIs" dxfId="150" priority="179" stopIfTrue="1" operator="equal">
      <formula>0</formula>
    </cfRule>
  </conditionalFormatting>
  <conditionalFormatting sqref="E38:E43">
    <cfRule type="cellIs" dxfId="149" priority="180" stopIfTrue="1" operator="equal">
      <formula>8223.307275</formula>
    </cfRule>
  </conditionalFormatting>
  <conditionalFormatting sqref="E39">
    <cfRule type="cellIs" dxfId="148" priority="175" stopIfTrue="1" operator="equal">
      <formula>0</formula>
    </cfRule>
  </conditionalFormatting>
  <conditionalFormatting sqref="E43">
    <cfRule type="cellIs" dxfId="147" priority="172" stopIfTrue="1" operator="equal">
      <formula>8223.307275</formula>
    </cfRule>
    <cfRule type="cellIs" dxfId="146" priority="173" stopIfTrue="1" operator="equal">
      <formula>0</formula>
    </cfRule>
  </conditionalFormatting>
  <conditionalFormatting sqref="E43:E44">
    <cfRule type="cellIs" dxfId="145" priority="171" stopIfTrue="1" operator="equal">
      <formula>0</formula>
    </cfRule>
  </conditionalFormatting>
  <conditionalFormatting sqref="E44">
    <cfRule type="cellIs" dxfId="144" priority="166" stopIfTrue="1" operator="equal">
      <formula>8223.307275</formula>
    </cfRule>
    <cfRule type="cellIs" dxfId="143" priority="167" stopIfTrue="1" operator="equal">
      <formula>0</formula>
    </cfRule>
    <cfRule type="cellIs" dxfId="142" priority="168" stopIfTrue="1" operator="equal">
      <formula>8223.307275</formula>
    </cfRule>
    <cfRule type="cellIs" dxfId="141" priority="169" stopIfTrue="1" operator="equal">
      <formula>0</formula>
    </cfRule>
  </conditionalFormatting>
  <conditionalFormatting sqref="E44:E49">
    <cfRule type="cellIs" dxfId="140" priority="170" stopIfTrue="1" operator="equal">
      <formula>8223.307275</formula>
    </cfRule>
  </conditionalFormatting>
  <conditionalFormatting sqref="E45">
    <cfRule type="cellIs" dxfId="139" priority="165" stopIfTrue="1" operator="equal">
      <formula>0</formula>
    </cfRule>
  </conditionalFormatting>
  <conditionalFormatting sqref="E49">
    <cfRule type="cellIs" dxfId="138" priority="162" stopIfTrue="1" operator="equal">
      <formula>8223.307275</formula>
    </cfRule>
    <cfRule type="cellIs" dxfId="137" priority="163" stopIfTrue="1" operator="equal">
      <formula>0</formula>
    </cfRule>
  </conditionalFormatting>
  <conditionalFormatting sqref="E49:E50">
    <cfRule type="cellIs" dxfId="136" priority="161" stopIfTrue="1" operator="equal">
      <formula>0</formula>
    </cfRule>
  </conditionalFormatting>
  <conditionalFormatting sqref="E50">
    <cfRule type="cellIs" dxfId="135" priority="158" stopIfTrue="1" operator="equal">
      <formula>8223.307275</formula>
    </cfRule>
    <cfRule type="cellIs" dxfId="134" priority="159" stopIfTrue="1" operator="equal">
      <formula>0</formula>
    </cfRule>
    <cfRule type="cellIs" dxfId="133" priority="160" stopIfTrue="1" operator="equal">
      <formula>8223.307275</formula>
    </cfRule>
  </conditionalFormatting>
  <conditionalFormatting sqref="E50:E56">
    <cfRule type="cellIs" dxfId="132" priority="154" stopIfTrue="1" operator="equal">
      <formula>8223.307275</formula>
    </cfRule>
    <cfRule type="cellIs" dxfId="131" priority="155" stopIfTrue="1" operator="equal">
      <formula>0</formula>
    </cfRule>
  </conditionalFormatting>
  <conditionalFormatting sqref="E56">
    <cfRule type="cellIs" dxfId="130" priority="152" stopIfTrue="1" operator="equal">
      <formula>8223.307275</formula>
    </cfRule>
    <cfRule type="cellIs" dxfId="129" priority="153" stopIfTrue="1" operator="equal">
      <formula>0</formula>
    </cfRule>
  </conditionalFormatting>
  <conditionalFormatting sqref="E56:E57">
    <cfRule type="cellIs" dxfId="128" priority="151" stopIfTrue="1" operator="equal">
      <formula>0</formula>
    </cfRule>
  </conditionalFormatting>
  <conditionalFormatting sqref="E57">
    <cfRule type="cellIs" dxfId="127" priority="148" stopIfTrue="1" operator="equal">
      <formula>8223.307275</formula>
    </cfRule>
    <cfRule type="cellIs" dxfId="126" priority="149" stopIfTrue="1" operator="equal">
      <formula>0</formula>
    </cfRule>
    <cfRule type="cellIs" dxfId="125" priority="150" stopIfTrue="1" operator="equal">
      <formula>8223.307275</formula>
    </cfRule>
  </conditionalFormatting>
  <conditionalFormatting sqref="E57:E63">
    <cfRule type="cellIs" dxfId="124" priority="144" stopIfTrue="1" operator="equal">
      <formula>8223.307275</formula>
    </cfRule>
    <cfRule type="cellIs" dxfId="123" priority="145" stopIfTrue="1" operator="equal">
      <formula>0</formula>
    </cfRule>
  </conditionalFormatting>
  <conditionalFormatting sqref="E63">
    <cfRule type="cellIs" dxfId="122" priority="142" stopIfTrue="1" operator="equal">
      <formula>8223.307275</formula>
    </cfRule>
    <cfRule type="cellIs" dxfId="121" priority="143" stopIfTrue="1" operator="equal">
      <formula>0</formula>
    </cfRule>
  </conditionalFormatting>
  <conditionalFormatting sqref="E63:E64">
    <cfRule type="cellIs" dxfId="120" priority="141" stopIfTrue="1" operator="equal">
      <formula>0</formula>
    </cfRule>
  </conditionalFormatting>
  <conditionalFormatting sqref="E64">
    <cfRule type="cellIs" dxfId="119" priority="138" stopIfTrue="1" operator="equal">
      <formula>8223.307275</formula>
    </cfRule>
    <cfRule type="cellIs" dxfId="118" priority="139" stopIfTrue="1" operator="equal">
      <formula>0</formula>
    </cfRule>
    <cfRule type="cellIs" dxfId="117" priority="140" stopIfTrue="1" operator="equal">
      <formula>8223.307275</formula>
    </cfRule>
  </conditionalFormatting>
  <conditionalFormatting sqref="E64:E70">
    <cfRule type="cellIs" dxfId="116" priority="134" stopIfTrue="1" operator="equal">
      <formula>8223.307275</formula>
    </cfRule>
    <cfRule type="cellIs" dxfId="115" priority="135" stopIfTrue="1" operator="equal">
      <formula>0</formula>
    </cfRule>
  </conditionalFormatting>
  <conditionalFormatting sqref="E70">
    <cfRule type="cellIs" dxfId="114" priority="132" stopIfTrue="1" operator="equal">
      <formula>8223.307275</formula>
    </cfRule>
    <cfRule type="cellIs" dxfId="113" priority="133" stopIfTrue="1" operator="equal">
      <formula>0</formula>
    </cfRule>
  </conditionalFormatting>
  <conditionalFormatting sqref="E70:E71">
    <cfRule type="cellIs" dxfId="112" priority="131" stopIfTrue="1" operator="equal">
      <formula>0</formula>
    </cfRule>
  </conditionalFormatting>
  <conditionalFormatting sqref="E71">
    <cfRule type="cellIs" dxfId="111" priority="128" stopIfTrue="1" operator="equal">
      <formula>8223.307275</formula>
    </cfRule>
    <cfRule type="cellIs" dxfId="110" priority="129" stopIfTrue="1" operator="equal">
      <formula>0</formula>
    </cfRule>
    <cfRule type="cellIs" dxfId="109" priority="130" stopIfTrue="1" operator="equal">
      <formula>8223.307275</formula>
    </cfRule>
  </conditionalFormatting>
  <conditionalFormatting sqref="E71:E77">
    <cfRule type="cellIs" dxfId="108" priority="124" stopIfTrue="1" operator="equal">
      <formula>8223.307275</formula>
    </cfRule>
    <cfRule type="cellIs" dxfId="107" priority="125" stopIfTrue="1" operator="equal">
      <formula>0</formula>
    </cfRule>
  </conditionalFormatting>
  <conditionalFormatting sqref="E77">
    <cfRule type="cellIs" dxfId="106" priority="122" stopIfTrue="1" operator="equal">
      <formula>8223.307275</formula>
    </cfRule>
    <cfRule type="cellIs" dxfId="105" priority="123" stopIfTrue="1" operator="equal">
      <formula>0</formula>
    </cfRule>
  </conditionalFormatting>
  <conditionalFormatting sqref="E77:E78">
    <cfRule type="cellIs" dxfId="104" priority="121" stopIfTrue="1" operator="equal">
      <formula>0</formula>
    </cfRule>
  </conditionalFormatting>
  <conditionalFormatting sqref="E78">
    <cfRule type="cellIs" dxfId="103" priority="118" stopIfTrue="1" operator="equal">
      <formula>8223.307275</formula>
    </cfRule>
    <cfRule type="cellIs" dxfId="102" priority="119" stopIfTrue="1" operator="equal">
      <formula>0</formula>
    </cfRule>
    <cfRule type="cellIs" dxfId="101" priority="120" stopIfTrue="1" operator="equal">
      <formula>8223.307275</formula>
    </cfRule>
  </conditionalFormatting>
  <conditionalFormatting sqref="E78:E84">
    <cfRule type="cellIs" dxfId="100" priority="114" stopIfTrue="1" operator="equal">
      <formula>8223.307275</formula>
    </cfRule>
    <cfRule type="cellIs" dxfId="99" priority="115" stopIfTrue="1" operator="equal">
      <formula>0</formula>
    </cfRule>
  </conditionalFormatting>
  <conditionalFormatting sqref="E84">
    <cfRule type="cellIs" dxfId="98" priority="112" stopIfTrue="1" operator="equal">
      <formula>8223.307275</formula>
    </cfRule>
    <cfRule type="cellIs" dxfId="97" priority="113" stopIfTrue="1" operator="equal">
      <formula>0</formula>
    </cfRule>
  </conditionalFormatting>
  <conditionalFormatting sqref="E84:E85">
    <cfRule type="cellIs" dxfId="96" priority="111" stopIfTrue="1" operator="equal">
      <formula>0</formula>
    </cfRule>
  </conditionalFormatting>
  <conditionalFormatting sqref="E85">
    <cfRule type="cellIs" dxfId="95" priority="106" stopIfTrue="1" operator="equal">
      <formula>8223.307275</formula>
    </cfRule>
    <cfRule type="cellIs" dxfId="94" priority="107" stopIfTrue="1" operator="equal">
      <formula>0</formula>
    </cfRule>
    <cfRule type="cellIs" dxfId="93" priority="108" stopIfTrue="1" operator="equal">
      <formula>8223.307275</formula>
    </cfRule>
    <cfRule type="cellIs" dxfId="92" priority="109" stopIfTrue="1" operator="equal">
      <formula>0</formula>
    </cfRule>
    <cfRule type="cellIs" dxfId="91" priority="110" stopIfTrue="1" operator="equal">
      <formula>8223.307275</formula>
    </cfRule>
  </conditionalFormatting>
  <conditionalFormatting sqref="E90">
    <cfRule type="cellIs" dxfId="90" priority="103" stopIfTrue="1" operator="equal">
      <formula>8223.307275</formula>
    </cfRule>
    <cfRule type="cellIs" dxfId="89" priority="104" stopIfTrue="1" operator="equal">
      <formula>0</formula>
    </cfRule>
  </conditionalFormatting>
  <conditionalFormatting sqref="E90:E91">
    <cfRule type="cellIs" dxfId="88" priority="102" stopIfTrue="1" operator="equal">
      <formula>0</formula>
    </cfRule>
  </conditionalFormatting>
  <conditionalFormatting sqref="E91">
    <cfRule type="cellIs" dxfId="87" priority="97" stopIfTrue="1" operator="equal">
      <formula>8223.307275</formula>
    </cfRule>
    <cfRule type="cellIs" dxfId="86" priority="98" stopIfTrue="1" operator="equal">
      <formula>0</formula>
    </cfRule>
    <cfRule type="cellIs" dxfId="85" priority="99" stopIfTrue="1" operator="equal">
      <formula>8223.307275</formula>
    </cfRule>
    <cfRule type="cellIs" dxfId="84" priority="100" stopIfTrue="1" operator="equal">
      <formula>0</formula>
    </cfRule>
    <cfRule type="cellIs" dxfId="83" priority="101" stopIfTrue="1" operator="equal">
      <formula>8223.307275</formula>
    </cfRule>
  </conditionalFormatting>
  <conditionalFormatting sqref="E96">
    <cfRule type="cellIs" dxfId="82" priority="94" stopIfTrue="1" operator="equal">
      <formula>8223.307275</formula>
    </cfRule>
    <cfRule type="cellIs" dxfId="81" priority="95" stopIfTrue="1" operator="equal">
      <formula>0</formula>
    </cfRule>
  </conditionalFormatting>
  <conditionalFormatting sqref="E96:E97">
    <cfRule type="cellIs" dxfId="80" priority="93" stopIfTrue="1" operator="equal">
      <formula>0</formula>
    </cfRule>
  </conditionalFormatting>
  <conditionalFormatting sqref="E97">
    <cfRule type="cellIs" dxfId="79" priority="88" stopIfTrue="1" operator="equal">
      <formula>8223.307275</formula>
    </cfRule>
    <cfRule type="cellIs" dxfId="78" priority="89" stopIfTrue="1" operator="equal">
      <formula>0</formula>
    </cfRule>
    <cfRule type="cellIs" dxfId="77" priority="90" stopIfTrue="1" operator="equal">
      <formula>8223.307275</formula>
    </cfRule>
    <cfRule type="cellIs" dxfId="76" priority="91" stopIfTrue="1" operator="equal">
      <formula>0</formula>
    </cfRule>
    <cfRule type="cellIs" dxfId="75" priority="92" stopIfTrue="1" operator="equal">
      <formula>8223.307275</formula>
    </cfRule>
  </conditionalFormatting>
  <conditionalFormatting sqref="E102">
    <cfRule type="cellIs" dxfId="74" priority="85" stopIfTrue="1" operator="equal">
      <formula>8223.307275</formula>
    </cfRule>
    <cfRule type="cellIs" dxfId="73" priority="86" stopIfTrue="1" operator="equal">
      <formula>0</formula>
    </cfRule>
  </conditionalFormatting>
  <conditionalFormatting sqref="E102:E103">
    <cfRule type="cellIs" dxfId="72" priority="84" stopIfTrue="1" operator="equal">
      <formula>0</formula>
    </cfRule>
  </conditionalFormatting>
  <conditionalFormatting sqref="E103">
    <cfRule type="cellIs" dxfId="71" priority="79" stopIfTrue="1" operator="equal">
      <formula>8223.307275</formula>
    </cfRule>
    <cfRule type="cellIs" dxfId="70" priority="80" stopIfTrue="1" operator="equal">
      <formula>0</formula>
    </cfRule>
    <cfRule type="cellIs" dxfId="69" priority="81" stopIfTrue="1" operator="equal">
      <formula>8223.307275</formula>
    </cfRule>
    <cfRule type="cellIs" dxfId="68" priority="82" stopIfTrue="1" operator="equal">
      <formula>0</formula>
    </cfRule>
    <cfRule type="cellIs" dxfId="67" priority="83" stopIfTrue="1" operator="equal">
      <formula>8223.307275</formula>
    </cfRule>
  </conditionalFormatting>
  <conditionalFormatting sqref="E108">
    <cfRule type="cellIs" dxfId="66" priority="76" stopIfTrue="1" operator="equal">
      <formula>8223.307275</formula>
    </cfRule>
    <cfRule type="cellIs" dxfId="65" priority="77" stopIfTrue="1" operator="equal">
      <formula>0</formula>
    </cfRule>
  </conditionalFormatting>
  <conditionalFormatting sqref="E108:E109">
    <cfRule type="cellIs" dxfId="64" priority="75" stopIfTrue="1" operator="equal">
      <formula>0</formula>
    </cfRule>
  </conditionalFormatting>
  <conditionalFormatting sqref="E109">
    <cfRule type="cellIs" dxfId="63" priority="70" stopIfTrue="1" operator="equal">
      <formula>8223.307275</formula>
    </cfRule>
    <cfRule type="cellIs" dxfId="62" priority="71" stopIfTrue="1" operator="equal">
      <formula>0</formula>
    </cfRule>
    <cfRule type="cellIs" dxfId="61" priority="72" stopIfTrue="1" operator="equal">
      <formula>8223.307275</formula>
    </cfRule>
    <cfRule type="cellIs" dxfId="60" priority="73" stopIfTrue="1" operator="equal">
      <formula>0</formula>
    </cfRule>
    <cfRule type="cellIs" dxfId="59" priority="74" stopIfTrue="1" operator="equal">
      <formula>8223.307275</formula>
    </cfRule>
  </conditionalFormatting>
  <conditionalFormatting sqref="E114">
    <cfRule type="cellIs" dxfId="58" priority="67" stopIfTrue="1" operator="equal">
      <formula>8223.307275</formula>
    </cfRule>
    <cfRule type="cellIs" dxfId="57" priority="68" stopIfTrue="1" operator="equal">
      <formula>0</formula>
    </cfRule>
  </conditionalFormatting>
  <conditionalFormatting sqref="E114:E115">
    <cfRule type="cellIs" dxfId="56" priority="66" stopIfTrue="1" operator="equal">
      <formula>0</formula>
    </cfRule>
  </conditionalFormatting>
  <conditionalFormatting sqref="E115">
    <cfRule type="cellIs" dxfId="55" priority="61" stopIfTrue="1" operator="equal">
      <formula>8223.307275</formula>
    </cfRule>
    <cfRule type="cellIs" dxfId="54" priority="62" stopIfTrue="1" operator="equal">
      <formula>0</formula>
    </cfRule>
    <cfRule type="cellIs" dxfId="53" priority="63" stopIfTrue="1" operator="equal">
      <formula>8223.307275</formula>
    </cfRule>
    <cfRule type="cellIs" dxfId="52" priority="64" stopIfTrue="1" operator="equal">
      <formula>0</formula>
    </cfRule>
    <cfRule type="cellIs" dxfId="51" priority="65" stopIfTrue="1" operator="equal">
      <formula>8223.307275</formula>
    </cfRule>
  </conditionalFormatting>
  <conditionalFormatting sqref="E120">
    <cfRule type="cellIs" dxfId="50" priority="58" stopIfTrue="1" operator="equal">
      <formula>8223.307275</formula>
    </cfRule>
    <cfRule type="cellIs" dxfId="49" priority="59" stopIfTrue="1" operator="equal">
      <formula>0</formula>
    </cfRule>
  </conditionalFormatting>
  <conditionalFormatting sqref="E120:E121">
    <cfRule type="cellIs" dxfId="48" priority="57" stopIfTrue="1" operator="equal">
      <formula>0</formula>
    </cfRule>
  </conditionalFormatting>
  <conditionalFormatting sqref="E121">
    <cfRule type="cellIs" dxfId="47" priority="54" stopIfTrue="1" operator="equal">
      <formula>8223.307275</formula>
    </cfRule>
    <cfRule type="cellIs" dxfId="46" priority="55" stopIfTrue="1" operator="equal">
      <formula>0</formula>
    </cfRule>
    <cfRule type="cellIs" dxfId="45" priority="56" stopIfTrue="1" operator="equal">
      <formula>8223.307275</formula>
    </cfRule>
  </conditionalFormatting>
  <conditionalFormatting sqref="E121:E127">
    <cfRule type="cellIs" dxfId="44" priority="50" stopIfTrue="1" operator="equal">
      <formula>8223.307275</formula>
    </cfRule>
    <cfRule type="cellIs" dxfId="43" priority="51" stopIfTrue="1" operator="equal">
      <formula>0</formula>
    </cfRule>
  </conditionalFormatting>
  <conditionalFormatting sqref="E127">
    <cfRule type="cellIs" dxfId="42" priority="48" stopIfTrue="1" operator="equal">
      <formula>8223.307275</formula>
    </cfRule>
    <cfRule type="cellIs" dxfId="41" priority="49" stopIfTrue="1" operator="equal">
      <formula>0</formula>
    </cfRule>
  </conditionalFormatting>
  <conditionalFormatting sqref="E127:E128">
    <cfRule type="cellIs" dxfId="40" priority="47" stopIfTrue="1" operator="equal">
      <formula>0</formula>
    </cfRule>
  </conditionalFormatting>
  <conditionalFormatting sqref="E128">
    <cfRule type="cellIs" dxfId="39" priority="44" stopIfTrue="1" operator="equal">
      <formula>8223.307275</formula>
    </cfRule>
    <cfRule type="cellIs" dxfId="38" priority="45" stopIfTrue="1" operator="equal">
      <formula>0</formula>
    </cfRule>
    <cfRule type="cellIs" dxfId="37" priority="46" stopIfTrue="1" operator="equal">
      <formula>8223.307275</formula>
    </cfRule>
  </conditionalFormatting>
  <conditionalFormatting sqref="E128:E134">
    <cfRule type="cellIs" dxfId="36" priority="40" stopIfTrue="1" operator="equal">
      <formula>8223.307275</formula>
    </cfRule>
    <cfRule type="cellIs" dxfId="35" priority="41" stopIfTrue="1" operator="equal">
      <formula>0</formula>
    </cfRule>
  </conditionalFormatting>
  <conditionalFormatting sqref="E134">
    <cfRule type="cellIs" dxfId="34" priority="38" stopIfTrue="1" operator="equal">
      <formula>8223.307275</formula>
    </cfRule>
  </conditionalFormatting>
  <conditionalFormatting sqref="E134:E135">
    <cfRule type="cellIs" dxfId="33" priority="37" stopIfTrue="1" operator="equal">
      <formula>0</formula>
    </cfRule>
  </conditionalFormatting>
  <conditionalFormatting sqref="E135">
    <cfRule type="cellIs" dxfId="32" priority="34" stopIfTrue="1" operator="equal">
      <formula>8223.307275</formula>
    </cfRule>
    <cfRule type="cellIs" dxfId="31" priority="35" stopIfTrue="1" operator="equal">
      <formula>0</formula>
    </cfRule>
    <cfRule type="cellIs" dxfId="30" priority="36" stopIfTrue="1" operator="equal">
      <formula>8223.307275</formula>
    </cfRule>
  </conditionalFormatting>
  <conditionalFormatting sqref="E135:E141">
    <cfRule type="cellIs" dxfId="29" priority="30" stopIfTrue="1" operator="equal">
      <formula>8223.307275</formula>
    </cfRule>
    <cfRule type="cellIs" dxfId="28" priority="31" stopIfTrue="1" operator="equal">
      <formula>0</formula>
    </cfRule>
  </conditionalFormatting>
  <conditionalFormatting sqref="E141">
    <cfRule type="cellIs" dxfId="27" priority="28" stopIfTrue="1" operator="equal">
      <formula>8223.307275</formula>
    </cfRule>
    <cfRule type="cellIs" dxfId="26" priority="29" stopIfTrue="1" operator="equal">
      <formula>0</formula>
    </cfRule>
  </conditionalFormatting>
  <conditionalFormatting sqref="E141:E142">
    <cfRule type="cellIs" dxfId="25" priority="27" stopIfTrue="1" operator="equal">
      <formula>0</formula>
    </cfRule>
  </conditionalFormatting>
  <conditionalFormatting sqref="E142">
    <cfRule type="cellIs" dxfId="24" priority="24" stopIfTrue="1" operator="equal">
      <formula>8223.307275</formula>
    </cfRule>
    <cfRule type="cellIs" dxfId="23" priority="25" stopIfTrue="1" operator="equal">
      <formula>0</formula>
    </cfRule>
    <cfRule type="cellIs" dxfId="22" priority="26" stopIfTrue="1" operator="equal">
      <formula>8223.307275</formula>
    </cfRule>
  </conditionalFormatting>
  <conditionalFormatting sqref="E142:E148">
    <cfRule type="cellIs" dxfId="21" priority="20" stopIfTrue="1" operator="equal">
      <formula>8223.307275</formula>
    </cfRule>
    <cfRule type="cellIs" dxfId="20" priority="21" stopIfTrue="1" operator="equal">
      <formula>0</formula>
    </cfRule>
  </conditionalFormatting>
  <conditionalFormatting sqref="E148">
    <cfRule type="cellIs" dxfId="19" priority="18" stopIfTrue="1" operator="equal">
      <formula>8223.307275</formula>
    </cfRule>
    <cfRule type="cellIs" dxfId="18" priority="19" stopIfTrue="1" operator="equal">
      <formula>0</formula>
    </cfRule>
  </conditionalFormatting>
  <conditionalFormatting sqref="E148:E149">
    <cfRule type="cellIs" dxfId="17" priority="17" stopIfTrue="1" operator="equal">
      <formula>0</formula>
    </cfRule>
  </conditionalFormatting>
  <conditionalFormatting sqref="E149">
    <cfRule type="cellIs" dxfId="16" priority="14" stopIfTrue="1" operator="equal">
      <formula>8223.307275</formula>
    </cfRule>
    <cfRule type="cellIs" dxfId="15" priority="15" stopIfTrue="1" operator="equal">
      <formula>0</formula>
    </cfRule>
    <cfRule type="cellIs" dxfId="14" priority="16" stopIfTrue="1" operator="equal">
      <formula>8223.307275</formula>
    </cfRule>
  </conditionalFormatting>
  <conditionalFormatting sqref="E149:E155">
    <cfRule type="cellIs" dxfId="13" priority="10" stopIfTrue="1" operator="equal">
      <formula>8223.307275</formula>
    </cfRule>
    <cfRule type="cellIs" dxfId="12" priority="11" stopIfTrue="1" operator="equal">
      <formula>0</formula>
    </cfRule>
  </conditionalFormatting>
  <conditionalFormatting sqref="E155">
    <cfRule type="cellIs" dxfId="11" priority="8" stopIfTrue="1" operator="equal">
      <formula>8223.307275</formula>
    </cfRule>
    <cfRule type="cellIs" dxfId="10" priority="9" stopIfTrue="1" operator="equal">
      <formula>0</formula>
    </cfRule>
  </conditionalFormatting>
  <conditionalFormatting sqref="E155:E156">
    <cfRule type="cellIs" dxfId="9" priority="7" stopIfTrue="1" operator="equal">
      <formula>0</formula>
    </cfRule>
  </conditionalFormatting>
  <conditionalFormatting sqref="E156">
    <cfRule type="cellIs" dxfId="8" priority="2" stopIfTrue="1" operator="equal">
      <formula>8223.307275</formula>
    </cfRule>
    <cfRule type="cellIs" dxfId="7" priority="3" stopIfTrue="1" operator="equal">
      <formula>0</formula>
    </cfRule>
    <cfRule type="cellIs" dxfId="6" priority="4" stopIfTrue="1" operator="equal">
      <formula>8223.307275</formula>
    </cfRule>
    <cfRule type="cellIs" dxfId="5" priority="5" stopIfTrue="1" operator="equal">
      <formula>0</formula>
    </cfRule>
    <cfRule type="cellIs" dxfId="4" priority="6" stopIfTrue="1" operator="equal">
      <formula>8223.307275</formula>
    </cfRule>
  </conditionalFormatting>
  <conditionalFormatting sqref="E157 B7:B8">
    <cfRule type="cellIs" dxfId="3" priority="199" stopIfTrue="1" operator="equal">
      <formula>0</formula>
    </cfRule>
  </conditionalFormatting>
  <conditionalFormatting sqref="E157">
    <cfRule type="cellIs" dxfId="2" priority="200" stopIfTrue="1" operator="equal">
      <formula>8223.307275</formula>
    </cfRule>
  </conditionalFormatting>
  <conditionalFormatting sqref="A21:D22 C184:D189 C191:D194 A195:D197 D24 B25:D25 C27:D157 B31 B37 B43 B49 B56 B63 B70 B77 B84 B90 B96 B102 B108 B114 B120 B127 B134 B141 B148 B155 C179:D181 B12 E7:H197">
    <cfRule type="cellIs" dxfId="1" priority="203" stopIfTrue="1" operator="equal">
      <formula>0</formula>
    </cfRule>
  </conditionalFormatting>
  <conditionalFormatting sqref="D21:D22 D184:D189 D191:D197 E7:H197">
    <cfRule type="cellIs" dxfId="0" priority="198" stopIfTrue="1" operator="equal">
      <formula>8223.307275</formula>
    </cfRule>
  </conditionalFormatting>
  <pageMargins left="0.2" right="0.19" top="0.17" bottom="0.21" header="0.17" footer="0.16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N1_1 კრებსითი სატენდერო</vt:lpstr>
      <vt:lpstr>'N1_1 კრებსითი სატენდერო'!Print_Area</vt:lpstr>
      <vt:lpstr>'N1_1 კრებსითი სატენდერო'!Print_Titles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2026-07-24T07:40:55Z</dcterms:modified>
</cp:coreProperties>
</file>