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kandelaki\Desktop\"/>
    </mc:Choice>
  </mc:AlternateContent>
  <xr:revisionPtr revIDLastSave="0" documentId="13_ncr:1_{5E92D7B7-4F58-4390-B740-0C9E8624E1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ლოტი 3 განფასება " sheetId="6" r:id="rId1"/>
    <sheet name="დანართი" sheetId="8" r:id="rId2"/>
  </sheets>
  <definedNames>
    <definedName name="_xlnm._FilterDatabase" localSheetId="0" hidden="1">'ლოტი 3 განფასება '!$A$3:$I$57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 l="1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14" i="6"/>
  <c r="I11" i="6"/>
  <c r="I10" i="6"/>
  <c r="I9" i="6"/>
  <c r="I8" i="6"/>
  <c r="I7" i="6"/>
  <c r="I6" i="6"/>
  <c r="I5" i="6"/>
  <c r="I4" i="6"/>
  <c r="F11" i="6"/>
  <c r="F10" i="6"/>
  <c r="F9" i="6"/>
  <c r="F8" i="6"/>
  <c r="F7" i="6"/>
  <c r="F6" i="6"/>
  <c r="F5" i="6"/>
  <c r="F4" i="6"/>
  <c r="F12" i="6" l="1"/>
  <c r="F58" i="6"/>
  <c r="I12" i="6"/>
  <c r="H12" i="8"/>
  <c r="G12" i="8"/>
  <c r="E12" i="8"/>
  <c r="D12" i="8"/>
  <c r="F60" i="6" l="1"/>
</calcChain>
</file>

<file path=xl/sharedStrings.xml><?xml version="1.0" encoding="utf-8"?>
<sst xmlns="http://schemas.openxmlformats.org/spreadsheetml/2006/main" count="170" uniqueCount="100">
  <si>
    <t>N</t>
  </si>
  <si>
    <t>სამუშაოს დასახელება</t>
  </si>
  <si>
    <t>განზ. ერთ.</t>
  </si>
  <si>
    <t>მ2</t>
  </si>
  <si>
    <t>დაზიანებული ასფალტ-ბეტონის საფარის ფრეზირება (საშუალოდ სისქით 15-20 სმ–მდე) და გატანა შემსყიდველის მიერ მითითებულ ადგილზე 15 კმ–მდე მანძილზე</t>
  </si>
  <si>
    <t>მ3</t>
  </si>
  <si>
    <t>III კატ. გრუნტის დამუშავება ექსკავატორით ჩამჩის მოცულობით 0.5 მ3 ა/მ დატვირთვით</t>
  </si>
  <si>
    <t>III კატ. გრუნტის დამუშავება ხელით, ავტოთვითმცლელზე დატვირთვით</t>
  </si>
  <si>
    <t>მ</t>
  </si>
  <si>
    <t>დაზიანებული ბორდიურების დატვირთვა ავ/თვითმც.</t>
  </si>
  <si>
    <t>დაზიანებული ქვაფენილის მოხსნა მექანიზმით, ნატეხების დატვირთვა ავტოთვითმცლელზე</t>
  </si>
  <si>
    <t>დაზიანებული ბაზალტის, გრანიტის ან ბეტონის ფილების დემონტაჟი და დატვირთვა ავტოთვითმცლელებზე</t>
  </si>
  <si>
    <t>გეოტექსტილის მოწყობა</t>
  </si>
  <si>
    <t>ტ</t>
  </si>
  <si>
    <t>არსებული ბეტონის ბორდიურების მონტაჟი (არანაკლებ ბეტონის მარკა B-10) საფუძველზე</t>
  </si>
  <si>
    <t>არსებული ბორდიურების (ბაზალტის) (არანაკლებ ბეტონის მარკა B-10) საფუძველზე მონტაჟი</t>
  </si>
  <si>
    <t>ახალი ბორდიურების (ბაზალტის) (15X30)სმ (არანაკლებ ბეტონის მარკა B-10) საფუძველზე მონტაჟი</t>
  </si>
  <si>
    <t>ახალი ბორდიურების (ბაზალტის) (10X20)სმ მონტაჟი</t>
  </si>
  <si>
    <t>ახალი ბორდიურების (ბეტონის ) (არანაკლებ 22.5) (15X30)სმ მონტაჟი</t>
  </si>
  <si>
    <t>ახალი ბორდიურების ახალი (ბეტონის ) (არანაკლებ 22.5) (10X20)სმ მონტაჟი</t>
  </si>
  <si>
    <t>საფუძვლის ზედა ფენის მოწყობა ფრაქცია ღორღით (0 - 40) მმ</t>
  </si>
  <si>
    <t>ბიტუმის ემულსიის მოსხმა საფარის ქვედა ფენაზე (0,35ლ/მ2)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</si>
  <si>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6 სმ</t>
  </si>
  <si>
    <t>საფარის ქვედა ფენის მოწყობა მსხვილმარცვლოვანი, ფოროვანი, ღორღოვანი ასფალტობეტონის ცხელი ნარევით, სისქით 7 სმ</t>
  </si>
  <si>
    <t>საფარის ზედა ფენის მოწყობა წვრილმარცვლოვანი, ასფალტობეტონის ცხელი ნარევით, სისქით 3 სმ</t>
  </si>
  <si>
    <t>საფარის ზედა ფენის მოწყობა წვრილმარცვლოვანი, ასფალტობეტონის ცხელი ნარევით, სისქით 4 სმ</t>
  </si>
  <si>
    <t>საფარის ზედა ფენის მოწყობა წვრილმარცვლოვანი, ასფალტობეტონის ცხელი ნარევით, სისქით 5 სმ</t>
  </si>
  <si>
    <t>დროებითი ასფალტის ფენის დაგება 5 სმ</t>
  </si>
  <si>
    <t>შემასწორებელი ფენის მოწყობა წვრილმარცლოვანი ა/ბეტონის სისქით 2,5 სმ-მდე</t>
  </si>
  <si>
    <t>ტროტუარის საფარის მოწყობა წვრილმარცვლოვანი ასფალტობეტონით საშუალოდ სისქით 3 სმ</t>
  </si>
  <si>
    <t>დაზიანებული ქვაფენილის საფარის მოხსნა, გვერდზე დაწყობა</t>
  </si>
  <si>
    <t>საფუძველის მოწყობა ქვიშა-ცემენტის ნარევით 10%-იანი დანამატით</t>
  </si>
  <si>
    <t>ქვაფენილის მოწყობა რიყის ახალი ქვით</t>
  </si>
  <si>
    <t>ქვაფენილის მოწყობა ბაზალტის, ახალი ქვით (შესაბამისი მასალისა და სამუშაოს ღირებულების გათვალისწინებით)</t>
  </si>
  <si>
    <t>ქვაფენილის მოწყობა რიყის არსებული ქვით</t>
  </si>
  <si>
    <t>ქვაფენილის მოწყობა ბაზალტის არსებული ქვით</t>
  </si>
  <si>
    <t xml:space="preserve">მ2 </t>
  </si>
  <si>
    <t>ნოყიერი ფენის დამუშავება და დატვირთვა ექსკავატორით თვითმცლელებზე, ტრანსპორტირება ობიექტზე 20 კმ მანძილზე გამწვანებისთვის</t>
  </si>
  <si>
    <t>ბაზალტის ქვის ფილების აღდგენა ტროტუარზე ან გზის სავალ ნაწილზე ახალი მასალით, დაბუჩატებული სახით არაუმეტეს 3-5 სმ სისქის</t>
  </si>
  <si>
    <t>ბაზალტის ქვის ფილების აღდგენა ტროტუარზე ან გზის სავალ ნაწილზე ახალი მასალით, დაბუჩატებული სახით არაუმეტეს 2-3 სმ სისქის</t>
  </si>
  <si>
    <t>ბაზალტის ქვის ფილების აღდგენა ტროტუარზე ან გზის სავალ ნაწილზე ახალი მასალით. 3-5სმ სისქის</t>
  </si>
  <si>
    <t>ბაზალტის ქვის ფილების აღდგენა ტროტუარზე ან გზის სავალ ნაწილზე არსებული მასალით.</t>
  </si>
  <si>
    <t>ბაზალტის ქვის ფილების აღდგენა ტროტუარზე ან გზის სავალ ნაწილზე ახალი მასალით. არაუმეტეს 2-3 სმ სისქის</t>
  </si>
  <si>
    <t>სხვდასხვა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არსებული მასალით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</si>
  <si>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არაუმეტეს 2-3სმ სისქის</t>
  </si>
  <si>
    <t>სხვადასხვა სახის ბუნებრივი ქვის ფილის (ბაზალტის და მარმარილოს ფილის გარდა) აღდგენა ტროტუარზე ან გზის სავალ ნაწილზე ახალი მასალით. არაუმეტეს 3-5სმ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</si>
  <si>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დაბუჩატებული სახით არაუმეტეს 2-3სმ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</si>
  <si>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დაბუჩატებული სახით არაუმეტეს 3-5სმ სისქის</t>
  </si>
  <si>
    <t>სხვადასხვა სახის ბუნებრივი ქვის ფილების (ბაზალტის და მარმარილოს ფილის გარდა) აღდგენა ტროტუარზე ან გზის სავალ ნაწილზე ახალი მასალით. გამომწვარი და სპეციალურათ დამუშავებული სახით არაუმეტეს 3-5სმ სისქის</t>
  </si>
  <si>
    <t>ცემენტობეტონის ქვის ფილების აღდგენა ტროტუარზე ან გზის სავალ ნაწილზე არსებული მასალით.</t>
  </si>
  <si>
    <t>ცემენტობეტონის ქვის ფილების აღდგენა ტროტუარზე ან გზის სავალ ნაწილზე ახალი მასალით. არაუმეტეს 2-3სმ სისქის</t>
  </si>
  <si>
    <t>ცემენტობეტონის ქვის ფილების აღდგენა ტროტუარზე ან გზის სავალ ნაწილზე ახალი მასალით. 3-5სმ სისქის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</si>
  <si>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არსებული მასალით.</t>
  </si>
  <si>
    <t>სხვადასხვა სახის ბუნებრივი ქვის ქვაფენილის (ბაზალტის და მარმარილოს ფილის გარდა) აღდგენა ტროტუარზე ან გზის სავალ ნაწილზე ახალი მასალით.</t>
  </si>
  <si>
    <t>კიუვეტის არხის მოწყობა 40/40/40</t>
  </si>
  <si>
    <t>ჭის ახალი გადახურვის ფილის მოწყობა D=1200 მმ (ფილას გადასცემს დამკვეთი)</t>
  </si>
  <si>
    <t>ცალი</t>
  </si>
  <si>
    <t>ჭის ახალი გადახურვის ფილის მოწყობა D=1740 მმ (ფილას გადასცემს დამკვეთი)</t>
  </si>
  <si>
    <t>ჭის ახალი გადახურვის ფილის მოწყობა D=2300 მმ (ფილას გადასცემს დამკვეთი)</t>
  </si>
  <si>
    <t>არსებული ჭის მოყვანა გზის ნიშნულზე (ბეტონის შრობის დამაჩქარებელი ქიმიური დანამატის გამოყენებით)</t>
  </si>
  <si>
    <t>რულონური ბალახის მოწყობა</t>
  </si>
  <si>
    <r>
      <t>მ</t>
    </r>
    <r>
      <rPr>
        <vertAlign val="superscript"/>
        <sz val="9"/>
        <color rgb="FF000000"/>
        <rFont val="Segoe UI"/>
        <family val="2"/>
      </rPr>
      <t>2</t>
    </r>
  </si>
  <si>
    <t>სამშენებლო ნარჩენების გატანა</t>
  </si>
  <si>
    <t>ავტოთვითმცლელით გრუნტის შემოტანა 20კმ</t>
  </si>
  <si>
    <t>ნაწიბურების დამუშავება ხერხით</t>
  </si>
  <si>
    <t>არსებული ბორდიურების დემონტაჟი</t>
  </si>
  <si>
    <t>ასფალტი ტროტუარი - საფეხმავლო (სტანდ. 3 სმ)</t>
  </si>
  <si>
    <t>ასფალტი ასფალტი - ტროტუარი, ეზო (სტანდ. 4 სმ)</t>
  </si>
  <si>
    <t>ასფალტი დროებითი პრევენცია (სტანდ. ≤5 სმ)</t>
  </si>
  <si>
    <t>ასფალტი ტროტუარი - საავტომობილო (სტანდ. 5 სმ)</t>
  </si>
  <si>
    <t>ასფალტი ქვედა ფენა (სტანდ. 6 სმ)</t>
  </si>
  <si>
    <t>ასფალტი შიდა კვარტალური გზა (სტანდ. 7 სმ)</t>
  </si>
  <si>
    <t>ასფალტი ცენტრალური ან მეორეხარისხოვანი გზა (სტანდ. 10 სმ)</t>
  </si>
  <si>
    <t>ასფალტი ცენტრალური ან მეორეხარისხოვანი გზა (სტანდ. 12 სმ)</t>
  </si>
  <si>
    <t>იხილეთ დანართი</t>
  </si>
  <si>
    <t>დამტვრეული ასფალტის ნატეხების დატვირთვა ავ/თვითმც. და გატანა 20-კმ-ზე ნაყარში</t>
  </si>
  <si>
    <t>III კატეგორიის გრუნტის და სამშენებლო ნარჩენების გატანა ნაგავსაყრელზე 20 კმ</t>
  </si>
  <si>
    <t>დაზიანებული ასფალტობეტონის საფარის მოხსნა და დავტირთვა ავტოთვითმცლელზე</t>
  </si>
  <si>
    <t>სულ</t>
  </si>
  <si>
    <t>ჩაწეული გზის ზედაპირი</t>
  </si>
  <si>
    <t>დავალებების რაოდენობა</t>
  </si>
  <si>
    <t>სულ დაგებული მ2</t>
  </si>
  <si>
    <t>თხევადი ბიტუმის მოსხმა ნაწიბურებზე 0.35-0,4 ლ/მ</t>
  </si>
  <si>
    <t xml:space="preserve">N1 საოპერაციო ცენტრი </t>
  </si>
  <si>
    <t>N2 საოპერაციო ცენტრი</t>
  </si>
  <si>
    <t xml:space="preserve">N3 საოპერაციო ცენტრი </t>
  </si>
  <si>
    <t>1-დან 8 პოზიციის ჩათვლით განფასება უნდა  მოიცავს შემდეგ სამუშაოებს საჭიროების შესაბამისად:</t>
  </si>
  <si>
    <t xml:space="preserve">ჯამური სტატისტიკური მონაცემების განაწილება საოპერაციო ცენტრებზე </t>
  </si>
  <si>
    <t>GWP-ს მიერ გათხრილი და ბალასტით შევსებული ორმოული</t>
  </si>
  <si>
    <t xml:space="preserve">ჩაწეული გზის ზედაპირის საფარის აღდება ფასი ლარი დღგ-სა და ყველა გადასახადის ჩთ </t>
  </si>
  <si>
    <t>მიახ. წლიური რაოდ</t>
  </si>
  <si>
    <t>სამუშაოს დასახელება - ასფალტის საფარის მოწყობა</t>
  </si>
  <si>
    <t>სამუშაოს დასახელება - მოწესრიგება და სხვა</t>
  </si>
  <si>
    <t>ერთ ფასი ლარი დღგ-ს და ყველა გადასახადის ჩთ-ით</t>
  </si>
  <si>
    <t xml:space="preserve"> ბალასტით შევსებული ორმოულის სავალი ნაწილის აღდება</t>
  </si>
  <si>
    <t xml:space="preserve">ერთ ფასი ლარი დღგ-სა და ყველა გადასახადის ჩთ </t>
  </si>
  <si>
    <t>სულ მიახ. ფასი ლარი დღგ-სა და ყველა გადასახადის ჩთ</t>
  </si>
  <si>
    <t>სულ მიახ. ფასი ლარი დღგ-ს და ყველა გადასახადის ჩთ-ით</t>
  </si>
  <si>
    <t xml:space="preserve">სულ ფასი ლარი დღგ-სა და ყველა გადასახადის ჩთ </t>
  </si>
  <si>
    <t>ჯამური ფასი ლარი დღგ-სა და ყველა გადასახადის ჩთ (ასფლატის საფარის აღდგება და მოწერსირება)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</si>
</sst>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#,##0_);_(\(#,##0\);_(\ \-\ _);_(@_)"/>
    <numFmt numFmtId="165" formatCode="_(#,##0.00_);_(\(#,##0.00\);_(\ \-\ _);_(@_)"/>
  </numFmts>
  <fonts count="12" x14ac:knownFonts="1">
    <font>
      <sz val="11"/>
      <color theme="1"/>
      <name val="Calibri"/>
      <family val="2"/>
      <scheme val="minor"/>
    </font>
    <font>
      <b/>
      <sz val="9"/>
      <name val="Segoe U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vertAlign val="superscript"/>
      <sz val="9"/>
      <color rgb="FF000000"/>
      <name val="Segoe UI"/>
      <family val="2"/>
    </font>
    <font>
      <b/>
      <sz val="9"/>
      <color theme="1"/>
      <name val="Segoe UI"/>
      <family val="2"/>
    </font>
    <font>
      <b/>
      <sz val="9"/>
      <color rgb="FF0000FF"/>
      <name val="Segoe UI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9"/>
      <color rgb="FF000000"/>
      <name val="Segoe UI"/>
      <family val="2"/>
    </font>
    <font>
      <b/>
      <u/>
      <sz val="9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/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6" fillId="0" borderId="2" xfId="0" applyFont="1" applyBorder="1"/>
    <xf numFmtId="0" fontId="4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4" fillId="0" borderId="0" xfId="0" applyNumberFormat="1" applyFont="1"/>
    <xf numFmtId="0" fontId="9" fillId="0" borderId="0" xfId="1" applyFont="1" applyAlignment="1">
      <alignment vertical="center"/>
    </xf>
    <xf numFmtId="9" fontId="4" fillId="0" borderId="0" xfId="0" applyNumberFormat="1" applyFont="1"/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5" fontId="2" fillId="2" borderId="0" xfId="0" applyNumberFormat="1" applyFont="1" applyFill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165" fontId="10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0" fillId="3" borderId="3" xfId="0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164" fontId="10" fillId="3" borderId="7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8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2" fontId="10" fillId="3" borderId="0" xfId="0" applyNumberFormat="1" applyFont="1" applyFill="1" applyBorder="1" applyAlignment="1">
      <alignment horizontal="center" vertical="center"/>
    </xf>
    <xf numFmtId="164" fontId="10" fillId="3" borderId="17" xfId="0" applyNumberFormat="1" applyFont="1" applyFill="1" applyBorder="1" applyAlignment="1">
      <alignment horizontal="center" vertical="center"/>
    </xf>
    <xf numFmtId="164" fontId="10" fillId="2" borderId="17" xfId="0" applyNumberFormat="1" applyFont="1" applyFill="1" applyBorder="1" applyAlignment="1">
      <alignment horizontal="center" vertical="center"/>
    </xf>
    <xf numFmtId="164" fontId="10" fillId="2" borderId="18" xfId="0" applyNumberFormat="1" applyFont="1" applyFill="1" applyBorder="1" applyAlignment="1">
      <alignment horizontal="center" vertical="center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6" borderId="10" xfId="0" applyFont="1" applyFill="1" applyBorder="1" applyAlignment="1" applyProtection="1">
      <alignment horizontal="center" vertical="center" wrapText="1"/>
      <protection locked="0"/>
    </xf>
    <xf numFmtId="0" fontId="1" fillId="6" borderId="11" xfId="0" applyFont="1" applyFill="1" applyBorder="1" applyAlignment="1" applyProtection="1">
      <alignment horizontal="center" vertical="center" wrapText="1"/>
      <protection locked="0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4" borderId="10" xfId="0" applyNumberFormat="1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 vertical="center" wrapText="1"/>
    </xf>
    <xf numFmtId="2" fontId="10" fillId="7" borderId="14" xfId="0" applyNumberFormat="1" applyFont="1" applyFill="1" applyBorder="1" applyAlignment="1">
      <alignment horizontal="center" vertical="center"/>
    </xf>
    <xf numFmtId="164" fontId="10" fillId="7" borderId="14" xfId="0" applyNumberFormat="1" applyFont="1" applyFill="1" applyBorder="1" applyAlignment="1">
      <alignment horizontal="center" vertical="center"/>
    </xf>
    <xf numFmtId="164" fontId="10" fillId="7" borderId="4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2CA39-A5B6-47E4-8014-07357944ACB4}">
  <dimension ref="A1:J62"/>
  <sheetViews>
    <sheetView tabSelected="1" topLeftCell="B3" zoomScaleNormal="100" workbookViewId="0">
      <selection activeCell="J3" sqref="J1:J1048576"/>
    </sheetView>
  </sheetViews>
  <sheetFormatPr defaultColWidth="9" defaultRowHeight="14" x14ac:dyDescent="0.35"/>
  <cols>
    <col min="1" max="1" width="6.26953125" style="1" customWidth="1"/>
    <col min="2" max="2" width="83.26953125" style="4" customWidth="1"/>
    <col min="3" max="4" width="8.7265625" style="4" customWidth="1"/>
    <col min="5" max="9" width="14.26953125" style="4" customWidth="1"/>
    <col min="10" max="16384" width="9" style="4"/>
  </cols>
  <sheetData>
    <row r="1" spans="1:10" ht="14.5" thickBot="1" x14ac:dyDescent="0.4">
      <c r="B1" s="1"/>
      <c r="C1" s="1"/>
      <c r="D1" s="1"/>
      <c r="E1" s="5"/>
      <c r="F1" s="5"/>
      <c r="G1" s="5"/>
      <c r="H1" s="5"/>
      <c r="I1" s="5"/>
    </row>
    <row r="2" spans="1:10" ht="41.5" customHeight="1" x14ac:dyDescent="0.35">
      <c r="B2" s="1"/>
      <c r="C2" s="1"/>
      <c r="D2" s="57" t="s">
        <v>94</v>
      </c>
      <c r="E2" s="58"/>
      <c r="F2" s="59"/>
      <c r="G2" s="54" t="s">
        <v>89</v>
      </c>
      <c r="H2" s="55"/>
      <c r="I2" s="56"/>
    </row>
    <row r="3" spans="1:10" ht="84" x14ac:dyDescent="0.35">
      <c r="A3" s="8" t="s">
        <v>0</v>
      </c>
      <c r="B3" s="2" t="s">
        <v>91</v>
      </c>
      <c r="C3" s="27" t="s">
        <v>2</v>
      </c>
      <c r="D3" s="28" t="s">
        <v>90</v>
      </c>
      <c r="E3" s="3" t="s">
        <v>95</v>
      </c>
      <c r="F3" s="27" t="s">
        <v>96</v>
      </c>
      <c r="G3" s="28" t="s">
        <v>90</v>
      </c>
      <c r="H3" s="3" t="s">
        <v>95</v>
      </c>
      <c r="I3" s="29" t="s">
        <v>96</v>
      </c>
    </row>
    <row r="4" spans="1:10" ht="17.5" customHeight="1" x14ac:dyDescent="0.35">
      <c r="A4" s="9">
        <v>1</v>
      </c>
      <c r="B4" s="6" t="s">
        <v>66</v>
      </c>
      <c r="C4" s="31" t="s">
        <v>3</v>
      </c>
      <c r="D4" s="32">
        <v>390.77499999999998</v>
      </c>
      <c r="E4" s="24"/>
      <c r="F4" s="25">
        <f t="shared" ref="F4:F11" si="0">D4*E4</f>
        <v>0</v>
      </c>
      <c r="G4" s="32">
        <v>15.54</v>
      </c>
      <c r="H4" s="24"/>
      <c r="I4" s="30">
        <f t="shared" ref="I4:I11" si="1">H4*G4</f>
        <v>0</v>
      </c>
      <c r="J4" s="22" t="s">
        <v>74</v>
      </c>
    </row>
    <row r="5" spans="1:10" ht="17.5" customHeight="1" x14ac:dyDescent="0.35">
      <c r="A5" s="9">
        <v>2</v>
      </c>
      <c r="B5" s="6" t="s">
        <v>67</v>
      </c>
      <c r="C5" s="31" t="s">
        <v>3</v>
      </c>
      <c r="D5" s="32">
        <v>16.799999999999997</v>
      </c>
      <c r="E5" s="24"/>
      <c r="F5" s="25">
        <f t="shared" si="0"/>
        <v>0</v>
      </c>
      <c r="G5" s="32">
        <v>16.799999999999997</v>
      </c>
      <c r="H5" s="24"/>
      <c r="I5" s="30">
        <f t="shared" si="1"/>
        <v>0</v>
      </c>
      <c r="J5" s="22" t="s">
        <v>74</v>
      </c>
    </row>
    <row r="6" spans="1:10" ht="17.5" customHeight="1" x14ac:dyDescent="0.35">
      <c r="A6" s="9">
        <v>3</v>
      </c>
      <c r="B6" s="6" t="s">
        <v>68</v>
      </c>
      <c r="C6" s="31" t="s">
        <v>3</v>
      </c>
      <c r="D6" s="32">
        <v>822.81499999999994</v>
      </c>
      <c r="E6" s="24"/>
      <c r="F6" s="25">
        <f t="shared" si="0"/>
        <v>0</v>
      </c>
      <c r="G6" s="32">
        <v>49.63</v>
      </c>
      <c r="H6" s="24"/>
      <c r="I6" s="30">
        <f t="shared" si="1"/>
        <v>0</v>
      </c>
      <c r="J6" s="22" t="s">
        <v>74</v>
      </c>
    </row>
    <row r="7" spans="1:10" ht="17.5" customHeight="1" x14ac:dyDescent="0.35">
      <c r="A7" s="9">
        <v>4</v>
      </c>
      <c r="B7" s="6" t="s">
        <v>69</v>
      </c>
      <c r="C7" s="31" t="s">
        <v>3</v>
      </c>
      <c r="D7" s="32">
        <v>603.08499999999947</v>
      </c>
      <c r="E7" s="24"/>
      <c r="F7" s="25">
        <f t="shared" si="0"/>
        <v>0</v>
      </c>
      <c r="G7" s="32">
        <v>40.809999999999995</v>
      </c>
      <c r="H7" s="24"/>
      <c r="I7" s="30">
        <f t="shared" si="1"/>
        <v>0</v>
      </c>
      <c r="J7" s="22" t="s">
        <v>74</v>
      </c>
    </row>
    <row r="8" spans="1:10" ht="17.5" customHeight="1" x14ac:dyDescent="0.35">
      <c r="A8" s="9">
        <v>5</v>
      </c>
      <c r="B8" s="6" t="s">
        <v>70</v>
      </c>
      <c r="C8" s="31" t="s">
        <v>3</v>
      </c>
      <c r="D8" s="32">
        <v>118.09</v>
      </c>
      <c r="E8" s="24"/>
      <c r="F8" s="25">
        <f t="shared" si="0"/>
        <v>0</v>
      </c>
      <c r="G8" s="32">
        <v>16.799999999999997</v>
      </c>
      <c r="H8" s="24"/>
      <c r="I8" s="30">
        <f t="shared" si="1"/>
        <v>0</v>
      </c>
      <c r="J8" s="22" t="s">
        <v>74</v>
      </c>
    </row>
    <row r="9" spans="1:10" ht="17.5" customHeight="1" x14ac:dyDescent="0.35">
      <c r="A9" s="9">
        <v>6</v>
      </c>
      <c r="B9" s="6" t="s">
        <v>71</v>
      </c>
      <c r="C9" s="31" t="s">
        <v>3</v>
      </c>
      <c r="D9" s="32">
        <v>12977.761999999917</v>
      </c>
      <c r="E9" s="24"/>
      <c r="F9" s="25">
        <f t="shared" si="0"/>
        <v>0</v>
      </c>
      <c r="G9" s="32">
        <v>982.88399999999876</v>
      </c>
      <c r="H9" s="24"/>
      <c r="I9" s="30">
        <f t="shared" si="1"/>
        <v>0</v>
      </c>
      <c r="J9" s="22" t="s">
        <v>74</v>
      </c>
    </row>
    <row r="10" spans="1:10" ht="17.5" customHeight="1" x14ac:dyDescent="0.35">
      <c r="A10" s="9">
        <v>7</v>
      </c>
      <c r="B10" s="6" t="s">
        <v>72</v>
      </c>
      <c r="C10" s="31" t="s">
        <v>3</v>
      </c>
      <c r="D10" s="32">
        <v>15311.008124999835</v>
      </c>
      <c r="E10" s="24"/>
      <c r="F10" s="25">
        <f t="shared" si="0"/>
        <v>0</v>
      </c>
      <c r="G10" s="32">
        <v>3562.5318750000183</v>
      </c>
      <c r="H10" s="24"/>
      <c r="I10" s="30">
        <f t="shared" si="1"/>
        <v>0</v>
      </c>
      <c r="J10" s="22" t="s">
        <v>74</v>
      </c>
    </row>
    <row r="11" spans="1:10" ht="17.5" customHeight="1" x14ac:dyDescent="0.35">
      <c r="A11" s="9">
        <v>8</v>
      </c>
      <c r="B11" s="6" t="s">
        <v>73</v>
      </c>
      <c r="C11" s="31" t="s">
        <v>3</v>
      </c>
      <c r="D11" s="32">
        <v>280</v>
      </c>
      <c r="E11" s="24"/>
      <c r="F11" s="25">
        <f t="shared" si="0"/>
        <v>0</v>
      </c>
      <c r="G11" s="32">
        <v>140</v>
      </c>
      <c r="H11" s="24"/>
      <c r="I11" s="30">
        <f t="shared" si="1"/>
        <v>0</v>
      </c>
      <c r="J11" s="22" t="s">
        <v>74</v>
      </c>
    </row>
    <row r="12" spans="1:10" s="35" customFormat="1" ht="17.5" customHeight="1" thickBot="1" x14ac:dyDescent="0.4">
      <c r="A12" s="36"/>
      <c r="B12" s="37" t="s">
        <v>98</v>
      </c>
      <c r="C12" s="38"/>
      <c r="D12" s="40"/>
      <c r="E12" s="41"/>
      <c r="F12" s="43">
        <f>SUM(F4:F11)</f>
        <v>0</v>
      </c>
      <c r="G12" s="40"/>
      <c r="H12" s="41"/>
      <c r="I12" s="42">
        <f>SUM(I4:I11)</f>
        <v>0</v>
      </c>
      <c r="J12" s="39"/>
    </row>
    <row r="13" spans="1:10" ht="90.5" customHeight="1" x14ac:dyDescent="0.35">
      <c r="A13" s="9"/>
      <c r="B13" s="2" t="s">
        <v>92</v>
      </c>
      <c r="C13" s="27" t="s">
        <v>2</v>
      </c>
      <c r="D13" s="44" t="s">
        <v>90</v>
      </c>
      <c r="E13" s="45" t="s">
        <v>93</v>
      </c>
      <c r="F13" s="46" t="s">
        <v>97</v>
      </c>
      <c r="G13" s="26"/>
      <c r="H13" s="26"/>
      <c r="I13" s="26"/>
      <c r="J13" s="22"/>
    </row>
    <row r="14" spans="1:10" x14ac:dyDescent="0.35">
      <c r="A14" s="9">
        <v>9</v>
      </c>
      <c r="B14" s="6" t="s">
        <v>62</v>
      </c>
      <c r="C14" s="31" t="s">
        <v>5</v>
      </c>
      <c r="D14" s="32">
        <v>2917.25000000001</v>
      </c>
      <c r="E14" s="24"/>
      <c r="F14" s="30">
        <f>E14*D14</f>
        <v>0</v>
      </c>
      <c r="G14" s="26"/>
      <c r="H14" s="26"/>
      <c r="I14" s="26"/>
    </row>
    <row r="15" spans="1:10" x14ac:dyDescent="0.35">
      <c r="A15" s="9">
        <v>10</v>
      </c>
      <c r="B15" s="6" t="s">
        <v>6</v>
      </c>
      <c r="C15" s="31" t="s">
        <v>5</v>
      </c>
      <c r="D15" s="32">
        <v>7323.8166666666566</v>
      </c>
      <c r="E15" s="24"/>
      <c r="F15" s="30">
        <f t="shared" ref="F15:F57" si="2">E15*D15</f>
        <v>0</v>
      </c>
      <c r="G15" s="26"/>
      <c r="H15" s="26"/>
      <c r="I15" s="26"/>
    </row>
    <row r="16" spans="1:10" x14ac:dyDescent="0.35">
      <c r="A16" s="9">
        <v>11</v>
      </c>
      <c r="B16" s="6" t="s">
        <v>7</v>
      </c>
      <c r="C16" s="31" t="s">
        <v>5</v>
      </c>
      <c r="D16" s="32">
        <v>352.6166666666665</v>
      </c>
      <c r="E16" s="24"/>
      <c r="F16" s="30">
        <f t="shared" si="2"/>
        <v>0</v>
      </c>
      <c r="G16" s="26"/>
      <c r="H16" s="26"/>
      <c r="I16" s="26"/>
    </row>
    <row r="17" spans="1:9" x14ac:dyDescent="0.35">
      <c r="A17" s="9">
        <v>12</v>
      </c>
      <c r="B17" s="6" t="s">
        <v>65</v>
      </c>
      <c r="C17" s="31" t="s">
        <v>8</v>
      </c>
      <c r="D17" s="32">
        <v>1</v>
      </c>
      <c r="E17" s="24"/>
      <c r="F17" s="30">
        <f t="shared" si="2"/>
        <v>0</v>
      </c>
      <c r="G17" s="26"/>
      <c r="H17" s="26"/>
      <c r="I17" s="26"/>
    </row>
    <row r="18" spans="1:9" x14ac:dyDescent="0.35">
      <c r="A18" s="9">
        <v>13</v>
      </c>
      <c r="B18" s="6" t="s">
        <v>9</v>
      </c>
      <c r="C18" s="31" t="s">
        <v>5</v>
      </c>
      <c r="D18" s="32">
        <v>1</v>
      </c>
      <c r="E18" s="24"/>
      <c r="F18" s="30">
        <f t="shared" si="2"/>
        <v>0</v>
      </c>
      <c r="G18" s="26"/>
      <c r="H18" s="26"/>
      <c r="I18" s="26"/>
    </row>
    <row r="19" spans="1:9" x14ac:dyDescent="0.35">
      <c r="A19" s="9">
        <v>14</v>
      </c>
      <c r="B19" s="6" t="s">
        <v>10</v>
      </c>
      <c r="C19" s="31" t="s">
        <v>3</v>
      </c>
      <c r="D19" s="32">
        <v>1</v>
      </c>
      <c r="E19" s="24"/>
      <c r="F19" s="30">
        <f t="shared" si="2"/>
        <v>0</v>
      </c>
      <c r="G19" s="26"/>
      <c r="H19" s="26"/>
      <c r="I19" s="26"/>
    </row>
    <row r="20" spans="1:9" ht="28" x14ac:dyDescent="0.35">
      <c r="A20" s="9">
        <v>15</v>
      </c>
      <c r="B20" s="6" t="s">
        <v>11</v>
      </c>
      <c r="C20" s="31" t="s">
        <v>61</v>
      </c>
      <c r="D20" s="32">
        <v>1</v>
      </c>
      <c r="E20" s="24"/>
      <c r="F20" s="30">
        <f t="shared" si="2"/>
        <v>0</v>
      </c>
      <c r="G20" s="26"/>
      <c r="H20" s="26"/>
      <c r="I20" s="26"/>
    </row>
    <row r="21" spans="1:9" x14ac:dyDescent="0.35">
      <c r="A21" s="9">
        <v>16</v>
      </c>
      <c r="B21" s="6" t="s">
        <v>12</v>
      </c>
      <c r="C21" s="31" t="s">
        <v>3</v>
      </c>
      <c r="D21" s="32">
        <v>1</v>
      </c>
      <c r="E21" s="24"/>
      <c r="F21" s="30">
        <f t="shared" si="2"/>
        <v>0</v>
      </c>
      <c r="G21" s="26"/>
      <c r="H21" s="26"/>
      <c r="I21" s="26"/>
    </row>
    <row r="22" spans="1:9" x14ac:dyDescent="0.35">
      <c r="A22" s="9">
        <v>17</v>
      </c>
      <c r="B22" s="6" t="s">
        <v>14</v>
      </c>
      <c r="C22" s="31" t="s">
        <v>8</v>
      </c>
      <c r="D22" s="32">
        <v>417.66666666666669</v>
      </c>
      <c r="E22" s="24"/>
      <c r="F22" s="30">
        <f t="shared" si="2"/>
        <v>0</v>
      </c>
      <c r="G22" s="26"/>
      <c r="H22" s="26"/>
      <c r="I22" s="26"/>
    </row>
    <row r="23" spans="1:9" x14ac:dyDescent="0.35">
      <c r="A23" s="9">
        <v>18</v>
      </c>
      <c r="B23" s="6" t="s">
        <v>15</v>
      </c>
      <c r="C23" s="31" t="s">
        <v>8</v>
      </c>
      <c r="D23" s="32">
        <v>225.99999999999997</v>
      </c>
      <c r="E23" s="24"/>
      <c r="F23" s="30">
        <f t="shared" si="2"/>
        <v>0</v>
      </c>
      <c r="G23" s="26"/>
      <c r="H23" s="26"/>
      <c r="I23" s="26"/>
    </row>
    <row r="24" spans="1:9" ht="28" x14ac:dyDescent="0.35">
      <c r="A24" s="9">
        <v>19</v>
      </c>
      <c r="B24" s="6" t="s">
        <v>16</v>
      </c>
      <c r="C24" s="31" t="s">
        <v>8</v>
      </c>
      <c r="D24" s="32">
        <v>67.666666666666671</v>
      </c>
      <c r="E24" s="24"/>
      <c r="F24" s="30">
        <f t="shared" si="2"/>
        <v>0</v>
      </c>
      <c r="G24" s="26"/>
      <c r="H24" s="26"/>
      <c r="I24" s="26"/>
    </row>
    <row r="25" spans="1:9" x14ac:dyDescent="0.35">
      <c r="A25" s="9">
        <v>20</v>
      </c>
      <c r="B25" s="6" t="s">
        <v>17</v>
      </c>
      <c r="C25" s="31" t="s">
        <v>8</v>
      </c>
      <c r="D25" s="32">
        <v>0</v>
      </c>
      <c r="E25" s="24"/>
      <c r="F25" s="30">
        <f t="shared" si="2"/>
        <v>0</v>
      </c>
      <c r="G25" s="26"/>
      <c r="H25" s="26"/>
      <c r="I25" s="26"/>
    </row>
    <row r="26" spans="1:9" x14ac:dyDescent="0.35">
      <c r="A26" s="9">
        <v>21</v>
      </c>
      <c r="B26" s="6" t="s">
        <v>18</v>
      </c>
      <c r="C26" s="31" t="s">
        <v>8</v>
      </c>
      <c r="D26" s="32">
        <v>46</v>
      </c>
      <c r="E26" s="24"/>
      <c r="F26" s="30">
        <f t="shared" si="2"/>
        <v>0</v>
      </c>
      <c r="G26" s="26"/>
      <c r="H26" s="26"/>
      <c r="I26" s="26"/>
    </row>
    <row r="27" spans="1:9" x14ac:dyDescent="0.35">
      <c r="A27" s="9">
        <v>22</v>
      </c>
      <c r="B27" s="6" t="s">
        <v>19</v>
      </c>
      <c r="C27" s="31" t="s">
        <v>8</v>
      </c>
      <c r="D27" s="32">
        <v>20</v>
      </c>
      <c r="E27" s="24"/>
      <c r="F27" s="30">
        <f t="shared" si="2"/>
        <v>0</v>
      </c>
      <c r="G27" s="26"/>
      <c r="H27" s="26"/>
      <c r="I27" s="26"/>
    </row>
    <row r="28" spans="1:9" x14ac:dyDescent="0.35">
      <c r="A28" s="9">
        <v>23</v>
      </c>
      <c r="B28" s="6" t="s">
        <v>30</v>
      </c>
      <c r="C28" s="31" t="s">
        <v>3</v>
      </c>
      <c r="D28" s="32">
        <v>75.833333333333343</v>
      </c>
      <c r="E28" s="24"/>
      <c r="F28" s="30">
        <f t="shared" si="2"/>
        <v>0</v>
      </c>
      <c r="G28" s="26"/>
      <c r="H28" s="26"/>
      <c r="I28" s="26"/>
    </row>
    <row r="29" spans="1:9" x14ac:dyDescent="0.35">
      <c r="A29" s="9">
        <v>24</v>
      </c>
      <c r="B29" s="6" t="s">
        <v>31</v>
      </c>
      <c r="C29" s="31" t="s">
        <v>5</v>
      </c>
      <c r="D29" s="32">
        <v>44.993333333333247</v>
      </c>
      <c r="E29" s="24"/>
      <c r="F29" s="30">
        <f t="shared" si="2"/>
        <v>0</v>
      </c>
      <c r="G29" s="26"/>
      <c r="H29" s="26"/>
      <c r="I29" s="26"/>
    </row>
    <row r="30" spans="1:9" x14ac:dyDescent="0.35">
      <c r="A30" s="9">
        <v>25</v>
      </c>
      <c r="B30" s="6" t="s">
        <v>32</v>
      </c>
      <c r="C30" s="31" t="s">
        <v>3</v>
      </c>
      <c r="D30" s="32">
        <v>19</v>
      </c>
      <c r="E30" s="24"/>
      <c r="F30" s="30">
        <f t="shared" si="2"/>
        <v>0</v>
      </c>
      <c r="G30" s="26"/>
      <c r="H30" s="26"/>
      <c r="I30" s="26"/>
    </row>
    <row r="31" spans="1:9" ht="28" x14ac:dyDescent="0.35">
      <c r="A31" s="9">
        <v>26</v>
      </c>
      <c r="B31" s="6" t="s">
        <v>33</v>
      </c>
      <c r="C31" s="31" t="s">
        <v>3</v>
      </c>
      <c r="D31" s="32">
        <v>17</v>
      </c>
      <c r="E31" s="24"/>
      <c r="F31" s="30">
        <f t="shared" si="2"/>
        <v>0</v>
      </c>
      <c r="G31" s="26"/>
      <c r="H31" s="26"/>
      <c r="I31" s="26"/>
    </row>
    <row r="32" spans="1:9" x14ac:dyDescent="0.35">
      <c r="A32" s="9">
        <v>27</v>
      </c>
      <c r="B32" s="6" t="s">
        <v>34</v>
      </c>
      <c r="C32" s="31" t="s">
        <v>3</v>
      </c>
      <c r="D32" s="32">
        <v>26.666666666666668</v>
      </c>
      <c r="E32" s="24"/>
      <c r="F32" s="30">
        <f t="shared" si="2"/>
        <v>0</v>
      </c>
      <c r="G32" s="26"/>
      <c r="H32" s="26"/>
      <c r="I32" s="26"/>
    </row>
    <row r="33" spans="1:9" x14ac:dyDescent="0.35">
      <c r="A33" s="9">
        <v>28</v>
      </c>
      <c r="B33" s="6" t="s">
        <v>35</v>
      </c>
      <c r="C33" s="31" t="s">
        <v>3</v>
      </c>
      <c r="D33" s="32">
        <v>91.1</v>
      </c>
      <c r="E33" s="24"/>
      <c r="F33" s="30">
        <f t="shared" si="2"/>
        <v>0</v>
      </c>
      <c r="G33" s="26"/>
      <c r="H33" s="26"/>
      <c r="I33" s="26"/>
    </row>
    <row r="34" spans="1:9" ht="28" x14ac:dyDescent="0.35">
      <c r="A34" s="9">
        <v>29</v>
      </c>
      <c r="B34" s="6" t="s">
        <v>37</v>
      </c>
      <c r="C34" s="31" t="s">
        <v>5</v>
      </c>
      <c r="D34" s="32">
        <v>253.1</v>
      </c>
      <c r="E34" s="24"/>
      <c r="F34" s="30">
        <f t="shared" si="2"/>
        <v>0</v>
      </c>
      <c r="G34" s="26"/>
      <c r="H34" s="26"/>
      <c r="I34" s="26"/>
    </row>
    <row r="35" spans="1:9" ht="28" x14ac:dyDescent="0.35">
      <c r="A35" s="9">
        <v>30</v>
      </c>
      <c r="B35" s="6" t="s">
        <v>38</v>
      </c>
      <c r="C35" s="31" t="s">
        <v>3</v>
      </c>
      <c r="D35" s="32">
        <v>3</v>
      </c>
      <c r="E35" s="24"/>
      <c r="F35" s="30">
        <f t="shared" si="2"/>
        <v>0</v>
      </c>
      <c r="G35" s="26"/>
      <c r="H35" s="26"/>
      <c r="I35" s="26"/>
    </row>
    <row r="36" spans="1:9" ht="28" x14ac:dyDescent="0.35">
      <c r="A36" s="9">
        <v>31</v>
      </c>
      <c r="B36" s="6" t="s">
        <v>39</v>
      </c>
      <c r="C36" s="31" t="s">
        <v>3</v>
      </c>
      <c r="D36" s="32">
        <v>1</v>
      </c>
      <c r="E36" s="24"/>
      <c r="F36" s="30">
        <f t="shared" si="2"/>
        <v>0</v>
      </c>
      <c r="G36" s="26"/>
      <c r="H36" s="26"/>
      <c r="I36" s="26"/>
    </row>
    <row r="37" spans="1:9" ht="28" x14ac:dyDescent="0.35">
      <c r="A37" s="9">
        <v>32</v>
      </c>
      <c r="B37" s="6" t="s">
        <v>40</v>
      </c>
      <c r="C37" s="31" t="s">
        <v>3</v>
      </c>
      <c r="D37" s="32">
        <v>7.166666666666667</v>
      </c>
      <c r="E37" s="24"/>
      <c r="F37" s="30">
        <f t="shared" si="2"/>
        <v>0</v>
      </c>
      <c r="G37" s="26"/>
      <c r="H37" s="26"/>
      <c r="I37" s="26"/>
    </row>
    <row r="38" spans="1:9" x14ac:dyDescent="0.35">
      <c r="A38" s="9">
        <v>33</v>
      </c>
      <c r="B38" s="6" t="s">
        <v>41</v>
      </c>
      <c r="C38" s="31" t="s">
        <v>3</v>
      </c>
      <c r="D38" s="32">
        <v>0.99999999999999989</v>
      </c>
      <c r="E38" s="24"/>
      <c r="F38" s="30">
        <f t="shared" si="2"/>
        <v>0</v>
      </c>
      <c r="G38" s="26"/>
      <c r="H38" s="26"/>
      <c r="I38" s="26"/>
    </row>
    <row r="39" spans="1:9" ht="28" x14ac:dyDescent="0.35">
      <c r="A39" s="9">
        <v>34</v>
      </c>
      <c r="B39" s="6" t="s">
        <v>42</v>
      </c>
      <c r="C39" s="31" t="s">
        <v>3</v>
      </c>
      <c r="D39" s="32">
        <v>1</v>
      </c>
      <c r="E39" s="24"/>
      <c r="F39" s="30">
        <f t="shared" si="2"/>
        <v>0</v>
      </c>
      <c r="G39" s="26"/>
      <c r="H39" s="26"/>
      <c r="I39" s="26"/>
    </row>
    <row r="40" spans="1:9" ht="28" x14ac:dyDescent="0.35">
      <c r="A40" s="9">
        <v>35</v>
      </c>
      <c r="B40" s="6" t="s">
        <v>43</v>
      </c>
      <c r="C40" s="31" t="s">
        <v>3</v>
      </c>
      <c r="D40" s="32">
        <v>29</v>
      </c>
      <c r="E40" s="24"/>
      <c r="F40" s="30">
        <f t="shared" si="2"/>
        <v>0</v>
      </c>
      <c r="G40" s="26"/>
      <c r="H40" s="26"/>
      <c r="I40" s="26"/>
    </row>
    <row r="41" spans="1:9" ht="28" x14ac:dyDescent="0.35">
      <c r="A41" s="9">
        <v>36</v>
      </c>
      <c r="B41" s="6" t="s">
        <v>44</v>
      </c>
      <c r="C41" s="31" t="s">
        <v>3</v>
      </c>
      <c r="D41" s="32">
        <v>7.0000000000000009</v>
      </c>
      <c r="E41" s="24"/>
      <c r="F41" s="30">
        <f t="shared" si="2"/>
        <v>0</v>
      </c>
      <c r="G41" s="26"/>
      <c r="H41" s="26"/>
      <c r="I41" s="26"/>
    </row>
    <row r="42" spans="1:9" ht="28" x14ac:dyDescent="0.35">
      <c r="A42" s="9">
        <v>37</v>
      </c>
      <c r="B42" s="6" t="s">
        <v>45</v>
      </c>
      <c r="C42" s="31" t="s">
        <v>3</v>
      </c>
      <c r="D42" s="32">
        <v>1</v>
      </c>
      <c r="E42" s="24"/>
      <c r="F42" s="30">
        <f t="shared" si="2"/>
        <v>0</v>
      </c>
      <c r="G42" s="26"/>
      <c r="H42" s="26"/>
      <c r="I42" s="26"/>
    </row>
    <row r="43" spans="1:9" ht="42" x14ac:dyDescent="0.35">
      <c r="A43" s="9">
        <v>38</v>
      </c>
      <c r="B43" s="6" t="s">
        <v>46</v>
      </c>
      <c r="C43" s="31" t="s">
        <v>3</v>
      </c>
      <c r="D43" s="32">
        <v>1</v>
      </c>
      <c r="E43" s="24"/>
      <c r="F43" s="30">
        <f t="shared" si="2"/>
        <v>0</v>
      </c>
      <c r="G43" s="26"/>
      <c r="H43" s="26"/>
      <c r="I43" s="26"/>
    </row>
    <row r="44" spans="1:9" ht="42" x14ac:dyDescent="0.35">
      <c r="A44" s="9">
        <v>39</v>
      </c>
      <c r="B44" s="6" t="s">
        <v>47</v>
      </c>
      <c r="C44" s="31" t="s">
        <v>3</v>
      </c>
      <c r="D44" s="32">
        <v>1</v>
      </c>
      <c r="E44" s="24"/>
      <c r="F44" s="30">
        <f t="shared" si="2"/>
        <v>0</v>
      </c>
      <c r="G44" s="26"/>
      <c r="H44" s="26"/>
      <c r="I44" s="26"/>
    </row>
    <row r="45" spans="1:9" ht="42" x14ac:dyDescent="0.35">
      <c r="A45" s="9">
        <v>40</v>
      </c>
      <c r="B45" s="6" t="s">
        <v>48</v>
      </c>
      <c r="C45" s="31" t="s">
        <v>3</v>
      </c>
      <c r="D45" s="32">
        <v>1</v>
      </c>
      <c r="E45" s="24"/>
      <c r="F45" s="30">
        <f t="shared" si="2"/>
        <v>0</v>
      </c>
      <c r="G45" s="26"/>
      <c r="H45" s="26"/>
      <c r="I45" s="26"/>
    </row>
    <row r="46" spans="1:9" ht="28" x14ac:dyDescent="0.35">
      <c r="A46" s="9">
        <v>41</v>
      </c>
      <c r="B46" s="6" t="s">
        <v>49</v>
      </c>
      <c r="C46" s="31" t="s">
        <v>3</v>
      </c>
      <c r="D46" s="32">
        <v>132.5</v>
      </c>
      <c r="E46" s="24"/>
      <c r="F46" s="30">
        <f t="shared" si="2"/>
        <v>0</v>
      </c>
      <c r="G46" s="26"/>
      <c r="H46" s="26"/>
      <c r="I46" s="26"/>
    </row>
    <row r="47" spans="1:9" ht="28" x14ac:dyDescent="0.35">
      <c r="A47" s="9">
        <v>42</v>
      </c>
      <c r="B47" s="6" t="s">
        <v>50</v>
      </c>
      <c r="C47" s="31" t="s">
        <v>3</v>
      </c>
      <c r="D47" s="32">
        <v>14.5</v>
      </c>
      <c r="E47" s="24"/>
      <c r="F47" s="30">
        <f t="shared" si="2"/>
        <v>0</v>
      </c>
      <c r="G47" s="26"/>
      <c r="H47" s="26"/>
      <c r="I47" s="26"/>
    </row>
    <row r="48" spans="1:9" ht="28" x14ac:dyDescent="0.35">
      <c r="A48" s="9">
        <v>43</v>
      </c>
      <c r="B48" s="6" t="s">
        <v>51</v>
      </c>
      <c r="C48" s="31" t="s">
        <v>3</v>
      </c>
      <c r="D48" s="32">
        <v>78.666666666666657</v>
      </c>
      <c r="E48" s="24"/>
      <c r="F48" s="30">
        <f t="shared" si="2"/>
        <v>0</v>
      </c>
      <c r="G48" s="26"/>
      <c r="H48" s="26"/>
      <c r="I48" s="26"/>
    </row>
    <row r="49" spans="1:9" ht="28" x14ac:dyDescent="0.35">
      <c r="A49" s="9">
        <v>44</v>
      </c>
      <c r="B49" s="6" t="s">
        <v>52</v>
      </c>
      <c r="C49" s="31" t="s">
        <v>3</v>
      </c>
      <c r="D49" s="32">
        <v>9</v>
      </c>
      <c r="E49" s="24"/>
      <c r="F49" s="30">
        <f t="shared" si="2"/>
        <v>0</v>
      </c>
      <c r="G49" s="26"/>
      <c r="H49" s="26"/>
      <c r="I49" s="26"/>
    </row>
    <row r="50" spans="1:9" ht="28" x14ac:dyDescent="0.35">
      <c r="A50" s="9">
        <v>45</v>
      </c>
      <c r="B50" s="6" t="s">
        <v>53</v>
      </c>
      <c r="C50" s="31" t="s">
        <v>3</v>
      </c>
      <c r="D50" s="32">
        <v>19.666666666666668</v>
      </c>
      <c r="E50" s="24"/>
      <c r="F50" s="30">
        <f t="shared" si="2"/>
        <v>0</v>
      </c>
      <c r="G50" s="26"/>
      <c r="H50" s="26"/>
      <c r="I50" s="26"/>
    </row>
    <row r="51" spans="1:9" x14ac:dyDescent="0.35">
      <c r="A51" s="9">
        <v>46</v>
      </c>
      <c r="B51" s="6" t="s">
        <v>54</v>
      </c>
      <c r="C51" s="31" t="s">
        <v>8</v>
      </c>
      <c r="D51" s="32">
        <v>30</v>
      </c>
      <c r="E51" s="24"/>
      <c r="F51" s="30">
        <f t="shared" si="2"/>
        <v>0</v>
      </c>
      <c r="G51" s="26"/>
      <c r="H51" s="26"/>
      <c r="I51" s="26"/>
    </row>
    <row r="52" spans="1:9" x14ac:dyDescent="0.35">
      <c r="A52" s="9">
        <v>47</v>
      </c>
      <c r="B52" s="6" t="s">
        <v>55</v>
      </c>
      <c r="C52" s="31" t="s">
        <v>56</v>
      </c>
      <c r="D52" s="32">
        <v>638.66666666666663</v>
      </c>
      <c r="E52" s="24"/>
      <c r="F52" s="30">
        <f t="shared" si="2"/>
        <v>0</v>
      </c>
      <c r="G52" s="26"/>
      <c r="H52" s="26"/>
      <c r="I52" s="26"/>
    </row>
    <row r="53" spans="1:9" x14ac:dyDescent="0.35">
      <c r="A53" s="9">
        <v>48</v>
      </c>
      <c r="B53" s="6" t="s">
        <v>57</v>
      </c>
      <c r="C53" s="31" t="s">
        <v>56</v>
      </c>
      <c r="D53" s="32">
        <v>32</v>
      </c>
      <c r="E53" s="24"/>
      <c r="F53" s="30">
        <f t="shared" si="2"/>
        <v>0</v>
      </c>
      <c r="G53" s="26"/>
      <c r="H53" s="26"/>
      <c r="I53" s="26"/>
    </row>
    <row r="54" spans="1:9" x14ac:dyDescent="0.35">
      <c r="A54" s="9">
        <v>49</v>
      </c>
      <c r="B54" s="6" t="s">
        <v>58</v>
      </c>
      <c r="C54" s="31" t="s">
        <v>56</v>
      </c>
      <c r="D54" s="32">
        <v>4</v>
      </c>
      <c r="E54" s="24"/>
      <c r="F54" s="30">
        <f t="shared" si="2"/>
        <v>0</v>
      </c>
      <c r="G54" s="26"/>
      <c r="H54" s="26"/>
      <c r="I54" s="26"/>
    </row>
    <row r="55" spans="1:9" ht="28" x14ac:dyDescent="0.35">
      <c r="A55" s="9">
        <v>50</v>
      </c>
      <c r="B55" s="6" t="s">
        <v>59</v>
      </c>
      <c r="C55" s="31" t="s">
        <v>56</v>
      </c>
      <c r="D55" s="32">
        <v>143.33333333333331</v>
      </c>
      <c r="E55" s="24"/>
      <c r="F55" s="30">
        <f t="shared" si="2"/>
        <v>0</v>
      </c>
      <c r="G55" s="26"/>
      <c r="H55" s="26"/>
      <c r="I55" s="26"/>
    </row>
    <row r="56" spans="1:9" x14ac:dyDescent="0.35">
      <c r="A56" s="9">
        <v>51</v>
      </c>
      <c r="B56" s="6" t="s">
        <v>60</v>
      </c>
      <c r="C56" s="33" t="s">
        <v>36</v>
      </c>
      <c r="D56" s="32">
        <v>653.90000000000009</v>
      </c>
      <c r="E56" s="24"/>
      <c r="F56" s="30">
        <f t="shared" si="2"/>
        <v>0</v>
      </c>
      <c r="G56" s="26"/>
      <c r="H56" s="26"/>
      <c r="I56" s="26"/>
    </row>
    <row r="57" spans="1:9" x14ac:dyDescent="0.35">
      <c r="A57" s="9">
        <v>52</v>
      </c>
      <c r="B57" s="6" t="s">
        <v>63</v>
      </c>
      <c r="C57" s="31" t="s">
        <v>13</v>
      </c>
      <c r="D57" s="32">
        <v>1</v>
      </c>
      <c r="E57" s="24"/>
      <c r="F57" s="30">
        <f t="shared" si="2"/>
        <v>0</v>
      </c>
      <c r="G57" s="26"/>
      <c r="H57" s="26"/>
      <c r="I57" s="26"/>
    </row>
    <row r="58" spans="1:9" s="35" customFormat="1" ht="14.5" thickBot="1" x14ac:dyDescent="0.4">
      <c r="A58" s="36"/>
      <c r="B58" s="37" t="s">
        <v>98</v>
      </c>
      <c r="C58" s="38"/>
      <c r="D58" s="40"/>
      <c r="E58" s="41"/>
      <c r="F58" s="42">
        <f>SUM(F14:F57)</f>
        <v>0</v>
      </c>
      <c r="G58" s="34"/>
      <c r="H58" s="34"/>
      <c r="I58" s="34"/>
    </row>
    <row r="59" spans="1:9" s="35" customFormat="1" ht="14.5" thickBot="1" x14ac:dyDescent="0.4">
      <c r="A59" s="48"/>
      <c r="B59" s="49"/>
      <c r="C59" s="50"/>
      <c r="D59" s="51"/>
      <c r="E59" s="52"/>
      <c r="F59" s="53"/>
      <c r="G59" s="34"/>
      <c r="H59" s="34"/>
      <c r="I59" s="34"/>
    </row>
    <row r="60" spans="1:9" s="35" customFormat="1" ht="28.5" thickBot="1" x14ac:dyDescent="0.4">
      <c r="A60" s="60"/>
      <c r="B60" s="61" t="s">
        <v>99</v>
      </c>
      <c r="C60" s="62"/>
      <c r="D60" s="63"/>
      <c r="E60" s="63"/>
      <c r="F60" s="64">
        <f>F12+I12+F58</f>
        <v>0</v>
      </c>
      <c r="G60" s="34"/>
      <c r="H60" s="34"/>
      <c r="I60" s="34"/>
    </row>
    <row r="61" spans="1:9" x14ac:dyDescent="0.35">
      <c r="E61" s="7"/>
      <c r="F61" s="7"/>
    </row>
    <row r="62" spans="1:9" x14ac:dyDescent="0.35">
      <c r="E62" s="7"/>
      <c r="F62" s="7"/>
    </row>
  </sheetData>
  <sheetProtection formatCells="0" formatColumns="0" formatRows="0" insertColumns="0" insertRows="0" insertHyperlinks="0" deleteColumns="0" deleteRows="0" selectLockedCells="1" sort="0" autoFilter="0" pivotTables="0"/>
  <autoFilter ref="A3:I57" xr:uid="{0802CA39-A5B6-47E4-8014-07357944ACB4}"/>
  <mergeCells count="2">
    <mergeCell ref="D2:F2"/>
    <mergeCell ref="G2:I2"/>
  </mergeCells>
  <hyperlinks>
    <hyperlink ref="J4" location="დანართი!A1" display="იხილეთ დანართი" xr:uid="{04A998E0-21DF-4F07-877E-4E2DAB3182B2}"/>
    <hyperlink ref="J5" location="დანართი!A1" display="იხილეთ დანართი" xr:uid="{C5E8C82E-14E9-47C4-B4E8-C69AB4F65D91}"/>
    <hyperlink ref="J6" location="დანართი!A1" display="იხილეთ დანართი" xr:uid="{2F8FB5EE-DD42-45D9-B2AB-20F3DF59323A}"/>
    <hyperlink ref="J7" location="დანართი!A1" display="იხილეთ დანართი" xr:uid="{211EEF55-D6E4-4D4A-AB02-69ADE63519D6}"/>
    <hyperlink ref="J8" location="დანართი!A1" display="იხილეთ დანართი" xr:uid="{C00E389D-A6B5-4D29-A66C-73487CC7F490}"/>
    <hyperlink ref="J9" location="დანართი!A1" display="იხილეთ დანართი" xr:uid="{69560408-14F2-4ECF-ABE2-C0A63E82413F}"/>
    <hyperlink ref="J10" location="დანართი!A1" display="იხილეთ დანართი" xr:uid="{00CF2984-C192-4B02-BDAC-51C57FF603E7}"/>
    <hyperlink ref="J11" location="დანართი!A1" display="იხილეთ დანართი" xr:uid="{FA4F354B-F1BC-4D2E-B6A2-6C3DB512C4F2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1ED40-C2C5-444F-BEA3-9E0C5A9EA073}">
  <dimension ref="B2:J37"/>
  <sheetViews>
    <sheetView showGridLines="0" workbookViewId="0">
      <selection activeCell="E16" sqref="E16"/>
    </sheetView>
  </sheetViews>
  <sheetFormatPr defaultColWidth="9" defaultRowHeight="14" x14ac:dyDescent="0.4"/>
  <cols>
    <col min="1" max="1" width="2.08984375" style="10" customWidth="1"/>
    <col min="2" max="2" width="57.453125" style="10" customWidth="1"/>
    <col min="3" max="3" width="5.6328125" style="10" customWidth="1"/>
    <col min="4" max="4" width="24.08984375" style="10" customWidth="1"/>
    <col min="5" max="5" width="19" style="10" customWidth="1"/>
    <col min="6" max="6" width="1.7265625" style="10" customWidth="1"/>
    <col min="7" max="7" width="24.08984375" style="10" customWidth="1"/>
    <col min="8" max="8" width="19" style="10" customWidth="1"/>
    <col min="9" max="16384" width="9" style="10"/>
  </cols>
  <sheetData>
    <row r="2" spans="2:10" ht="28.5" customHeight="1" x14ac:dyDescent="0.4">
      <c r="D2" s="47" t="s">
        <v>88</v>
      </c>
      <c r="E2" s="47"/>
      <c r="F2" s="1"/>
      <c r="G2" s="47" t="s">
        <v>79</v>
      </c>
      <c r="H2" s="47"/>
    </row>
    <row r="3" spans="2:10" s="11" customFormat="1" x14ac:dyDescent="0.4">
      <c r="B3" s="14" t="s">
        <v>1</v>
      </c>
      <c r="D3" s="15" t="s">
        <v>80</v>
      </c>
      <c r="E3" s="15" t="s">
        <v>81</v>
      </c>
      <c r="F3" s="16"/>
      <c r="G3" s="15" t="s">
        <v>80</v>
      </c>
      <c r="H3" s="15" t="s">
        <v>81</v>
      </c>
    </row>
    <row r="4" spans="2:10" x14ac:dyDescent="0.4">
      <c r="B4" s="17" t="s">
        <v>66</v>
      </c>
      <c r="D4" s="18">
        <v>203</v>
      </c>
      <c r="E4" s="18">
        <v>1116.5</v>
      </c>
      <c r="F4" s="1"/>
      <c r="G4" s="18">
        <v>14</v>
      </c>
      <c r="H4" s="18">
        <v>44.4</v>
      </c>
      <c r="I4" s="21"/>
      <c r="J4" s="21"/>
    </row>
    <row r="5" spans="2:10" x14ac:dyDescent="0.4">
      <c r="B5" s="17" t="s">
        <v>67</v>
      </c>
      <c r="D5" s="19">
        <v>12</v>
      </c>
      <c r="E5" s="19">
        <v>48</v>
      </c>
      <c r="F5" s="1"/>
      <c r="G5" s="19">
        <v>12</v>
      </c>
      <c r="H5" s="19">
        <v>48</v>
      </c>
      <c r="I5" s="21"/>
      <c r="J5" s="21"/>
    </row>
    <row r="6" spans="2:10" x14ac:dyDescent="0.4">
      <c r="B6" s="17" t="s">
        <v>68</v>
      </c>
      <c r="D6" s="18">
        <v>119</v>
      </c>
      <c r="E6" s="18">
        <v>2350.9</v>
      </c>
      <c r="F6" s="1"/>
      <c r="G6" s="18">
        <v>12</v>
      </c>
      <c r="H6" s="18">
        <v>141.80000000000001</v>
      </c>
      <c r="I6" s="21"/>
      <c r="J6" s="21"/>
    </row>
    <row r="7" spans="2:10" x14ac:dyDescent="0.4">
      <c r="B7" s="17" t="s">
        <v>69</v>
      </c>
      <c r="D7" s="18">
        <v>184</v>
      </c>
      <c r="E7" s="18">
        <v>1723.0999999999985</v>
      </c>
      <c r="F7" s="1"/>
      <c r="G7" s="18">
        <v>15</v>
      </c>
      <c r="H7" s="18">
        <v>116.6</v>
      </c>
      <c r="I7" s="21"/>
      <c r="J7" s="21"/>
    </row>
    <row r="8" spans="2:10" x14ac:dyDescent="0.4">
      <c r="B8" s="17" t="s">
        <v>70</v>
      </c>
      <c r="D8" s="18">
        <v>11</v>
      </c>
      <c r="E8" s="18">
        <v>337.40000000000003</v>
      </c>
      <c r="F8" s="1"/>
      <c r="G8" s="18">
        <v>12</v>
      </c>
      <c r="H8" s="18">
        <v>48</v>
      </c>
      <c r="I8" s="21"/>
      <c r="J8" s="21"/>
    </row>
    <row r="9" spans="2:10" x14ac:dyDescent="0.4">
      <c r="B9" s="17" t="s">
        <v>71</v>
      </c>
      <c r="D9" s="18">
        <v>2507.2000000000003</v>
      </c>
      <c r="E9" s="18">
        <v>37079.319999999767</v>
      </c>
      <c r="F9" s="1"/>
      <c r="G9" s="18">
        <v>187.20000000000002</v>
      </c>
      <c r="H9" s="18">
        <v>2808.2399999999966</v>
      </c>
      <c r="I9" s="21"/>
      <c r="J9" s="21"/>
    </row>
    <row r="10" spans="2:10" x14ac:dyDescent="0.4">
      <c r="B10" s="17" t="s">
        <v>72</v>
      </c>
      <c r="D10" s="18">
        <v>1784.25</v>
      </c>
      <c r="E10" s="18">
        <v>43745.73749999953</v>
      </c>
      <c r="F10" s="1"/>
      <c r="G10" s="18">
        <v>431.25</v>
      </c>
      <c r="H10" s="18">
        <v>10178.662500000053</v>
      </c>
      <c r="I10" s="21"/>
      <c r="J10" s="21"/>
    </row>
    <row r="11" spans="2:10" x14ac:dyDescent="0.4">
      <c r="B11" s="17" t="s">
        <v>73</v>
      </c>
      <c r="D11" s="18">
        <v>15</v>
      </c>
      <c r="E11" s="18">
        <v>800</v>
      </c>
      <c r="F11" s="1"/>
      <c r="G11" s="18">
        <v>5</v>
      </c>
      <c r="H11" s="18">
        <v>400</v>
      </c>
      <c r="I11" s="21"/>
      <c r="J11" s="21"/>
    </row>
    <row r="12" spans="2:10" s="11" customFormat="1" x14ac:dyDescent="0.4">
      <c r="B12" s="14" t="s">
        <v>78</v>
      </c>
      <c r="D12" s="20">
        <f>SUM(D4:D11)</f>
        <v>4835.4500000000007</v>
      </c>
      <c r="E12" s="20">
        <f>SUM(E4:E11)</f>
        <v>87200.957499999291</v>
      </c>
      <c r="F12" s="16"/>
      <c r="G12" s="20">
        <f>SUM(G4:G11)</f>
        <v>688.45</v>
      </c>
      <c r="H12" s="20">
        <f>SUM(H4:H11)</f>
        <v>13785.70250000005</v>
      </c>
    </row>
    <row r="14" spans="2:10" x14ac:dyDescent="0.4">
      <c r="B14" s="11" t="s">
        <v>87</v>
      </c>
    </row>
    <row r="15" spans="2:10" x14ac:dyDescent="0.4">
      <c r="B15" s="10" t="s">
        <v>83</v>
      </c>
      <c r="C15" s="23">
        <v>0.3</v>
      </c>
    </row>
    <row r="16" spans="2:10" x14ac:dyDescent="0.4">
      <c r="B16" s="10" t="s">
        <v>84</v>
      </c>
      <c r="C16" s="23">
        <v>0.35</v>
      </c>
    </row>
    <row r="17" spans="2:8" x14ac:dyDescent="0.4">
      <c r="B17" s="10" t="s">
        <v>85</v>
      </c>
      <c r="C17" s="23">
        <v>0.35</v>
      </c>
    </row>
    <row r="19" spans="2:8" x14ac:dyDescent="0.4">
      <c r="B19" s="12" t="s">
        <v>86</v>
      </c>
      <c r="C19" s="13"/>
      <c r="D19" s="13"/>
      <c r="E19" s="13"/>
      <c r="F19" s="13"/>
      <c r="G19" s="13"/>
      <c r="H19" s="13"/>
    </row>
    <row r="20" spans="2:8" x14ac:dyDescent="0.4">
      <c r="B20" s="10" t="s">
        <v>29</v>
      </c>
    </row>
    <row r="21" spans="2:8" x14ac:dyDescent="0.4">
      <c r="B21" s="10" t="s">
        <v>24</v>
      </c>
    </row>
    <row r="22" spans="2:8" x14ac:dyDescent="0.4">
      <c r="B22" s="10" t="s">
        <v>25</v>
      </c>
    </row>
    <row r="23" spans="2:8" x14ac:dyDescent="0.4">
      <c r="B23" s="10" t="s">
        <v>26</v>
      </c>
    </row>
    <row r="24" spans="2:8" x14ac:dyDescent="0.4">
      <c r="B24" s="10" t="s">
        <v>27</v>
      </c>
    </row>
    <row r="25" spans="2:8" x14ac:dyDescent="0.4">
      <c r="B25" s="10" t="s">
        <v>22</v>
      </c>
    </row>
    <row r="26" spans="2:8" x14ac:dyDescent="0.4">
      <c r="B26" s="10" t="s">
        <v>23</v>
      </c>
    </row>
    <row r="27" spans="2:8" x14ac:dyDescent="0.4">
      <c r="B27" s="10" t="s">
        <v>64</v>
      </c>
    </row>
    <row r="28" spans="2:8" x14ac:dyDescent="0.4">
      <c r="B28" s="10" t="s">
        <v>82</v>
      </c>
    </row>
    <row r="29" spans="2:8" x14ac:dyDescent="0.4">
      <c r="B29" s="10" t="s">
        <v>77</v>
      </c>
    </row>
    <row r="30" spans="2:8" x14ac:dyDescent="0.4">
      <c r="B30" s="10" t="s">
        <v>20</v>
      </c>
    </row>
    <row r="31" spans="2:8" x14ac:dyDescent="0.4">
      <c r="B31" s="10" t="s">
        <v>7</v>
      </c>
    </row>
    <row r="32" spans="2:8" x14ac:dyDescent="0.4">
      <c r="B32" s="10" t="s">
        <v>6</v>
      </c>
    </row>
    <row r="33" spans="2:2" x14ac:dyDescent="0.4">
      <c r="B33" s="10" t="s">
        <v>21</v>
      </c>
    </row>
    <row r="34" spans="2:2" x14ac:dyDescent="0.4">
      <c r="B34" s="10" t="s">
        <v>4</v>
      </c>
    </row>
    <row r="35" spans="2:2" x14ac:dyDescent="0.4">
      <c r="B35" s="10" t="s">
        <v>28</v>
      </c>
    </row>
    <row r="36" spans="2:2" x14ac:dyDescent="0.4">
      <c r="B36" s="10" t="s">
        <v>75</v>
      </c>
    </row>
    <row r="37" spans="2:2" x14ac:dyDescent="0.4">
      <c r="B37" s="10" t="s">
        <v>76</v>
      </c>
    </row>
  </sheetData>
  <mergeCells count="2">
    <mergeCell ref="D2:E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ლოტი 3 განფასება </vt:lpstr>
      <vt:lpstr>დანართი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Koberidze</dc:creator>
  <cp:lastModifiedBy>Kandelaki, Ketevan</cp:lastModifiedBy>
  <dcterms:created xsi:type="dcterms:W3CDTF">2024-06-12T04:41:46Z</dcterms:created>
  <dcterms:modified xsi:type="dcterms:W3CDTF">2026-07-15T11:03:25Z</dcterms:modified>
</cp:coreProperties>
</file>