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54B974F-B8C8-4E9F-AFE9-CB6E31FF9BB4}" xr6:coauthVersionLast="47" xr6:coauthVersionMax="47" xr10:uidLastSave="{00000000-0000-0000-0000-000000000000}"/>
  <bookViews>
    <workbookView xWindow="-28920" yWindow="-120" windowWidth="29040" windowHeight="15720" tabRatio="722" xr2:uid="{00000000-000D-0000-FFFF-FFFF00000000}"/>
  </bookViews>
  <sheets>
    <sheet name="N1_1 კრებსითი სატენდერო" sheetId="13" r:id="rId1"/>
  </sheets>
  <externalReferences>
    <externalReference r:id="rId2"/>
  </externalReferences>
  <definedNames>
    <definedName name="_xlnm._FilterDatabase" localSheetId="0" hidden="1">'N1_1 კრებსითი სატენდერო'!$A$6:$I$263</definedName>
    <definedName name="_xlnm.Print_Area" localSheetId="0">'N1_1 კრებსითი სატენდერო'!$A$1:$F$264</definedName>
    <definedName name="_xlnm.Print_Titles" localSheetId="0">'N1_1 კრებსითი სატენდერო'!$6:$6</definedName>
    <definedName name="Project_Description">'[1]NPV_IRR Calc'!$L$5:$U$10</definedName>
    <definedName name="Project_Title">'[1]NPV_IRR Calc'!$L$3:$U$3</definedName>
    <definedName name="rate">'[1]IDC Calc'!$Q$24</definedName>
    <definedName name="term">'[1]IDC Calc'!$C$16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3" l="1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03" i="13"/>
  <c r="H204" i="13"/>
  <c r="H205" i="13"/>
  <c r="H206" i="13"/>
  <c r="H207" i="13"/>
  <c r="H208" i="13"/>
  <c r="H209" i="13"/>
  <c r="H210" i="13"/>
  <c r="H211" i="13"/>
  <c r="H212" i="13"/>
  <c r="H213" i="13"/>
  <c r="H214" i="13"/>
  <c r="H215" i="13"/>
  <c r="H216" i="13"/>
  <c r="H217" i="13"/>
  <c r="H218" i="13"/>
  <c r="H219" i="13"/>
  <c r="H220" i="13"/>
  <c r="H221" i="13"/>
  <c r="H222" i="13"/>
  <c r="H223" i="13"/>
  <c r="H224" i="13"/>
  <c r="H225" i="13"/>
  <c r="H226" i="13"/>
  <c r="H227" i="13"/>
  <c r="H228" i="13"/>
  <c r="H229" i="13"/>
  <c r="H230" i="13"/>
  <c r="H231" i="13"/>
  <c r="H232" i="13"/>
  <c r="H233" i="13"/>
  <c r="H234" i="13"/>
  <c r="H235" i="13"/>
  <c r="H236" i="13"/>
  <c r="H237" i="13"/>
  <c r="H238" i="13"/>
  <c r="H239" i="13"/>
  <c r="H240" i="13"/>
  <c r="H241" i="13"/>
  <c r="H242" i="13"/>
  <c r="H243" i="13"/>
  <c r="H244" i="13"/>
  <c r="H245" i="13"/>
  <c r="H246" i="13"/>
  <c r="H247" i="13"/>
  <c r="H248" i="13"/>
  <c r="H249" i="13"/>
  <c r="H250" i="13"/>
  <c r="H251" i="13"/>
  <c r="H7" i="13"/>
  <c r="F249" i="13"/>
  <c r="F247" i="13"/>
  <c r="F246" i="13"/>
  <c r="F245" i="13"/>
  <c r="F244" i="13"/>
  <c r="F243" i="13"/>
  <c r="F242" i="13"/>
  <c r="F241" i="13"/>
  <c r="F240" i="13"/>
  <c r="F239" i="13"/>
  <c r="F238" i="13"/>
  <c r="F237" i="13"/>
  <c r="F236" i="13"/>
  <c r="F235" i="13"/>
  <c r="F234" i="13"/>
  <c r="F233" i="13"/>
  <c r="F232" i="13"/>
  <c r="F231" i="13"/>
  <c r="F230" i="13"/>
  <c r="F229" i="13"/>
  <c r="F228" i="13"/>
  <c r="F227" i="13"/>
  <c r="F226" i="13"/>
  <c r="F225" i="13"/>
  <c r="F224" i="13"/>
  <c r="F223" i="13"/>
  <c r="F222" i="13"/>
  <c r="F221" i="13"/>
  <c r="F220" i="13"/>
  <c r="F219" i="13"/>
  <c r="F218" i="13"/>
  <c r="F217" i="13"/>
  <c r="F215" i="13"/>
  <c r="F214" i="13"/>
  <c r="F213" i="13"/>
  <c r="F212" i="13"/>
  <c r="F211" i="13"/>
  <c r="F210" i="13"/>
  <c r="F208" i="13"/>
  <c r="F207" i="13"/>
  <c r="F206" i="13"/>
  <c r="F205" i="13"/>
  <c r="F204" i="13"/>
  <c r="F203" i="13"/>
  <c r="F201" i="13"/>
  <c r="F200" i="13"/>
  <c r="F199" i="13"/>
  <c r="F198" i="13"/>
  <c r="F197" i="13"/>
  <c r="F195" i="13"/>
  <c r="F194" i="13"/>
  <c r="F193" i="13"/>
  <c r="F192" i="13"/>
  <c r="F191" i="13"/>
  <c r="F189" i="13"/>
  <c r="F188" i="13"/>
  <c r="F187" i="13"/>
  <c r="F186" i="13"/>
  <c r="F185" i="13"/>
  <c r="F183" i="13"/>
  <c r="F182" i="13"/>
  <c r="F181" i="13"/>
  <c r="F180" i="13"/>
  <c r="F179" i="13"/>
  <c r="F177" i="13"/>
  <c r="F176" i="13"/>
  <c r="F175" i="13"/>
  <c r="F174" i="13"/>
  <c r="F173" i="13"/>
  <c r="F171" i="13"/>
  <c r="F170" i="13"/>
  <c r="F169" i="13"/>
  <c r="F168" i="13"/>
  <c r="F167" i="13"/>
  <c r="F165" i="13"/>
  <c r="F164" i="13"/>
  <c r="F163" i="13"/>
  <c r="F162" i="13"/>
  <c r="F161" i="13"/>
  <c r="F159" i="13"/>
  <c r="F158" i="13"/>
  <c r="F157" i="13"/>
  <c r="F156" i="13"/>
  <c r="F155" i="13"/>
  <c r="F154" i="13"/>
  <c r="F152" i="13"/>
  <c r="F151" i="13"/>
  <c r="F150" i="13"/>
  <c r="F149" i="13"/>
  <c r="F148" i="13"/>
  <c r="F147" i="13"/>
  <c r="F145" i="13"/>
  <c r="F144" i="13"/>
  <c r="F143" i="13"/>
  <c r="F142" i="13"/>
  <c r="F141" i="13"/>
  <c r="F140" i="13"/>
  <c r="F138" i="13"/>
  <c r="F137" i="13"/>
  <c r="F136" i="13"/>
  <c r="F135" i="13"/>
  <c r="F134" i="13"/>
  <c r="F133" i="13"/>
  <c r="F131" i="13"/>
  <c r="F130" i="13"/>
  <c r="F129" i="13"/>
  <c r="F128" i="13"/>
  <c r="F127" i="13"/>
  <c r="F126" i="13"/>
  <c r="F124" i="13"/>
  <c r="F123" i="13"/>
  <c r="F122" i="13"/>
  <c r="F121" i="13"/>
  <c r="F120" i="13"/>
  <c r="F118" i="13"/>
  <c r="F117" i="13"/>
  <c r="F116" i="13"/>
  <c r="F115" i="13"/>
  <c r="F114" i="13"/>
  <c r="F112" i="13"/>
  <c r="F111" i="13"/>
  <c r="F110" i="13"/>
  <c r="F109" i="13"/>
  <c r="F108" i="13"/>
  <c r="F106" i="13"/>
  <c r="F105" i="13"/>
  <c r="F104" i="13"/>
  <c r="F103" i="13"/>
  <c r="F102" i="13"/>
  <c r="F100" i="13"/>
  <c r="F99" i="13"/>
  <c r="F98" i="13"/>
  <c r="F97" i="13"/>
  <c r="F96" i="13"/>
  <c r="F94" i="13"/>
  <c r="F93" i="13"/>
  <c r="F92" i="13"/>
  <c r="F91" i="13"/>
  <c r="F90" i="13"/>
  <c r="F89" i="13"/>
  <c r="F87" i="13"/>
  <c r="F86" i="13"/>
  <c r="F85" i="13"/>
  <c r="F84" i="13"/>
  <c r="F83" i="13"/>
  <c r="F82" i="13"/>
  <c r="F79" i="13"/>
  <c r="F78" i="13"/>
  <c r="F75" i="13"/>
  <c r="F72" i="13"/>
  <c r="F71" i="13"/>
  <c r="F68" i="13"/>
  <c r="F65" i="13"/>
  <c r="F64" i="13"/>
  <c r="F61" i="13"/>
  <c r="F58" i="13"/>
  <c r="F57" i="13"/>
  <c r="F54" i="13"/>
  <c r="F53" i="13"/>
  <c r="F52" i="13"/>
  <c r="F50" i="13"/>
  <c r="F49" i="13"/>
  <c r="F47" i="13"/>
  <c r="F46" i="13"/>
  <c r="F45" i="13"/>
  <c r="F43" i="13"/>
  <c r="F42" i="13"/>
  <c r="F40" i="13"/>
  <c r="F39" i="13"/>
  <c r="F38" i="13"/>
  <c r="F36" i="13"/>
  <c r="F35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A18" i="13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5" i="13" s="1"/>
  <c r="A36" i="13" s="1"/>
  <c r="A38" i="13" s="1"/>
  <c r="A39" i="13" s="1"/>
  <c r="A40" i="13" s="1"/>
  <c r="A42" i="13" s="1"/>
  <c r="A43" i="13" s="1"/>
  <c r="A45" i="13" s="1"/>
  <c r="A46" i="13" s="1"/>
  <c r="A47" i="13" s="1"/>
  <c r="A49" i="13" s="1"/>
  <c r="A50" i="13" s="1"/>
  <c r="A52" i="13" s="1"/>
  <c r="A53" i="13" s="1"/>
  <c r="A54" i="13" s="1"/>
  <c r="A57" i="13" s="1"/>
  <c r="A58" i="13" s="1"/>
  <c r="A61" i="13" s="1"/>
  <c r="A64" i="13" s="1"/>
  <c r="A65" i="13" s="1"/>
  <c r="A68" i="13" s="1"/>
  <c r="A71" i="13" s="1"/>
  <c r="A72" i="13" s="1"/>
  <c r="A75" i="13" s="1"/>
  <c r="A78" i="13" s="1"/>
  <c r="A79" i="13" s="1"/>
  <c r="A82" i="13" s="1"/>
  <c r="A83" i="13" s="1"/>
  <c r="A89" i="13" s="1"/>
  <c r="A96" i="13" s="1"/>
  <c r="A102" i="13" s="1"/>
  <c r="A108" i="13" s="1"/>
  <c r="A114" i="13" s="1"/>
  <c r="A120" i="13" s="1"/>
  <c r="A126" i="13" s="1"/>
  <c r="A133" i="13" s="1"/>
  <c r="A140" i="13" s="1"/>
  <c r="A147" i="13" s="1"/>
  <c r="A154" i="13" s="1"/>
  <c r="A161" i="13" s="1"/>
  <c r="A167" i="13" s="1"/>
  <c r="A173" i="13" s="1"/>
  <c r="A179" i="13" s="1"/>
  <c r="A185" i="13" s="1"/>
  <c r="A191" i="13" s="1"/>
  <c r="A197" i="13" s="1"/>
  <c r="A203" i="13" s="1"/>
  <c r="A210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9" i="13" s="1"/>
  <c r="F17" i="13"/>
  <c r="F16" i="13"/>
  <c r="F15" i="13"/>
  <c r="F14" i="13"/>
  <c r="F13" i="13"/>
  <c r="F12" i="13"/>
  <c r="F11" i="13"/>
  <c r="F10" i="13"/>
  <c r="F9" i="13"/>
  <c r="F8" i="13"/>
  <c r="A8" i="13"/>
  <c r="A9" i="13" s="1"/>
  <c r="A10" i="13" s="1"/>
  <c r="A11" i="13" s="1"/>
  <c r="A12" i="13" s="1"/>
  <c r="A14" i="13" s="1"/>
  <c r="F7" i="13"/>
  <c r="H252" i="13" l="1"/>
  <c r="H253" i="13" s="1"/>
  <c r="H254" i="13" s="1"/>
  <c r="H255" i="13" s="1"/>
  <c r="H256" i="13" s="1"/>
  <c r="F252" i="13"/>
  <c r="F253" i="13" s="1"/>
  <c r="F254" i="13" s="1"/>
  <c r="F255" i="13" s="1"/>
  <c r="F256" i="13" s="1"/>
</calcChain>
</file>

<file path=xl/sharedStrings.xml><?xml version="1.0" encoding="utf-8"?>
<sst xmlns="http://schemas.openxmlformats.org/spreadsheetml/2006/main" count="900" uniqueCount="299">
  <si>
    <t>N</t>
  </si>
  <si>
    <t xml:space="preserve">სამუშაოს დასახელება </t>
  </si>
  <si>
    <t>განზ. ერთ.</t>
  </si>
  <si>
    <t>ერთ.ფასი</t>
  </si>
  <si>
    <t>ტ</t>
  </si>
  <si>
    <t>მ</t>
  </si>
  <si>
    <t>ც</t>
  </si>
  <si>
    <t>სულ პირდაპირი ხარჯები</t>
  </si>
  <si>
    <t>სულ</t>
  </si>
  <si>
    <t>ადგ.</t>
  </si>
  <si>
    <t>გაუთვალისწინებელი ხარჯები</t>
  </si>
  <si>
    <t>რაოდენობა</t>
  </si>
  <si>
    <t xml:space="preserve">  სულ                                 (ლარი)</t>
  </si>
  <si>
    <r>
      <t>მ</t>
    </r>
    <r>
      <rPr>
        <vertAlign val="superscript"/>
        <sz val="10"/>
        <rFont val="Segoe UI"/>
        <family val="2"/>
      </rPr>
      <t>3</t>
    </r>
  </si>
  <si>
    <t>კონტრაქტორი</t>
  </si>
  <si>
    <t>კონტრაქტორის მასალა</t>
  </si>
  <si>
    <t>კონტრაქტორის მომსახურება</t>
  </si>
  <si>
    <t>დ.ღ.გ.</t>
  </si>
  <si>
    <t>gwp</t>
  </si>
  <si>
    <t>IV კატ. გრუნტის დამუშავება (თხრილში) ხელით, გვერდზე დაყრით</t>
  </si>
  <si>
    <t>IV კატ. გვერდზე დაყრილი ხელით დამუშავებული გრუნტის დატვირთვა ხელით ავ/თვითმცლელებზე</t>
  </si>
  <si>
    <t>ჭის ქვაბულის კედლების გამაგრება ფარებით</t>
  </si>
  <si>
    <t>მიწის თხრილის კედლების გამაგრება ფარებით</t>
  </si>
  <si>
    <t>ბეტონის ღარის მოწყობა, ბეტონით მარკა B-20 (M-250)</t>
  </si>
  <si>
    <t>მ²</t>
  </si>
  <si>
    <t>შედგენილია საბაზისო ნორმებით, მიმდინარე ფასებში 2025 წლის IV კვარტლის დონეზე</t>
  </si>
  <si>
    <t>ალექსანდრე ჭავჭავაძის ქუჩის 
წყალარინების ქსელის რეაბილიტაცია</t>
  </si>
  <si>
    <t>ტრანშეის კონტურებში არსებული ასფალტობეტონის საფარის ჩახერხვა 10 სმ სიღრმეზე ფრეზით შემდგომ კონტურების შესწორება</t>
  </si>
  <si>
    <t>ასფალტობეტონის საფარის მოხსნა სისქით 10 სმ სანგრევი ჩაქუჩით გვერძე დაყრით</t>
  </si>
  <si>
    <t>ავტოთვითმცლელით გატანა 28 კმ</t>
  </si>
  <si>
    <t>6-1</t>
  </si>
  <si>
    <t>ბიტუმის ემულსია</t>
  </si>
  <si>
    <t>7-1</t>
  </si>
  <si>
    <t>6</t>
  </si>
  <si>
    <t>7</t>
  </si>
  <si>
    <t>ჭის ქვეშ ღორღის ბალიშის (ფრაქცია 0-40 მმ) მოწყობა 10 სმ დატკეპვნით (K=0.98-1.25)</t>
  </si>
  <si>
    <t>23-1</t>
  </si>
  <si>
    <t>25-1</t>
  </si>
  <si>
    <t>28-1</t>
  </si>
  <si>
    <t>30-1</t>
  </si>
  <si>
    <t>33-1</t>
  </si>
  <si>
    <t>35-1</t>
  </si>
  <si>
    <t>38-1</t>
  </si>
  <si>
    <t>38-2</t>
  </si>
  <si>
    <t>40-1</t>
  </si>
  <si>
    <t>40-2</t>
  </si>
  <si>
    <t>41-1</t>
  </si>
  <si>
    <t>41-2</t>
  </si>
  <si>
    <t>43-1</t>
  </si>
  <si>
    <t>43-2</t>
  </si>
  <si>
    <t>44-1</t>
  </si>
  <si>
    <t>44-2</t>
  </si>
  <si>
    <t>46-1</t>
  </si>
  <si>
    <t>46-2</t>
  </si>
  <si>
    <t>47-1</t>
  </si>
  <si>
    <t>47-2</t>
  </si>
  <si>
    <t>49-1</t>
  </si>
  <si>
    <t>49-2</t>
  </si>
  <si>
    <t>51.1</t>
  </si>
  <si>
    <t>51.2</t>
  </si>
  <si>
    <t>51.3</t>
  </si>
  <si>
    <t>51.4</t>
  </si>
  <si>
    <t>51-1</t>
  </si>
  <si>
    <t>52.1</t>
  </si>
  <si>
    <t>52.2</t>
  </si>
  <si>
    <t>52.3</t>
  </si>
  <si>
    <t>52.4</t>
  </si>
  <si>
    <t>52.5</t>
  </si>
  <si>
    <t>52-1</t>
  </si>
  <si>
    <t>53.1</t>
  </si>
  <si>
    <t>53.2</t>
  </si>
  <si>
    <t>53.3</t>
  </si>
  <si>
    <t>53.4</t>
  </si>
  <si>
    <t>53-1</t>
  </si>
  <si>
    <t>54.1</t>
  </si>
  <si>
    <t>54.2</t>
  </si>
  <si>
    <t>54.3</t>
  </si>
  <si>
    <t>54.4</t>
  </si>
  <si>
    <t>54-1</t>
  </si>
  <si>
    <t>55.1</t>
  </si>
  <si>
    <t>55.2</t>
  </si>
  <si>
    <t>55.3</t>
  </si>
  <si>
    <t>55.4</t>
  </si>
  <si>
    <t>55-1</t>
  </si>
  <si>
    <t>56.1</t>
  </si>
  <si>
    <t>56.2</t>
  </si>
  <si>
    <t>56.3</t>
  </si>
  <si>
    <t>56.4</t>
  </si>
  <si>
    <t>56-1</t>
  </si>
  <si>
    <t>57.1</t>
  </si>
  <si>
    <t>57.2</t>
  </si>
  <si>
    <t>57.3</t>
  </si>
  <si>
    <t>57.4</t>
  </si>
  <si>
    <t>57-1</t>
  </si>
  <si>
    <t>58.1</t>
  </si>
  <si>
    <t>58.2</t>
  </si>
  <si>
    <t>58.3</t>
  </si>
  <si>
    <t>58.4</t>
  </si>
  <si>
    <t>58.5</t>
  </si>
  <si>
    <t>58-1</t>
  </si>
  <si>
    <t>59.1</t>
  </si>
  <si>
    <t>59.2</t>
  </si>
  <si>
    <t>59.3</t>
  </si>
  <si>
    <t>59.4</t>
  </si>
  <si>
    <t>59.5</t>
  </si>
  <si>
    <t>59-1</t>
  </si>
  <si>
    <t>60.1</t>
  </si>
  <si>
    <t>60.2</t>
  </si>
  <si>
    <t>60.3</t>
  </si>
  <si>
    <t>60.4</t>
  </si>
  <si>
    <t>60.5</t>
  </si>
  <si>
    <t>60-1</t>
  </si>
  <si>
    <t>61.1</t>
  </si>
  <si>
    <t>61.2</t>
  </si>
  <si>
    <t>61.3</t>
  </si>
  <si>
    <t>61.4</t>
  </si>
  <si>
    <t>61.5</t>
  </si>
  <si>
    <t>61-1</t>
  </si>
  <si>
    <t>62.1</t>
  </si>
  <si>
    <t>62.2</t>
  </si>
  <si>
    <t>62.3</t>
  </si>
  <si>
    <t>62.4</t>
  </si>
  <si>
    <t>62.5</t>
  </si>
  <si>
    <t>62-1</t>
  </si>
  <si>
    <t>63.1</t>
  </si>
  <si>
    <t>63.2</t>
  </si>
  <si>
    <t>63.3</t>
  </si>
  <si>
    <t>63.4</t>
  </si>
  <si>
    <t>63-1</t>
  </si>
  <si>
    <t>64.1</t>
  </si>
  <si>
    <t>64.2</t>
  </si>
  <si>
    <t>64.3</t>
  </si>
  <si>
    <t>64.4</t>
  </si>
  <si>
    <t>64-1</t>
  </si>
  <si>
    <t>65.1</t>
  </si>
  <si>
    <t>65.2</t>
  </si>
  <si>
    <t>65.3</t>
  </si>
  <si>
    <t>65.4</t>
  </si>
  <si>
    <t>65-1</t>
  </si>
  <si>
    <t>66.1</t>
  </si>
  <si>
    <t>66.2</t>
  </si>
  <si>
    <t>66.3</t>
  </si>
  <si>
    <t>66.4</t>
  </si>
  <si>
    <t>66-1</t>
  </si>
  <si>
    <t>67.1</t>
  </si>
  <si>
    <t>67.2</t>
  </si>
  <si>
    <t>67.3</t>
  </si>
  <si>
    <t>67.4</t>
  </si>
  <si>
    <t>67-1</t>
  </si>
  <si>
    <t>68.1</t>
  </si>
  <si>
    <t>68.2</t>
  </si>
  <si>
    <t>68.3</t>
  </si>
  <si>
    <t>68.4</t>
  </si>
  <si>
    <t>68-1</t>
  </si>
  <si>
    <t>69.1</t>
  </si>
  <si>
    <t>69.2</t>
  </si>
  <si>
    <t>69.3</t>
  </si>
  <si>
    <t>69.4</t>
  </si>
  <si>
    <t>69-1</t>
  </si>
  <si>
    <t>70.1</t>
  </si>
  <si>
    <t>70.2</t>
  </si>
  <si>
    <t>70.3</t>
  </si>
  <si>
    <t>70.4</t>
  </si>
  <si>
    <t>70.5</t>
  </si>
  <si>
    <t>70-1</t>
  </si>
  <si>
    <t>71.1</t>
  </si>
  <si>
    <t>71.2</t>
  </si>
  <si>
    <t>71.3</t>
  </si>
  <si>
    <t>71.4</t>
  </si>
  <si>
    <t>71.5</t>
  </si>
  <si>
    <t>71-1</t>
  </si>
  <si>
    <t>დემონტირებული მილების დატვირთვა ავტოთვითმცლელზე და გატანა ნაგავსაყრელზე 28 კმ</t>
  </si>
  <si>
    <t>102-1</t>
  </si>
  <si>
    <t>103-1</t>
  </si>
  <si>
    <t>შემაერთებელი გოფრირებული ქუროს შეძენა d=300 მმ</t>
  </si>
  <si>
    <t>103-2</t>
  </si>
  <si>
    <r>
      <t>მ</t>
    </r>
    <r>
      <rPr>
        <vertAlign val="superscript"/>
        <sz val="10"/>
        <rFont val="Segoe UI"/>
        <family val="2"/>
      </rPr>
      <t>2</t>
    </r>
  </si>
  <si>
    <t>ასფალტობეტონის საფარის მოხსნა სისქით 10 სმ ექსკავატორით ჩამჩის მოცულობით 0.5 მ3 ა/მ დატვირთვით</t>
  </si>
  <si>
    <t>გვერძე დაყრილი ასფალტობეტონის ნატეხების დატვირთვა ექსკავატორით ერთციცხვიანი 0,5 მ3დატვირთვა ავ/თვითმცლელებზე</t>
  </si>
  <si>
    <t>ასფალტობეტონის საფარის აღდგენა სისქით 6 სმ; მსხვილმარცვლოვანი 6 სმ /მასალის გათვალისწინებით/</t>
  </si>
  <si>
    <t>ასფალტობეტონის საფარის აღდგენა სისქით 4 სმ წვრილმარცვლოვანი 4 სმ /მასალის გათვალისწინებით/</t>
  </si>
  <si>
    <t>ბეტონის ბორდიურის დემონტაჟი და გვერდზე დაწყობა 0.7x0.15x0.3 მ; (15 ც)</t>
  </si>
  <si>
    <t>არსებული დასაწყობებული ბეტონის ბორდიურების 0.7x0.15x0.3 მ მონტაჟი (10% ის შეძენით)</t>
  </si>
  <si>
    <t>IV კატ. გრუნტის დამუშავება (თხრილში) ექსკავატორით ერთციცხვიანი 0,5 მ3 დატვირთვა ავ/თვითმცლელზე</t>
  </si>
  <si>
    <t>IV კატ. გვერდზე დაყრილი ხელით დამუშავებული გრუნტის დატვირთვა ექსკავატორით ერთციცხვიანი 0,5 მ3 დატვირთვა ავ/თვითმცლელზე</t>
  </si>
  <si>
    <t>VI კატ. გრუნტის დამუშავება კოდალით (თხრილში)</t>
  </si>
  <si>
    <t>კოდალით დამუშავებული გრუნ- ტის დამუშავება ერთციცხვიანი ექსკავატორით 0.5 მ3 ავ/თვითმც დატვირთვით</t>
  </si>
  <si>
    <t>ქვიშის (ფრაქცია 0.5-5 მმ) ჩაყრა თხრილში ხელით და მექანიზმის გამოყენებით მილის ქვეშ 15 სმ მილის ზემოდან 30 სმ მსუბუქი დატკეპნით</t>
  </si>
  <si>
    <t>ქვიშა-ხრეშის (ფრაქცია 0-20 მმ) ჩაყრა თხრილში ხელით და მექანიზმის გამოყენებით რკ/ბეტონის მილის ქვეშ 15 სმ და მილის ზემოდან 20 სმ მსუბუქი დატკეპნით</t>
  </si>
  <si>
    <t>თხრილის შევსება ქვიშა-ხრეშოვანი ნარევით (ფრაქცია 0-80 მმ; 0-120 მმ;) მექანიზმით, დატკეპნით</t>
  </si>
  <si>
    <t>თხრილის შევსება ღორღით (ფრაქცია 0-40 მმ) მექანიზმით, ასფალტის მომზადებამდე სისქით 20 სმ დატკეპნით</t>
  </si>
  <si>
    <t>წყალარინების რკინაბეტონის მილის d=600 მმ მილძაბრა ბოლოთი რეზინის სადებით, მოწყობა</t>
  </si>
  <si>
    <t>წყალარინების რკინაბეტონის მილის d=600 მმ მილძაბრა ბოლოთი რეზინის სადებით შეძენა</t>
  </si>
  <si>
    <t>წყალარინების რკინაბეტონის მილის ჰიდრავლიკური გამოცდა d=600 მმ</t>
  </si>
  <si>
    <t>წყალარინების რკინაბეტონის მილის d=600 მმ მილძაბრის გარეშე მოწყობა</t>
  </si>
  <si>
    <t>წყალარინების რკინაბეტონის მილის d=600 მმ მილძაბრის გარეშე შეძენა</t>
  </si>
  <si>
    <t>წყალარინების რკინაბეტონის მილის d=600 მმ გარე ჰიდროიზოლაცია ბითუმით</t>
  </si>
  <si>
    <t>წყალარინების რკინაბეტონის d=500 მმ მილის მოწყობა მილძაბრა ბოლოთი რეზინის შუასადებით</t>
  </si>
  <si>
    <t>წყალარინების რკინაბეტონის d=500 მმ მილის შეძენა მილძაბრა ბოლოთი რეზინის შუასადებით</t>
  </si>
  <si>
    <t>წყალარინების რკინაბეტონის d=500 მმ მილის მილძაბრა ბოლოთი ჰიდრავლიკური გამოცდა</t>
  </si>
  <si>
    <t>წყალარინების რკინაბეტონის d=500 მმ მილის მოწყობა მილძაბრას გარეშე</t>
  </si>
  <si>
    <t>წყალარინების რკინაბეტონის d=500 მმ მილის შეძენა მილძაბრას გარეშე</t>
  </si>
  <si>
    <t>წყალარინების რკინაბეტონის d=500 მმ მილის მილძაბრას გარეშე ჰიდრავლიკური გამოცდა</t>
  </si>
  <si>
    <t>წყალარინების რკინაბეტონის d=500 მმ მილის გარე ჰიდროიზოლაცია ბიტუმით</t>
  </si>
  <si>
    <t>წყალარინების რკინაბეტონის მილის d=400 მმ მილძაბრა ბოლოთი რეზინის სადებით, მოწყობა</t>
  </si>
  <si>
    <t>წყალარინების რკინაბეტონის მილის d=400 მმ მილძაბრა ბოლოთი რეზინის სადებით, შეძენა</t>
  </si>
  <si>
    <t>წყალარინების რკინაბეტონის მილის ჰიდრავლიკური გამოცდა d=400მმ</t>
  </si>
  <si>
    <t>წყალარინების რკინაბეტონის d=400 მმ მილის მილძაბრის გარეშე მოწყობა</t>
  </si>
  <si>
    <t>წყალარინების რკინაბეტონის d=400 მმ მილის მილძაბრის გარეშე შეძენა</t>
  </si>
  <si>
    <t>წყალარინების რკინაბეტონის მილის ჰიდრავლიკური გამოცდა d=400 მმ</t>
  </si>
  <si>
    <t>წყალარინების რკინაბეტონის მილის d=400 მმ გარე ჰიდროიზოლაცია ბითუმით</t>
  </si>
  <si>
    <t>კანალიზაციის პლასტმასის მილის PVC-U PN10 d=315 მმ მოწყობა შემაერთებელი ქუროთი, (რეზინის შუასადებით)</t>
  </si>
  <si>
    <t>კანალიზაციის პლასტმასის მილის PVC-U PN10 d=315 მმ შეძენა</t>
  </si>
  <si>
    <t>რეზინის შუასადები PVC-U PN10 d=315 მმ შეძენა</t>
  </si>
  <si>
    <t>კანალიზაციის პლასტმასის მილის PVC-U PN10 d=315 მმ გამოცდა ჰერმეტულობაზე</t>
  </si>
  <si>
    <t>პლასტმასის შემაერთებელი PVC-U PN10 d=315 მმ ქუროს მონტაჟი (რეზინის შუასადებით)</t>
  </si>
  <si>
    <t>პლასტმასის ქურო PVC-U PN10 d=315 მმ შეძენა</t>
  </si>
  <si>
    <t>კანალიზაციის პლასტმასის მილის PVC-U PN6 d=315 მმ მოწყობა შემაერთებელი ქუროთი, (რეზინის შუასადებით)</t>
  </si>
  <si>
    <t>კანალიზაციის პლასტმასის მილის PVC-U PN6 d=315 მმ შეძენა</t>
  </si>
  <si>
    <t>რეზინის შუასადები PVC-U PN6 d=315 მმ შეძენა</t>
  </si>
  <si>
    <t>კანალიზაციის პლასტმასის მილის PVC-U PN6 d=315 მმ გამოცდა ჰერმეტულობაზე</t>
  </si>
  <si>
    <t>პლასტმასის შემაერთებელი PVC-U PN6 d=315 მმ ქუროს მონტაჟი (რეზინის შუასადებით)</t>
  </si>
  <si>
    <t>პლასტმასის ქურო PVC-U PN6 d=315 მმ შეძენა</t>
  </si>
  <si>
    <t>წყალარინების პლასტმასის მილის PVC-U PN6 d=250 მმ მოწყობა მილძაბრა ბოლოთი, (რეზინის სადებით)</t>
  </si>
  <si>
    <t>წყალარინების პლასტმასის მილის PVC-U PN6 d=250 მმ შეძენა</t>
  </si>
  <si>
    <t>რეზინის შუასადები PVC-U PN6 d=250 მმ შეძენა</t>
  </si>
  <si>
    <t>წყალარინების პლასტმასის მილის PVC-U PN6 d=250 მმ გამოცდა ჰერმეტულობაზე</t>
  </si>
  <si>
    <t>პლასტმასის შემაერთებელი PVC-U PN6 d=250 მმ ქუროს მონტაჟი (რეზინის შუასადებით)</t>
  </si>
  <si>
    <t>პლასტმასის ქურო PVC-UP N6 d=250 მმ შეძენა</t>
  </si>
  <si>
    <t>რეზინის შუასადები PVC-U d=250 მმ შეძენა</t>
  </si>
  <si>
    <t>წყალარინების პლასტმასის მილის PVC-U PN6 d=160 მმ მოწყობა მილძაბრა ბოლოთი, (რეზინის სადებით)</t>
  </si>
  <si>
    <t>წყალარინების პლასტმასის მილის PVC-U PN6 d=160 მმ შეძენა</t>
  </si>
  <si>
    <t>რეზინის შუასადები PVC-U PN6 d=160 მმ შეძენა</t>
  </si>
  <si>
    <t>წყალარინების პლასტმასის მილის PVC-U PN6 d=160 მმ გამოცდა ჰერმეტულობაზე</t>
  </si>
  <si>
    <t>პლასტმასის შემაერთებელი PVC-U PN6 d=160 მმ ქუროს მონტაჟი (რეზინის შუასადებით)</t>
  </si>
  <si>
    <t>პლასტმასის ქურო PVC-U PN6 d=160 მმ შეძენა</t>
  </si>
  <si>
    <t>საპროექტო მილის თავზე, სასიგნალო ლენტის (შიდა მხრიდან უჟანგავი ზოლით) შეძენა და მოწყობა თხრილში</t>
  </si>
  <si>
    <t>წყალარინების რ/ბ ანაკრები წრიული ჭის D=1.5 მ. Hსრ=4.7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</si>
  <si>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რკ/ბ რგოლი D=1740 მმ / H=900 მმ სულფატომედეგი ბეტონი B22.5 (M-300) (პროექტით)</t>
  </si>
  <si>
    <t>რკ/ბ ძირის მრგვალი ფილა , D=1740 მმ სულფატომედეგი ბეტონი B22.5 (M-300) (იხ. პროექტი)</t>
  </si>
  <si>
    <t>რკ/ბ გადახურვის ფილა მრგვალი D=1740 მმ ბეტონი B22.5 (M-300) (პროექტით)</t>
  </si>
  <si>
    <t>თუჯის ჩარჩო ხუფი 65 სმ</t>
  </si>
  <si>
    <t>წყალარინების რ/ბ ანაკრები წრიული ჭის D=1.5 მ. Hსრ=4.3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</si>
  <si>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რკ/ბ რგოლი D=1740 მმ / H=500 მმ სულფატომედეგი ბეტონი B22.5 (M-300) (პროექტით)</t>
  </si>
  <si>
    <t>წყალარინების რ/ბ ანაკრები წრიული ჭის D=1.5 მ. Hსრ=4.0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</si>
  <si>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Hსრ=3.9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</si>
  <si>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Hსრ=3.85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</si>
  <si>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Hსრ=3.8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</si>
  <si>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Hსრ=3.7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</si>
  <si>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Hსრ=3.6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</si>
  <si>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Hსრ=3.6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</si>
  <si>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Hსრ=3.55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</si>
  <si>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</si>
  <si>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Hსრ=3.4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</si>
  <si>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Hსრ=3.35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</si>
  <si>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D=1.5 მ. Hსრ=3.3 მ (2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</si>
  <si>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Hსრ=2.7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</si>
  <si>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რკ/ბ რგოლი კბილებით D=1200 მმ / H=900 მმ სულფატომედეგი ბეტონი მარკით B22.5 მ-300 (იხ. პროექტი)</t>
  </si>
  <si>
    <t>რკ/ბ ძირის მრგვალი ფილა D=1200 მმ სულფატომედეგი ბეტონი, B22.5 (M-300) (იხ. პროექტი)</t>
  </si>
  <si>
    <t>რკ/ბ გადახურვის მრგვალი ფილა D=1200 მმ სულფატომედეგი ბეტონი მარკით B22.5 მ-300 (იხ. პროექტი)</t>
  </si>
  <si>
    <t>თუჯის ჩარჩო ხუფი 65 სმ შეძენა</t>
  </si>
  <si>
    <t>წყალარინების რ/ბ ანაკრები წრიული ჭის D=1.0 მ. Hსრ=2.2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</si>
  <si>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Hსრ=2.0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</si>
  <si>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წყალარინების რ/ბ ანაკრები წრიული ჭის D=1.0 მ. Hსრ=1.8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</si>
  <si>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რკ/ბ რგოლი კბილებით D=1200 მმ / H=500 მმ სულფატომედეგი ბეტონი მარკით B22.5 მ-300 (იხ. პროექტი)</t>
  </si>
  <si>
    <t>წყალარინების რ/ბ ანაკრები წრიული ჭის D=1.0 მ. Hსრ=1.5 მ (1 კომპ) მონტაჟი, რკ/ბ მრგვალი ძირის ფილა; რკ/ბ რგოლები კბილებით, რკ/ბ მრგვალი გადახურვის ფილა; სულფ/მედეგი ბეტონი B22.5 (M-300), თუჯის მრგვალი ხუფით (დატვირთვა 40 ტ), ბეტონის ღარი მარკით B-20 (M-250); ჭის ანაკრები ელემენტების გადაბმა ქვიშა-ცემენტის ხსნარით, წყალშეუღწევადი ელემენტის(M-100) დამატებით, ჰიდროიზოლაციით</t>
  </si>
  <si>
    <t>ჭის რგოლების გადაბმის ადგილას ჰიდროსაიზოლაციო მასალა "პენებარი" შეძენა</t>
  </si>
  <si>
    <t>საპროექტო წყალარინების რკინაბეტონის მილის d=600 მმ შეჭრა არსებულ კანალიზაციის ჭაში</t>
  </si>
  <si>
    <t>საპროექტო წყალარინების რკინაბეტონის მილის d=600 მმ შეჭრა საპროექტო კანალიზაციის ჭაში</t>
  </si>
  <si>
    <t>საპროექტო წყალარინების რკინაბეტონის მილის d=500 მმ შეჭრა საპროექტო კანალიზაციის ჭაში</t>
  </si>
  <si>
    <t>საპროექტო წყალარინების რკინაბეტონის მილის d=400 მმ შეჭრა საპროექტო კანალიზაციის ჭაში</t>
  </si>
  <si>
    <t>საპროექტო წყალარინების პოლ;იეთილენის მილის d=315 მმ შეჭრა საპროექტო კანალიზაციის ჭაში</t>
  </si>
  <si>
    <t>საპროექტო წყალარინების რკინაბეტონის მილის d=250 მმ შეჭრა არსებულ კანალიზაციის ჭაში</t>
  </si>
  <si>
    <t>საპროექტო წყალარინების პოლ;იეთილენის მილის d=250 მმ შეჭრა საპროექტო კანალიზაციის ჭაში</t>
  </si>
  <si>
    <t>ტრანშეის მოწყობის დროს არსებული წყალსადენის მილის დამაგრება</t>
  </si>
  <si>
    <t>ტრანშეის მოწყობის დროს არსებული გაზსადენის მილის დამაგრება</t>
  </si>
  <si>
    <t>ტრანშეის მოწყობის დროს არსებული კაბელების დამაგრება</t>
  </si>
  <si>
    <t>არსებული რკინაბეტონის მილის d=600 მმ დემონტაჟი</t>
  </si>
  <si>
    <t>არსებული რკინაბეტონის მილის d=500 მმ დემონტაჟი</t>
  </si>
  <si>
    <t>არსებული რკინაბეტონის მილის d=300 მმ დემონტაჟი</t>
  </si>
  <si>
    <t>არსებული წყალარინების რკ/ბეტონის ანაკრები წრიული ჭის D=1.0 მმ H=1.2 მმ დემონტაჟი (1 კომპ)</t>
  </si>
  <si>
    <t>არსებული წყალარინების რკ/ბეტონის ანაკრები წრიული ჭის D=1.0 მმ H=1.0 მმ დემონტაჟი (1 კომპ) (ჩარჩო ხუფის დასაწყობება)</t>
  </si>
  <si>
    <t>არსებული წყალარინების რკ/ბეტონის ანაკრები წრიული ჭის D=1.0 მმ H=1.4 მმ დემონტაჟი (2 კომპ) (ჩარჩო ხუფის დასაწყობება)</t>
  </si>
  <si>
    <t>არსებული წყალარინების რკ/ბეტონის ანაკრები წრიული ჭის D=1.0 მმ H=2.5 მმ დემონტაჟი (1კომპ) (ჩარჩო ხუფის დასაწყობება)</t>
  </si>
  <si>
    <t>არსებულ კანალიზაციის რკ/ბეტონის ანაკრები ჭის D=1.5 მ, Hსაშ=4.5 მ (1 კომპ.) დემონტაჟი (თუჯის ჩარჩო ხუფების დასაწყობებით)</t>
  </si>
  <si>
    <t>არსებულ კანალიზაციის რკ/ბეტონის ანაკრები ჭის D=1.5 მ, Hსაშ=3.2 მ (1 კომპ.) დემონტაჟი (თუჯის ჩარჩო ხუფების დასაწყობებით)</t>
  </si>
  <si>
    <t>არსებულ კანალიზაციის რკ/ბეტონის ანაკრები ჭის D=1.5 მ, Hსაშ=3.1 მ (1 კომპ.) დემონტაჟი (თუჯის ჩარჩო ხუფების დასაწყობებით)</t>
  </si>
  <si>
    <t>არსებულ კანალიზაციის რკ/ბეტონის ანაკრები ჭის D=1.5 მ, Hსაშ=3.6 მ (2 კომპ.) დემონტაჟი (თუჯის ჩარჩო ხუფების დასაწყობებით)</t>
  </si>
  <si>
    <t>არსებულ კანალიზაციის რკ/ბეტონის ანაკრები ჭის D=1.5 მ, Hსაშ=3.5 მ (1 კომპ.) დემონტაჟი (თუჯის ჩარჩო ხუფების დასაწყობებით)</t>
  </si>
  <si>
    <t>არსებულ კანალიზაციის რკ/ბეტონის ანაკრები ჭის D=1.5 მ, Hსაშ=3.53 მ (1 კომპ.) დემონტაჟი (თუჯის ჩარჩო ხუფების დასაწყობებით)</t>
  </si>
  <si>
    <t>არსებულ კანალიზაციის რკ/ბეტონის ანაკრები ჭის D=1.5 მ, Hსაშ=3.52 მ (1 კომპ.) დემონტაჟი (თუჯის ჩარჩო ხუფების დასაწყობებით)</t>
  </si>
  <si>
    <t>დემონტირებული რკ/ბეტონის ჭის ნატეხების დატვირთვა ავტოთვითმცლელზე გატანა 28 კმ</t>
  </si>
  <si>
    <t>დემონტირებული რკ/ბეტონის ჭის ჩარჩო-ხუფის დატვირთვა ავტ/თვითმცლელზე და გატანა (დასაწყობება 12 კმ) (13 ცალი)</t>
  </si>
  <si>
    <t>საპროექტო ტრანშეიდან ჩამდინარე წყლების გაყვანა წყალარინების გოფრირებული SN8 d=300 მმ დროებითი მილით /მილძაბრა ბოლოთი/</t>
  </si>
  <si>
    <t>წყალარინების პოლიეთილენის გოფრირებული მილი SN8 d=300 მმ</t>
  </si>
  <si>
    <t>პოლიეთილენის გოფრირებული ქუროს მოწყობა d=300 მმ /რეზინის საფენით/</t>
  </si>
  <si>
    <t>რეზინის საფენის შეძენა d=300 მმ</t>
  </si>
  <si>
    <t/>
  </si>
  <si>
    <t xml:space="preserve">  სულ (ლარი)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</si>
</sst>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₾_-;\-* #,##0.00\ _₾_-;_-* &quot;-&quot;??\ _₾_-;_-@_-"/>
    <numFmt numFmtId="165" formatCode="0.0"/>
    <numFmt numFmtId="166" formatCode="_-* #,##0.00_р_._-;\-* #,##0.00_р_._-;_-* &quot;-&quot;??_р_._-;_-@_-"/>
    <numFmt numFmtId="168" formatCode="_(#,##0_);_(\(#,##0\);_(\ \-\ 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Segoe UI"/>
      <family val="2"/>
    </font>
    <font>
      <b/>
      <sz val="10"/>
      <name val="Segoe UI"/>
      <family val="2"/>
    </font>
    <font>
      <vertAlign val="superscript"/>
      <sz val="10"/>
      <name val="Segoe UI"/>
      <family val="2"/>
    </font>
    <font>
      <sz val="10"/>
      <color theme="1"/>
      <name val="Segoe UI"/>
      <family val="2"/>
    </font>
    <font>
      <sz val="10"/>
      <color indexed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5" fillId="2" borderId="0" xfId="1" applyFont="1" applyFill="1" applyAlignment="1">
      <alignment horizontal="center" vertical="center"/>
    </xf>
    <xf numFmtId="0" fontId="4" fillId="2" borderId="13" xfId="1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1" fontId="4" fillId="2" borderId="9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2" fontId="4" fillId="2" borderId="13" xfId="1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43" fontId="5" fillId="2" borderId="9" xfId="6" applyFont="1" applyFill="1" applyBorder="1" applyAlignment="1" applyProtection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0" fontId="5" fillId="4" borderId="1" xfId="1" applyFont="1" applyFill="1" applyBorder="1" applyAlignment="1">
      <alignment vertical="center"/>
    </xf>
    <xf numFmtId="9" fontId="4" fillId="2" borderId="9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4" fillId="2" borderId="11" xfId="1" applyFont="1" applyFill="1" applyBorder="1" applyAlignment="1" applyProtection="1">
      <alignment vertical="center"/>
      <protection locked="0"/>
    </xf>
    <xf numFmtId="0" fontId="4" fillId="2" borderId="13" xfId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>
      <alignment horizontal="left" vertical="center"/>
    </xf>
    <xf numFmtId="0" fontId="5" fillId="2" borderId="9" xfId="1" applyFont="1" applyFill="1" applyBorder="1" applyAlignment="1" applyProtection="1">
      <alignment vertical="center"/>
      <protection locked="0"/>
    </xf>
    <xf numFmtId="0" fontId="5" fillId="2" borderId="9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168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9" fontId="4" fillId="0" borderId="1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3" fontId="4" fillId="2" borderId="9" xfId="6" applyFont="1" applyFill="1" applyBorder="1" applyAlignment="1" applyProtection="1">
      <alignment horizontal="center" vertical="center"/>
      <protection locked="0"/>
    </xf>
    <xf numFmtId="43" fontId="5" fillId="2" borderId="6" xfId="6" applyFont="1" applyFill="1" applyBorder="1" applyAlignment="1">
      <alignment horizontal="center" vertical="center"/>
    </xf>
    <xf numFmtId="43" fontId="5" fillId="2" borderId="9" xfId="6" applyFont="1" applyFill="1" applyBorder="1" applyAlignment="1">
      <alignment horizontal="center" vertical="center"/>
    </xf>
    <xf numFmtId="43" fontId="4" fillId="2" borderId="9" xfId="6" applyFont="1" applyFill="1" applyBorder="1" applyAlignment="1">
      <alignment horizontal="center" vertical="center"/>
    </xf>
    <xf numFmtId="165" fontId="4" fillId="2" borderId="13" xfId="2" applyNumberFormat="1" applyFont="1" applyFill="1" applyBorder="1" applyAlignment="1">
      <alignment horizontal="center" vertical="center"/>
    </xf>
    <xf numFmtId="2" fontId="4" fillId="2" borderId="13" xfId="2" applyNumberFormat="1" applyFont="1" applyFill="1" applyBorder="1" applyAlignment="1" applyProtection="1">
      <alignment horizontal="center" vertical="center"/>
    </xf>
    <xf numFmtId="2" fontId="4" fillId="2" borderId="13" xfId="2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2" fontId="4" fillId="2" borderId="13" xfId="1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165" fontId="4" fillId="2" borderId="11" xfId="2" applyNumberFormat="1" applyFont="1" applyFill="1" applyBorder="1" applyAlignment="1">
      <alignment horizontal="center" vertical="center"/>
    </xf>
    <xf numFmtId="2" fontId="4" fillId="2" borderId="13" xfId="2" applyNumberFormat="1" applyFont="1" applyFill="1" applyBorder="1" applyAlignment="1" applyProtection="1">
      <alignment horizontal="center" vertical="center"/>
      <protection locked="0"/>
    </xf>
    <xf numFmtId="2" fontId="8" fillId="2" borderId="13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left" vertical="center" readingOrder="1"/>
    </xf>
    <xf numFmtId="0" fontId="4" fillId="2" borderId="13" xfId="0" applyFont="1" applyFill="1" applyBorder="1" applyAlignment="1">
      <alignment horizontal="left" vertical="center" readingOrder="1"/>
    </xf>
    <xf numFmtId="0" fontId="4" fillId="2" borderId="11" xfId="0" applyFont="1" applyFill="1" applyBorder="1" applyAlignment="1">
      <alignment vertical="center"/>
    </xf>
    <xf numFmtId="43" fontId="4" fillId="2" borderId="0" xfId="1" applyNumberFormat="1" applyFont="1" applyFill="1" applyAlignment="1">
      <alignment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12" xfId="1" applyNumberFormat="1" applyFont="1" applyFill="1" applyBorder="1" applyAlignment="1">
      <alignment horizontal="center" vertical="center"/>
    </xf>
    <xf numFmtId="1" fontId="4" fillId="2" borderId="13" xfId="1" applyNumberFormat="1" applyFont="1" applyFill="1" applyBorder="1" applyAlignment="1">
      <alignment horizontal="center" vertical="center"/>
    </xf>
    <xf numFmtId="165" fontId="4" fillId="2" borderId="13" xfId="1" applyNumberFormat="1" applyFont="1" applyFill="1" applyBorder="1" applyAlignment="1" applyProtection="1">
      <alignment horizontal="center" vertical="center"/>
      <protection locked="0"/>
    </xf>
    <xf numFmtId="49" fontId="4" fillId="2" borderId="13" xfId="1" applyNumberFormat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4" fillId="2" borderId="0" xfId="1" applyFont="1" applyFill="1"/>
    <xf numFmtId="165" fontId="7" fillId="2" borderId="13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/>
    </xf>
    <xf numFmtId="49" fontId="4" fillId="2" borderId="13" xfId="1" applyNumberFormat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1" fontId="4" fillId="2" borderId="17" xfId="1" applyNumberFormat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43" fontId="4" fillId="2" borderId="11" xfId="6" applyFont="1" applyFill="1" applyBorder="1" applyAlignment="1" applyProtection="1">
      <alignment horizontal="center" vertical="center"/>
      <protection locked="0"/>
    </xf>
    <xf numFmtId="43" fontId="4" fillId="2" borderId="11" xfId="6" applyFont="1" applyFill="1" applyBorder="1" applyAlignment="1">
      <alignment horizontal="center" vertical="center"/>
    </xf>
  </cellXfs>
  <cellStyles count="10">
    <cellStyle name="Comma" xfId="6" builtinId="3"/>
    <cellStyle name="Comma 2" xfId="2" xr:uid="{00000000-0005-0000-0000-000001000000}"/>
    <cellStyle name="Comma 2 2" xfId="9" xr:uid="{00000000-0005-0000-0000-000002000000}"/>
    <cellStyle name="Comma 3" xfId="7" xr:uid="{00000000-0005-0000-0000-000003000000}"/>
    <cellStyle name="Comma 4" xfId="8" xr:uid="{00000000-0005-0000-0000-000004000000}"/>
    <cellStyle name="Normal" xfId="0" builtinId="0"/>
    <cellStyle name="Normal 2" xfId="1" xr:uid="{00000000-0005-0000-0000-000006000000}"/>
    <cellStyle name="Normal 3 2" xfId="3" xr:uid="{00000000-0005-0000-0000-000007000000}"/>
    <cellStyle name="Обычный 2" xfId="5" xr:uid="{00000000-0005-0000-0000-000009000000}"/>
    <cellStyle name="Обычный_Лист1" xfId="4" xr:uid="{00000000-0005-0000-0000-00000A000000}"/>
  </cellStyles>
  <dxfs count="6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  <sheetName val="Rekapitulace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0397-8567-43F4-91D9-3AD2BE37CF9D}">
  <sheetPr>
    <tabColor theme="2"/>
  </sheetPr>
  <dimension ref="A1:HL264"/>
  <sheetViews>
    <sheetView showGridLines="0" tabSelected="1" zoomScale="80" zoomScaleNormal="80" workbookViewId="0">
      <pane xSplit="2" ySplit="6" topLeftCell="C223" activePane="bottomRight" state="frozen"/>
      <selection pane="topRight" activeCell="C1" sqref="C1"/>
      <selection pane="bottomLeft" activeCell="A7" sqref="A7"/>
      <selection pane="bottomRight" activeCell="O249" sqref="O249"/>
    </sheetView>
  </sheetViews>
  <sheetFormatPr defaultColWidth="9.33203125" defaultRowHeight="15" x14ac:dyDescent="0.3"/>
  <cols>
    <col min="1" max="1" width="6.33203125" style="36" customWidth="1"/>
    <col min="2" max="2" width="38.33203125" style="4" customWidth="1"/>
    <col min="3" max="3" width="8.5546875" style="4" customWidth="1"/>
    <col min="4" max="4" width="12.5546875" style="4" bestFit="1" customWidth="1"/>
    <col min="5" max="5" width="11.33203125" style="4" customWidth="1"/>
    <col min="6" max="8" width="14.33203125" style="4" customWidth="1"/>
    <col min="9" max="9" width="31.44140625" style="4" bestFit="1" customWidth="1"/>
    <col min="10" max="16384" width="9.33203125" style="4"/>
  </cols>
  <sheetData>
    <row r="1" spans="1:12" x14ac:dyDescent="0.3">
      <c r="A1" s="5" t="s">
        <v>26</v>
      </c>
      <c r="B1" s="1"/>
      <c r="C1" s="1"/>
      <c r="D1" s="1"/>
      <c r="E1" s="1"/>
      <c r="F1" s="1"/>
      <c r="G1" s="1"/>
      <c r="H1" s="1"/>
    </row>
    <row r="2" spans="1:12" ht="15.6" thickBot="1" x14ac:dyDescent="0.35">
      <c r="A2" s="6" t="s">
        <v>25</v>
      </c>
      <c r="B2" s="37"/>
      <c r="C2" s="37"/>
      <c r="D2" s="37"/>
      <c r="E2" s="37"/>
      <c r="F2" s="37"/>
      <c r="G2" s="37"/>
      <c r="H2" s="37"/>
      <c r="I2" s="51"/>
    </row>
    <row r="3" spans="1:12" ht="21.75" customHeight="1" thickBot="1" x14ac:dyDescent="0.35">
      <c r="A3" s="7"/>
      <c r="C3" s="8"/>
      <c r="D3" s="8"/>
      <c r="E3" s="8"/>
      <c r="F3" s="8"/>
      <c r="G3" s="96" t="s">
        <v>14</v>
      </c>
      <c r="H3" s="96"/>
      <c r="I3" s="52"/>
    </row>
    <row r="4" spans="1:12" ht="18" customHeight="1" thickBot="1" x14ac:dyDescent="0.35">
      <c r="A4" s="93" t="s">
        <v>0</v>
      </c>
      <c r="B4" s="87" t="s">
        <v>1</v>
      </c>
      <c r="C4" s="87" t="s">
        <v>2</v>
      </c>
      <c r="D4" s="87" t="s">
        <v>11</v>
      </c>
      <c r="E4" s="89" t="s">
        <v>3</v>
      </c>
      <c r="F4" s="91" t="s">
        <v>12</v>
      </c>
      <c r="G4" s="89" t="s">
        <v>3</v>
      </c>
      <c r="H4" s="91" t="s">
        <v>298</v>
      </c>
      <c r="I4" s="53"/>
    </row>
    <row r="5" spans="1:12" ht="15.6" thickBot="1" x14ac:dyDescent="0.35">
      <c r="A5" s="94"/>
      <c r="B5" s="88"/>
      <c r="C5" s="88"/>
      <c r="D5" s="88"/>
      <c r="E5" s="90"/>
      <c r="F5" s="92"/>
      <c r="G5" s="90"/>
      <c r="H5" s="92"/>
      <c r="I5" s="54"/>
      <c r="J5" s="50"/>
      <c r="K5" s="50"/>
      <c r="L5" s="50"/>
    </row>
    <row r="6" spans="1:12" ht="15.6" thickBot="1" x14ac:dyDescent="0.35">
      <c r="A6" s="9">
        <v>1</v>
      </c>
      <c r="B6" s="3">
        <v>2</v>
      </c>
      <c r="C6" s="3">
        <v>3</v>
      </c>
      <c r="D6" s="3">
        <v>4</v>
      </c>
      <c r="E6" s="10">
        <v>5</v>
      </c>
      <c r="F6" s="11">
        <v>6</v>
      </c>
      <c r="G6" s="95">
        <v>7</v>
      </c>
      <c r="H6" s="95">
        <v>8</v>
      </c>
      <c r="I6" s="12">
        <v>9</v>
      </c>
    </row>
    <row r="7" spans="1:12" s="14" customFormat="1" x14ac:dyDescent="0.3">
      <c r="A7" s="70">
        <v>1</v>
      </c>
      <c r="B7" s="39" t="s">
        <v>27</v>
      </c>
      <c r="C7" s="13" t="s">
        <v>5</v>
      </c>
      <c r="D7" s="63">
        <v>40</v>
      </c>
      <c r="E7" s="15">
        <v>3.382249003341824</v>
      </c>
      <c r="F7" s="63">
        <f>D7*E7</f>
        <v>135.28996013367296</v>
      </c>
      <c r="G7" s="97">
        <v>0</v>
      </c>
      <c r="H7" s="97">
        <f>G7*D7</f>
        <v>0</v>
      </c>
      <c r="I7" s="41" t="s">
        <v>16</v>
      </c>
    </row>
    <row r="8" spans="1:12" s="21" customFormat="1" ht="15.6" x14ac:dyDescent="0.3">
      <c r="A8" s="27">
        <f>A7+1</f>
        <v>2</v>
      </c>
      <c r="B8" s="42" t="s">
        <v>177</v>
      </c>
      <c r="C8" s="24" t="s">
        <v>13</v>
      </c>
      <c r="D8" s="15">
        <v>35.26</v>
      </c>
      <c r="E8" s="15">
        <v>9.0475945436853049</v>
      </c>
      <c r="F8" s="15">
        <f>D8*E8</f>
        <v>319.01818361034384</v>
      </c>
      <c r="G8" s="98">
        <v>0</v>
      </c>
      <c r="H8" s="97">
        <f t="shared" ref="H8:H71" si="0">G8*D8</f>
        <v>0</v>
      </c>
      <c r="I8" s="41" t="s">
        <v>16</v>
      </c>
    </row>
    <row r="9" spans="1:12" s="21" customFormat="1" ht="15.6" x14ac:dyDescent="0.3">
      <c r="A9" s="65">
        <f>A8+1</f>
        <v>3</v>
      </c>
      <c r="B9" s="39" t="s">
        <v>28</v>
      </c>
      <c r="C9" s="13" t="s">
        <v>13</v>
      </c>
      <c r="D9" s="63">
        <v>3.92</v>
      </c>
      <c r="E9" s="15">
        <v>68.404665027234358</v>
      </c>
      <c r="F9" s="15">
        <f t="shared" ref="F9:F72" si="1">D9*E9</f>
        <v>268.14628690675869</v>
      </c>
      <c r="G9" s="97">
        <v>0</v>
      </c>
      <c r="H9" s="97">
        <f t="shared" si="0"/>
        <v>0</v>
      </c>
      <c r="I9" s="41" t="s">
        <v>16</v>
      </c>
    </row>
    <row r="10" spans="1:12" s="21" customFormat="1" ht="15.6" x14ac:dyDescent="0.3">
      <c r="A10" s="70">
        <f>A9+1</f>
        <v>4</v>
      </c>
      <c r="B10" s="40" t="s">
        <v>178</v>
      </c>
      <c r="C10" s="24" t="s">
        <v>13</v>
      </c>
      <c r="D10" s="18">
        <v>3.92</v>
      </c>
      <c r="E10" s="15">
        <v>6.8765720203116301</v>
      </c>
      <c r="F10" s="15">
        <f t="shared" si="1"/>
        <v>26.95616231962159</v>
      </c>
      <c r="G10" s="98">
        <v>0</v>
      </c>
      <c r="H10" s="97">
        <f t="shared" si="0"/>
        <v>0</v>
      </c>
      <c r="I10" s="41" t="s">
        <v>16</v>
      </c>
    </row>
    <row r="11" spans="1:12" x14ac:dyDescent="0.3">
      <c r="A11" s="70">
        <f>A10+1</f>
        <v>5</v>
      </c>
      <c r="B11" s="39" t="s">
        <v>29</v>
      </c>
      <c r="C11" s="24" t="s">
        <v>4</v>
      </c>
      <c r="D11" s="18">
        <v>7.84</v>
      </c>
      <c r="E11" s="15">
        <v>25.939474973596795</v>
      </c>
      <c r="F11" s="15">
        <f t="shared" si="1"/>
        <v>203.36548379299887</v>
      </c>
      <c r="G11" s="97">
        <v>0</v>
      </c>
      <c r="H11" s="97">
        <f t="shared" si="0"/>
        <v>0</v>
      </c>
      <c r="I11" s="41" t="s">
        <v>16</v>
      </c>
    </row>
    <row r="12" spans="1:12" ht="15.6" x14ac:dyDescent="0.3">
      <c r="A12" s="62">
        <f>A11+1</f>
        <v>6</v>
      </c>
      <c r="B12" s="2" t="s">
        <v>179</v>
      </c>
      <c r="C12" s="24" t="s">
        <v>176</v>
      </c>
      <c r="D12" s="75">
        <v>391.75</v>
      </c>
      <c r="E12" s="15">
        <v>25.636103913896171</v>
      </c>
      <c r="F12" s="15">
        <f t="shared" si="1"/>
        <v>10042.943708268826</v>
      </c>
      <c r="G12" s="98">
        <v>0</v>
      </c>
      <c r="H12" s="97">
        <f t="shared" si="0"/>
        <v>0</v>
      </c>
      <c r="I12" s="41" t="s">
        <v>16</v>
      </c>
    </row>
    <row r="13" spans="1:12" x14ac:dyDescent="0.3">
      <c r="A13" s="76" t="s">
        <v>30</v>
      </c>
      <c r="B13" s="2" t="s">
        <v>31</v>
      </c>
      <c r="C13" s="24" t="s">
        <v>4</v>
      </c>
      <c r="D13" s="15">
        <v>0.23504999999999998</v>
      </c>
      <c r="E13" s="15">
        <v>1740.2853597696001</v>
      </c>
      <c r="F13" s="15">
        <f t="shared" si="1"/>
        <v>409.05407381384447</v>
      </c>
      <c r="G13" s="97">
        <v>0</v>
      </c>
      <c r="H13" s="97">
        <f t="shared" si="0"/>
        <v>0</v>
      </c>
      <c r="I13" s="41" t="s">
        <v>15</v>
      </c>
    </row>
    <row r="14" spans="1:12" ht="15.6" x14ac:dyDescent="0.3">
      <c r="A14" s="77">
        <f>A12+1</f>
        <v>7</v>
      </c>
      <c r="B14" s="2" t="s">
        <v>180</v>
      </c>
      <c r="C14" s="24" t="s">
        <v>176</v>
      </c>
      <c r="D14" s="25">
        <v>391.75</v>
      </c>
      <c r="E14" s="15">
        <v>19.839433537085291</v>
      </c>
      <c r="F14" s="15">
        <f t="shared" si="1"/>
        <v>7772.0980881531632</v>
      </c>
      <c r="G14" s="98">
        <v>0</v>
      </c>
      <c r="H14" s="97">
        <f t="shared" si="0"/>
        <v>0</v>
      </c>
      <c r="I14" s="41" t="s">
        <v>16</v>
      </c>
    </row>
    <row r="15" spans="1:12" s="21" customFormat="1" x14ac:dyDescent="0.3">
      <c r="A15" s="76" t="s">
        <v>32</v>
      </c>
      <c r="B15" s="2" t="s">
        <v>31</v>
      </c>
      <c r="C15" s="24" t="s">
        <v>4</v>
      </c>
      <c r="D15" s="15">
        <v>0.23504999999999998</v>
      </c>
      <c r="E15" s="15">
        <v>1740.2853597696001</v>
      </c>
      <c r="F15" s="15">
        <f t="shared" si="1"/>
        <v>409.05407381384447</v>
      </c>
      <c r="G15" s="97">
        <v>0</v>
      </c>
      <c r="H15" s="97">
        <f t="shared" si="0"/>
        <v>0</v>
      </c>
      <c r="I15" s="41" t="s">
        <v>15</v>
      </c>
    </row>
    <row r="16" spans="1:12" s="21" customFormat="1" x14ac:dyDescent="0.3">
      <c r="A16" s="16" t="s">
        <v>33</v>
      </c>
      <c r="B16" s="39" t="s">
        <v>181</v>
      </c>
      <c r="C16" s="23" t="s">
        <v>5</v>
      </c>
      <c r="D16" s="78">
        <v>10.5</v>
      </c>
      <c r="E16" s="15">
        <v>10.402157281648</v>
      </c>
      <c r="F16" s="15">
        <f t="shared" si="1"/>
        <v>109.222651457304</v>
      </c>
      <c r="G16" s="98">
        <v>0</v>
      </c>
      <c r="H16" s="97">
        <f t="shared" si="0"/>
        <v>0</v>
      </c>
      <c r="I16" s="41" t="s">
        <v>16</v>
      </c>
    </row>
    <row r="17" spans="1:220" x14ac:dyDescent="0.3">
      <c r="A17" s="79" t="s">
        <v>34</v>
      </c>
      <c r="B17" s="2" t="s">
        <v>182</v>
      </c>
      <c r="C17" s="24" t="s">
        <v>5</v>
      </c>
      <c r="D17" s="25">
        <v>10.5</v>
      </c>
      <c r="E17" s="15">
        <v>21.696607099240957</v>
      </c>
      <c r="F17" s="15">
        <f t="shared" si="1"/>
        <v>227.81437454203004</v>
      </c>
      <c r="G17" s="97">
        <v>0</v>
      </c>
      <c r="H17" s="97">
        <f t="shared" si="0"/>
        <v>0</v>
      </c>
      <c r="I17" s="41" t="s">
        <v>16</v>
      </c>
    </row>
    <row r="18" spans="1:220" ht="15.6" x14ac:dyDescent="0.3">
      <c r="A18" s="62">
        <f t="shared" ref="A18:A33" si="2">A17+1</f>
        <v>8</v>
      </c>
      <c r="B18" s="39" t="s">
        <v>183</v>
      </c>
      <c r="C18" s="24" t="s">
        <v>13</v>
      </c>
      <c r="D18" s="63">
        <v>4083.1677</v>
      </c>
      <c r="E18" s="15">
        <v>6.87843548852066</v>
      </c>
      <c r="F18" s="15">
        <f t="shared" si="1"/>
        <v>28085.80561326128</v>
      </c>
      <c r="G18" s="98">
        <v>0</v>
      </c>
      <c r="H18" s="97">
        <f t="shared" si="0"/>
        <v>0</v>
      </c>
      <c r="I18" s="41" t="s">
        <v>16</v>
      </c>
    </row>
    <row r="19" spans="1:220" s="21" customFormat="1" ht="15.6" x14ac:dyDescent="0.3">
      <c r="A19" s="27">
        <f t="shared" si="2"/>
        <v>9</v>
      </c>
      <c r="B19" s="39" t="s">
        <v>19</v>
      </c>
      <c r="C19" s="24" t="s">
        <v>13</v>
      </c>
      <c r="D19" s="63">
        <v>453.68530000000004</v>
      </c>
      <c r="E19" s="15">
        <v>63.128506101619209</v>
      </c>
      <c r="F19" s="15">
        <f t="shared" si="1"/>
        <v>28640.475229264943</v>
      </c>
      <c r="G19" s="97">
        <v>0</v>
      </c>
      <c r="H19" s="97">
        <f t="shared" si="0"/>
        <v>0</v>
      </c>
      <c r="I19" s="41" t="s">
        <v>16</v>
      </c>
    </row>
    <row r="20" spans="1:220" ht="15.6" x14ac:dyDescent="0.3">
      <c r="A20" s="27">
        <f t="shared" si="2"/>
        <v>10</v>
      </c>
      <c r="B20" s="45" t="s">
        <v>184</v>
      </c>
      <c r="C20" s="24" t="s">
        <v>13</v>
      </c>
      <c r="D20" s="18">
        <v>408.31677000000002</v>
      </c>
      <c r="E20" s="15">
        <v>4.2475801080216939</v>
      </c>
      <c r="F20" s="15">
        <f t="shared" si="1"/>
        <v>1734.3581900236693</v>
      </c>
      <c r="G20" s="98">
        <v>0</v>
      </c>
      <c r="H20" s="97">
        <f t="shared" si="0"/>
        <v>0</v>
      </c>
      <c r="I20" s="41" t="s">
        <v>16</v>
      </c>
    </row>
    <row r="21" spans="1:220" ht="15.6" x14ac:dyDescent="0.3">
      <c r="A21" s="64">
        <f t="shared" si="2"/>
        <v>11</v>
      </c>
      <c r="B21" s="39" t="s">
        <v>20</v>
      </c>
      <c r="C21" s="24" t="s">
        <v>13</v>
      </c>
      <c r="D21" s="18">
        <v>45.368530000000007</v>
      </c>
      <c r="E21" s="15">
        <v>32.756857070361598</v>
      </c>
      <c r="F21" s="15">
        <f t="shared" si="1"/>
        <v>1486.1304527024124</v>
      </c>
      <c r="G21" s="97">
        <v>0</v>
      </c>
      <c r="H21" s="97">
        <f t="shared" si="0"/>
        <v>0</v>
      </c>
      <c r="I21" s="41" t="s">
        <v>16</v>
      </c>
    </row>
    <row r="22" spans="1:220" x14ac:dyDescent="0.3">
      <c r="A22" s="64">
        <f t="shared" si="2"/>
        <v>12</v>
      </c>
      <c r="B22" s="2" t="s">
        <v>29</v>
      </c>
      <c r="C22" s="24" t="s">
        <v>4</v>
      </c>
      <c r="D22" s="18">
        <v>8846.8633499999996</v>
      </c>
      <c r="E22" s="15">
        <v>16.927345334592001</v>
      </c>
      <c r="F22" s="15">
        <f t="shared" si="1"/>
        <v>149753.91105339545</v>
      </c>
      <c r="G22" s="98">
        <v>0</v>
      </c>
      <c r="H22" s="97">
        <f t="shared" si="0"/>
        <v>0</v>
      </c>
      <c r="I22" s="41" t="s">
        <v>16</v>
      </c>
    </row>
    <row r="23" spans="1:220" ht="15.6" x14ac:dyDescent="0.3">
      <c r="A23" s="62">
        <f t="shared" si="2"/>
        <v>13</v>
      </c>
      <c r="B23" s="42" t="s">
        <v>185</v>
      </c>
      <c r="C23" s="24" t="s">
        <v>13</v>
      </c>
      <c r="D23" s="69">
        <v>453.68530000000004</v>
      </c>
      <c r="E23" s="15">
        <v>23.773258118231762</v>
      </c>
      <c r="F23" s="15">
        <f t="shared" si="1"/>
        <v>10785.577741347413</v>
      </c>
      <c r="G23" s="97">
        <v>0</v>
      </c>
      <c r="H23" s="97">
        <f t="shared" si="0"/>
        <v>0</v>
      </c>
      <c r="I23" s="41" t="s">
        <v>16</v>
      </c>
    </row>
    <row r="24" spans="1:220" s="21" customFormat="1" ht="15.6" x14ac:dyDescent="0.3">
      <c r="A24" s="27">
        <f t="shared" si="2"/>
        <v>14</v>
      </c>
      <c r="B24" s="42" t="s">
        <v>186</v>
      </c>
      <c r="C24" s="24" t="s">
        <v>13</v>
      </c>
      <c r="D24" s="15">
        <v>453.68530000000004</v>
      </c>
      <c r="E24" s="15">
        <v>9.0498350487612189</v>
      </c>
      <c r="F24" s="15">
        <f t="shared" si="1"/>
        <v>4105.7771290477485</v>
      </c>
      <c r="G24" s="98">
        <v>0</v>
      </c>
      <c r="H24" s="97">
        <f t="shared" si="0"/>
        <v>0</v>
      </c>
      <c r="I24" s="41" t="s">
        <v>16</v>
      </c>
    </row>
    <row r="25" spans="1:220" x14ac:dyDescent="0.3">
      <c r="A25" s="80">
        <f t="shared" si="2"/>
        <v>15</v>
      </c>
      <c r="B25" s="2" t="s">
        <v>29</v>
      </c>
      <c r="C25" s="13" t="s">
        <v>4</v>
      </c>
      <c r="D25" s="15">
        <v>952.73913000000016</v>
      </c>
      <c r="E25" s="15">
        <v>19.4664471347808</v>
      </c>
      <c r="F25" s="15">
        <f t="shared" si="1"/>
        <v>18546.445907382054</v>
      </c>
      <c r="G25" s="97">
        <v>0</v>
      </c>
      <c r="H25" s="97">
        <f t="shared" si="0"/>
        <v>0</v>
      </c>
      <c r="I25" s="41" t="s">
        <v>16</v>
      </c>
      <c r="J25" s="26"/>
    </row>
    <row r="26" spans="1:220" ht="15.6" x14ac:dyDescent="0.3">
      <c r="A26" s="62">
        <f t="shared" si="2"/>
        <v>16</v>
      </c>
      <c r="B26" s="45" t="s">
        <v>187</v>
      </c>
      <c r="C26" s="24" t="s">
        <v>13</v>
      </c>
      <c r="D26" s="63">
        <v>356.70650000000001</v>
      </c>
      <c r="E26" s="15">
        <v>65.173173227065092</v>
      </c>
      <c r="F26" s="15">
        <f t="shared" si="1"/>
        <v>23247.694515720093</v>
      </c>
      <c r="G26" s="98">
        <v>0</v>
      </c>
      <c r="H26" s="97">
        <f t="shared" si="0"/>
        <v>0</v>
      </c>
      <c r="I26" s="41" t="s">
        <v>16</v>
      </c>
      <c r="J26" s="26"/>
    </row>
    <row r="27" spans="1:220" ht="15.6" x14ac:dyDescent="0.35">
      <c r="A27" s="65">
        <f t="shared" si="2"/>
        <v>17</v>
      </c>
      <c r="B27" s="45" t="s">
        <v>188</v>
      </c>
      <c r="C27" s="13" t="s">
        <v>13</v>
      </c>
      <c r="D27" s="15">
        <v>476.56</v>
      </c>
      <c r="E27" s="15">
        <v>62.287124685437526</v>
      </c>
      <c r="F27" s="15">
        <f t="shared" si="1"/>
        <v>29683.552140092106</v>
      </c>
      <c r="G27" s="97">
        <v>0</v>
      </c>
      <c r="H27" s="97">
        <f t="shared" si="0"/>
        <v>0</v>
      </c>
      <c r="I27" s="41" t="s">
        <v>16</v>
      </c>
      <c r="J27" s="26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3"/>
      <c r="FB27" s="83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3"/>
      <c r="GF27" s="83"/>
      <c r="GG27" s="83"/>
      <c r="GH27" s="83"/>
      <c r="GI27" s="83"/>
      <c r="GJ27" s="83"/>
      <c r="GK27" s="83"/>
      <c r="GL27" s="83"/>
      <c r="GM27" s="83"/>
      <c r="GN27" s="83"/>
      <c r="GO27" s="83"/>
      <c r="GP27" s="83"/>
      <c r="GQ27" s="83"/>
      <c r="GR27" s="83"/>
      <c r="GS27" s="83"/>
      <c r="GT27" s="83"/>
      <c r="GU27" s="83"/>
      <c r="GV27" s="83"/>
      <c r="GW27" s="83"/>
      <c r="GX27" s="83"/>
      <c r="GY27" s="83"/>
      <c r="GZ27" s="83"/>
      <c r="HA27" s="83"/>
      <c r="HB27" s="83"/>
      <c r="HC27" s="83"/>
      <c r="HD27" s="83"/>
      <c r="HE27" s="83"/>
      <c r="HF27" s="83"/>
      <c r="HG27" s="83"/>
      <c r="HH27" s="83"/>
      <c r="HI27" s="83"/>
      <c r="HJ27" s="83"/>
      <c r="HK27" s="83"/>
      <c r="HL27" s="83"/>
    </row>
    <row r="28" spans="1:220" ht="15.6" x14ac:dyDescent="0.35">
      <c r="A28" s="62">
        <f t="shared" si="2"/>
        <v>18</v>
      </c>
      <c r="B28" s="42" t="s">
        <v>189</v>
      </c>
      <c r="C28" s="24" t="s">
        <v>13</v>
      </c>
      <c r="D28" s="15">
        <v>3413.8412499999999</v>
      </c>
      <c r="E28" s="15">
        <v>41.611221592891191</v>
      </c>
      <c r="F28" s="15">
        <f t="shared" si="1"/>
        <v>142054.10473670266</v>
      </c>
      <c r="G28" s="98">
        <v>0</v>
      </c>
      <c r="H28" s="97">
        <f t="shared" si="0"/>
        <v>0</v>
      </c>
      <c r="I28" s="41" t="s">
        <v>16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3"/>
      <c r="FB28" s="83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3"/>
      <c r="GF28" s="83"/>
      <c r="GG28" s="83"/>
      <c r="GH28" s="83"/>
      <c r="GI28" s="83"/>
      <c r="GJ28" s="83"/>
      <c r="GK28" s="83"/>
      <c r="GL28" s="83"/>
      <c r="GM28" s="83"/>
      <c r="GN28" s="83"/>
      <c r="GO28" s="83"/>
      <c r="GP28" s="83"/>
      <c r="GQ28" s="83"/>
      <c r="GR28" s="83"/>
      <c r="GS28" s="83"/>
      <c r="GT28" s="83"/>
      <c r="GU28" s="83"/>
      <c r="GV28" s="83"/>
      <c r="GW28" s="83"/>
      <c r="GX28" s="83"/>
      <c r="GY28" s="83"/>
      <c r="GZ28" s="83"/>
      <c r="HA28" s="83"/>
      <c r="HB28" s="83"/>
      <c r="HC28" s="83"/>
      <c r="HD28" s="83"/>
      <c r="HE28" s="83"/>
      <c r="HF28" s="83"/>
      <c r="HG28" s="83"/>
      <c r="HH28" s="83"/>
      <c r="HI28" s="83"/>
      <c r="HJ28" s="83"/>
      <c r="HK28" s="83"/>
      <c r="HL28" s="83"/>
    </row>
    <row r="29" spans="1:220" ht="15.6" x14ac:dyDescent="0.35">
      <c r="A29" s="65">
        <f t="shared" si="2"/>
        <v>19</v>
      </c>
      <c r="B29" s="42" t="s">
        <v>190</v>
      </c>
      <c r="C29" s="24" t="s">
        <v>13</v>
      </c>
      <c r="D29" s="15">
        <v>78.36</v>
      </c>
      <c r="E29" s="15">
        <v>54.584734440571197</v>
      </c>
      <c r="F29" s="15">
        <f t="shared" si="1"/>
        <v>4277.2597907631589</v>
      </c>
      <c r="G29" s="97">
        <v>0</v>
      </c>
      <c r="H29" s="97">
        <f t="shared" si="0"/>
        <v>0</v>
      </c>
      <c r="I29" s="41" t="s">
        <v>16</v>
      </c>
      <c r="J29" s="26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3"/>
      <c r="FB29" s="83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3"/>
      <c r="GF29" s="83"/>
      <c r="GG29" s="83"/>
      <c r="GH29" s="83"/>
      <c r="GI29" s="83"/>
      <c r="GJ29" s="83"/>
      <c r="GK29" s="83"/>
      <c r="GL29" s="83"/>
      <c r="GM29" s="83"/>
      <c r="GN29" s="83"/>
      <c r="GO29" s="83"/>
      <c r="GP29" s="83"/>
      <c r="GQ29" s="83"/>
      <c r="GR29" s="83"/>
      <c r="GS29" s="83"/>
      <c r="GT29" s="83"/>
      <c r="GU29" s="83"/>
      <c r="GV29" s="83"/>
      <c r="GW29" s="83"/>
      <c r="GX29" s="83"/>
      <c r="GY29" s="83"/>
      <c r="GZ29" s="83"/>
      <c r="HA29" s="83"/>
      <c r="HB29" s="83"/>
      <c r="HC29" s="83"/>
      <c r="HD29" s="83"/>
      <c r="HE29" s="83"/>
      <c r="HF29" s="83"/>
      <c r="HG29" s="83"/>
      <c r="HH29" s="83"/>
      <c r="HI29" s="83"/>
      <c r="HJ29" s="83"/>
      <c r="HK29" s="83"/>
      <c r="HL29" s="83"/>
    </row>
    <row r="30" spans="1:220" s="20" customFormat="1" ht="15.6" x14ac:dyDescent="0.3">
      <c r="A30" s="62">
        <f t="shared" si="2"/>
        <v>20</v>
      </c>
      <c r="B30" s="2" t="s">
        <v>35</v>
      </c>
      <c r="C30" s="24" t="s">
        <v>13</v>
      </c>
      <c r="D30" s="61">
        <v>25.44</v>
      </c>
      <c r="E30" s="15">
        <v>68.538179478304002</v>
      </c>
      <c r="F30" s="15">
        <f t="shared" si="1"/>
        <v>1743.6112859280538</v>
      </c>
      <c r="G30" s="98">
        <v>0</v>
      </c>
      <c r="H30" s="97">
        <f t="shared" si="0"/>
        <v>0</v>
      </c>
      <c r="I30" s="41" t="s">
        <v>16</v>
      </c>
      <c r="J30" s="26"/>
    </row>
    <row r="31" spans="1:220" s="20" customFormat="1" x14ac:dyDescent="0.3">
      <c r="A31" s="62">
        <f t="shared" si="2"/>
        <v>21</v>
      </c>
      <c r="B31" s="2" t="s">
        <v>22</v>
      </c>
      <c r="C31" s="24" t="s">
        <v>24</v>
      </c>
      <c r="D31" s="15">
        <v>4209.72</v>
      </c>
      <c r="E31" s="15">
        <v>16.08080875815136</v>
      </c>
      <c r="F31" s="15">
        <f t="shared" si="1"/>
        <v>67695.702245364941</v>
      </c>
      <c r="G31" s="97">
        <v>0</v>
      </c>
      <c r="H31" s="97">
        <f t="shared" si="0"/>
        <v>0</v>
      </c>
      <c r="I31" s="41" t="s">
        <v>16</v>
      </c>
    </row>
    <row r="32" spans="1:220" s="20" customFormat="1" x14ac:dyDescent="0.3">
      <c r="A32" s="62">
        <f t="shared" si="2"/>
        <v>22</v>
      </c>
      <c r="B32" s="2" t="s">
        <v>21</v>
      </c>
      <c r="C32" s="24" t="s">
        <v>24</v>
      </c>
      <c r="D32" s="15">
        <v>1057.72</v>
      </c>
      <c r="E32" s="15">
        <v>16.080808758151363</v>
      </c>
      <c r="F32" s="15">
        <f t="shared" si="1"/>
        <v>17008.993039671859</v>
      </c>
      <c r="G32" s="98">
        <v>0</v>
      </c>
      <c r="H32" s="97">
        <f t="shared" si="0"/>
        <v>0</v>
      </c>
      <c r="I32" s="41" t="s">
        <v>16</v>
      </c>
    </row>
    <row r="33" spans="1:10" s="83" customFormat="1" x14ac:dyDescent="0.35">
      <c r="A33" s="64">
        <f t="shared" si="2"/>
        <v>23</v>
      </c>
      <c r="B33" s="43" t="s">
        <v>191</v>
      </c>
      <c r="C33" s="17" t="s">
        <v>5</v>
      </c>
      <c r="D33" s="84">
        <v>148</v>
      </c>
      <c r="E33" s="15">
        <v>9.1211825867724805</v>
      </c>
      <c r="F33" s="15">
        <f t="shared" si="1"/>
        <v>1349.935022842327</v>
      </c>
      <c r="G33" s="97">
        <v>0</v>
      </c>
      <c r="H33" s="97">
        <f t="shared" si="0"/>
        <v>0</v>
      </c>
      <c r="I33" s="41" t="s">
        <v>16</v>
      </c>
      <c r="J33" s="26"/>
    </row>
    <row r="34" spans="1:10" s="83" customFormat="1" x14ac:dyDescent="0.35">
      <c r="A34" s="28" t="s">
        <v>36</v>
      </c>
      <c r="B34" s="43" t="s">
        <v>192</v>
      </c>
      <c r="C34" s="17" t="s">
        <v>5</v>
      </c>
      <c r="D34" s="19">
        <v>147.26</v>
      </c>
      <c r="E34" s="15"/>
      <c r="F34" s="15"/>
      <c r="G34" s="98">
        <v>0</v>
      </c>
      <c r="H34" s="97">
        <f t="shared" si="0"/>
        <v>0</v>
      </c>
      <c r="I34" s="41" t="s">
        <v>18</v>
      </c>
    </row>
    <row r="35" spans="1:10" s="83" customFormat="1" x14ac:dyDescent="0.35">
      <c r="A35" s="64">
        <f>A33+1</f>
        <v>24</v>
      </c>
      <c r="B35" s="43" t="s">
        <v>193</v>
      </c>
      <c r="C35" s="17" t="s">
        <v>5</v>
      </c>
      <c r="D35" s="19">
        <v>148</v>
      </c>
      <c r="E35" s="15">
        <v>6.2851268736903352</v>
      </c>
      <c r="F35" s="15">
        <f t="shared" si="1"/>
        <v>930.19877730616963</v>
      </c>
      <c r="G35" s="97">
        <v>0</v>
      </c>
      <c r="H35" s="97">
        <f t="shared" si="0"/>
        <v>0</v>
      </c>
      <c r="I35" s="41" t="s">
        <v>16</v>
      </c>
      <c r="J35" s="26"/>
    </row>
    <row r="36" spans="1:10" s="83" customFormat="1" x14ac:dyDescent="0.35">
      <c r="A36" s="64">
        <f>A35+1</f>
        <v>25</v>
      </c>
      <c r="B36" s="43" t="s">
        <v>194</v>
      </c>
      <c r="C36" s="17" t="s">
        <v>5</v>
      </c>
      <c r="D36" s="84">
        <v>18</v>
      </c>
      <c r="E36" s="15">
        <v>9.1211825867724805</v>
      </c>
      <c r="F36" s="15">
        <f t="shared" si="1"/>
        <v>164.18128656190464</v>
      </c>
      <c r="G36" s="98">
        <v>0</v>
      </c>
      <c r="H36" s="97">
        <f t="shared" si="0"/>
        <v>0</v>
      </c>
      <c r="I36" s="41" t="s">
        <v>16</v>
      </c>
    </row>
    <row r="37" spans="1:10" s="83" customFormat="1" x14ac:dyDescent="0.35">
      <c r="A37" s="28" t="s">
        <v>37</v>
      </c>
      <c r="B37" s="43" t="s">
        <v>195</v>
      </c>
      <c r="C37" s="17" t="s">
        <v>5</v>
      </c>
      <c r="D37" s="19">
        <v>17.91</v>
      </c>
      <c r="E37" s="15"/>
      <c r="F37" s="15"/>
      <c r="G37" s="97">
        <v>0</v>
      </c>
      <c r="H37" s="97">
        <f t="shared" si="0"/>
        <v>0</v>
      </c>
      <c r="I37" s="41" t="s">
        <v>18</v>
      </c>
      <c r="J37" s="26"/>
    </row>
    <row r="38" spans="1:10" s="83" customFormat="1" x14ac:dyDescent="0.35">
      <c r="A38" s="28">
        <f>A36+1</f>
        <v>26</v>
      </c>
      <c r="B38" s="43" t="s">
        <v>193</v>
      </c>
      <c r="C38" s="17" t="s">
        <v>5</v>
      </c>
      <c r="D38" s="19">
        <v>18</v>
      </c>
      <c r="E38" s="15">
        <v>6.285126873690337</v>
      </c>
      <c r="F38" s="15">
        <f t="shared" si="1"/>
        <v>113.13228372642607</v>
      </c>
      <c r="G38" s="98">
        <v>0</v>
      </c>
      <c r="H38" s="97">
        <f t="shared" si="0"/>
        <v>0</v>
      </c>
      <c r="I38" s="41" t="s">
        <v>16</v>
      </c>
    </row>
    <row r="39" spans="1:10" s="83" customFormat="1" x14ac:dyDescent="0.35">
      <c r="A39" s="64">
        <f>A38+1</f>
        <v>27</v>
      </c>
      <c r="B39" s="43" t="s">
        <v>196</v>
      </c>
      <c r="C39" s="17" t="s">
        <v>5</v>
      </c>
      <c r="D39" s="84">
        <v>166</v>
      </c>
      <c r="E39" s="15">
        <v>13.303118711866368</v>
      </c>
      <c r="F39" s="15">
        <f t="shared" si="1"/>
        <v>2208.317706169817</v>
      </c>
      <c r="G39" s="97">
        <v>0</v>
      </c>
      <c r="H39" s="97">
        <f t="shared" si="0"/>
        <v>0</v>
      </c>
      <c r="I39" s="41" t="s">
        <v>16</v>
      </c>
      <c r="J39" s="26"/>
    </row>
    <row r="40" spans="1:10" x14ac:dyDescent="0.3">
      <c r="A40" s="64">
        <f>A39+1</f>
        <v>28</v>
      </c>
      <c r="B40" s="43" t="s">
        <v>197</v>
      </c>
      <c r="C40" s="17" t="s">
        <v>5</v>
      </c>
      <c r="D40" s="84">
        <v>90</v>
      </c>
      <c r="E40" s="15">
        <v>8.0671110043327996</v>
      </c>
      <c r="F40" s="15">
        <f t="shared" si="1"/>
        <v>726.03999038995198</v>
      </c>
      <c r="G40" s="98">
        <v>0</v>
      </c>
      <c r="H40" s="97">
        <f t="shared" si="0"/>
        <v>0</v>
      </c>
      <c r="I40" s="41" t="s">
        <v>16</v>
      </c>
    </row>
    <row r="41" spans="1:10" x14ac:dyDescent="0.3">
      <c r="A41" s="28" t="s">
        <v>38</v>
      </c>
      <c r="B41" s="43" t="s">
        <v>198</v>
      </c>
      <c r="C41" s="17" t="s">
        <v>5</v>
      </c>
      <c r="D41" s="19">
        <v>89.55</v>
      </c>
      <c r="E41" s="15"/>
      <c r="F41" s="15"/>
      <c r="G41" s="97">
        <v>0</v>
      </c>
      <c r="H41" s="97">
        <f t="shared" si="0"/>
        <v>0</v>
      </c>
      <c r="I41" s="41" t="s">
        <v>18</v>
      </c>
      <c r="J41" s="26"/>
    </row>
    <row r="42" spans="1:10" x14ac:dyDescent="0.3">
      <c r="A42" s="64">
        <f>A40+1</f>
        <v>29</v>
      </c>
      <c r="B42" s="43" t="s">
        <v>199</v>
      </c>
      <c r="C42" s="17" t="s">
        <v>5</v>
      </c>
      <c r="D42" s="19">
        <v>90</v>
      </c>
      <c r="E42" s="15">
        <v>5.256724722741632</v>
      </c>
      <c r="F42" s="15">
        <f t="shared" si="1"/>
        <v>473.10522504674691</v>
      </c>
      <c r="G42" s="98">
        <v>0</v>
      </c>
      <c r="H42" s="97">
        <f t="shared" si="0"/>
        <v>0</v>
      </c>
      <c r="I42" s="41" t="s">
        <v>16</v>
      </c>
    </row>
    <row r="43" spans="1:10" x14ac:dyDescent="0.3">
      <c r="A43" s="64">
        <f>A42+1</f>
        <v>30</v>
      </c>
      <c r="B43" s="43" t="s">
        <v>200</v>
      </c>
      <c r="C43" s="17" t="s">
        <v>5</v>
      </c>
      <c r="D43" s="84">
        <v>16</v>
      </c>
      <c r="E43" s="15">
        <v>8.0671110043328014</v>
      </c>
      <c r="F43" s="15">
        <f t="shared" si="1"/>
        <v>129.07377606932482</v>
      </c>
      <c r="G43" s="97">
        <v>0</v>
      </c>
      <c r="H43" s="97">
        <f t="shared" si="0"/>
        <v>0</v>
      </c>
      <c r="I43" s="41" t="s">
        <v>16</v>
      </c>
      <c r="J43" s="26"/>
    </row>
    <row r="44" spans="1:10" s="20" customFormat="1" x14ac:dyDescent="0.3">
      <c r="A44" s="28" t="s">
        <v>39</v>
      </c>
      <c r="B44" s="43" t="s">
        <v>201</v>
      </c>
      <c r="C44" s="17" t="s">
        <v>5</v>
      </c>
      <c r="D44" s="19">
        <v>15.92</v>
      </c>
      <c r="E44" s="15"/>
      <c r="F44" s="15"/>
      <c r="G44" s="98">
        <v>0</v>
      </c>
      <c r="H44" s="97">
        <f t="shared" si="0"/>
        <v>0</v>
      </c>
      <c r="I44" s="41" t="s">
        <v>18</v>
      </c>
    </row>
    <row r="45" spans="1:10" s="20" customFormat="1" x14ac:dyDescent="0.3">
      <c r="A45" s="64">
        <f>A43+1</f>
        <v>31</v>
      </c>
      <c r="B45" s="43" t="s">
        <v>202</v>
      </c>
      <c r="C45" s="17" t="s">
        <v>5</v>
      </c>
      <c r="D45" s="19">
        <v>16</v>
      </c>
      <c r="E45" s="15">
        <v>5.256724722741632</v>
      </c>
      <c r="F45" s="15">
        <f t="shared" si="1"/>
        <v>84.107595563866113</v>
      </c>
      <c r="G45" s="97">
        <v>0</v>
      </c>
      <c r="H45" s="97">
        <f t="shared" si="0"/>
        <v>0</v>
      </c>
      <c r="I45" s="41" t="s">
        <v>16</v>
      </c>
      <c r="J45" s="26"/>
    </row>
    <row r="46" spans="1:10" x14ac:dyDescent="0.3">
      <c r="A46" s="64">
        <f>A45+1</f>
        <v>32</v>
      </c>
      <c r="B46" s="43" t="s">
        <v>203</v>
      </c>
      <c r="C46" s="17" t="s">
        <v>5</v>
      </c>
      <c r="D46" s="81">
        <v>106</v>
      </c>
      <c r="E46" s="15">
        <v>10.32874147416115</v>
      </c>
      <c r="F46" s="15">
        <f t="shared" si="1"/>
        <v>1094.8465962610819</v>
      </c>
      <c r="G46" s="98">
        <v>0</v>
      </c>
      <c r="H46" s="97">
        <f t="shared" si="0"/>
        <v>0</v>
      </c>
      <c r="I46" s="41" t="s">
        <v>16</v>
      </c>
    </row>
    <row r="47" spans="1:10" x14ac:dyDescent="0.3">
      <c r="A47" s="64">
        <f>A46+1</f>
        <v>33</v>
      </c>
      <c r="B47" s="43" t="s">
        <v>204</v>
      </c>
      <c r="C47" s="17" t="s">
        <v>5</v>
      </c>
      <c r="D47" s="84">
        <v>80</v>
      </c>
      <c r="E47" s="15">
        <v>6.3559927899776003</v>
      </c>
      <c r="F47" s="15">
        <f t="shared" si="1"/>
        <v>508.479423198208</v>
      </c>
      <c r="G47" s="97">
        <v>0</v>
      </c>
      <c r="H47" s="97">
        <f t="shared" si="0"/>
        <v>0</v>
      </c>
      <c r="I47" s="41" t="s">
        <v>16</v>
      </c>
      <c r="J47" s="26"/>
    </row>
    <row r="48" spans="1:10" x14ac:dyDescent="0.3">
      <c r="A48" s="28" t="s">
        <v>40</v>
      </c>
      <c r="B48" s="43" t="s">
        <v>205</v>
      </c>
      <c r="C48" s="17" t="s">
        <v>5</v>
      </c>
      <c r="D48" s="19">
        <v>79.599999999999994</v>
      </c>
      <c r="E48" s="15"/>
      <c r="F48" s="15"/>
      <c r="G48" s="98">
        <v>0</v>
      </c>
      <c r="H48" s="97">
        <f t="shared" si="0"/>
        <v>0</v>
      </c>
      <c r="I48" s="41" t="s">
        <v>18</v>
      </c>
    </row>
    <row r="49" spans="1:10" x14ac:dyDescent="0.3">
      <c r="A49" s="64">
        <f>A47+1</f>
        <v>34</v>
      </c>
      <c r="B49" s="43" t="s">
        <v>206</v>
      </c>
      <c r="C49" s="17" t="s">
        <v>5</v>
      </c>
      <c r="D49" s="19">
        <v>80</v>
      </c>
      <c r="E49" s="15">
        <v>4.3243396714241928</v>
      </c>
      <c r="F49" s="15">
        <f t="shared" si="1"/>
        <v>345.9471737139354</v>
      </c>
      <c r="G49" s="97">
        <v>0</v>
      </c>
      <c r="H49" s="97">
        <f t="shared" si="0"/>
        <v>0</v>
      </c>
      <c r="I49" s="41" t="s">
        <v>16</v>
      </c>
      <c r="J49" s="26"/>
    </row>
    <row r="50" spans="1:10" x14ac:dyDescent="0.3">
      <c r="A50" s="64">
        <f>A49+1</f>
        <v>35</v>
      </c>
      <c r="B50" s="43" t="s">
        <v>207</v>
      </c>
      <c r="C50" s="17" t="s">
        <v>5</v>
      </c>
      <c r="D50" s="84">
        <v>14</v>
      </c>
      <c r="E50" s="15">
        <v>6.3559927899776012</v>
      </c>
      <c r="F50" s="15">
        <f t="shared" si="1"/>
        <v>88.983899059686422</v>
      </c>
      <c r="G50" s="98">
        <v>0</v>
      </c>
      <c r="H50" s="97">
        <f t="shared" si="0"/>
        <v>0</v>
      </c>
      <c r="I50" s="41" t="s">
        <v>16</v>
      </c>
    </row>
    <row r="51" spans="1:10" x14ac:dyDescent="0.3">
      <c r="A51" s="28" t="s">
        <v>41</v>
      </c>
      <c r="B51" s="43" t="s">
        <v>208</v>
      </c>
      <c r="C51" s="17" t="s">
        <v>5</v>
      </c>
      <c r="D51" s="19">
        <v>13.93</v>
      </c>
      <c r="E51" s="15"/>
      <c r="F51" s="15"/>
      <c r="G51" s="97">
        <v>0</v>
      </c>
      <c r="H51" s="97">
        <f t="shared" si="0"/>
        <v>0</v>
      </c>
      <c r="I51" s="41" t="s">
        <v>18</v>
      </c>
      <c r="J51" s="26"/>
    </row>
    <row r="52" spans="1:10" s="20" customFormat="1" x14ac:dyDescent="0.3">
      <c r="A52" s="28">
        <f>A50+1</f>
        <v>36</v>
      </c>
      <c r="B52" s="43" t="s">
        <v>209</v>
      </c>
      <c r="C52" s="17" t="s">
        <v>5</v>
      </c>
      <c r="D52" s="19">
        <v>14</v>
      </c>
      <c r="E52" s="15">
        <v>4.324339671424192</v>
      </c>
      <c r="F52" s="15">
        <f t="shared" si="1"/>
        <v>60.540755399938689</v>
      </c>
      <c r="G52" s="98">
        <v>0</v>
      </c>
      <c r="H52" s="97">
        <f t="shared" si="0"/>
        <v>0</v>
      </c>
      <c r="I52" s="41" t="s">
        <v>16</v>
      </c>
    </row>
    <row r="53" spans="1:10" s="20" customFormat="1" x14ac:dyDescent="0.3">
      <c r="A53" s="64">
        <f>A52+1</f>
        <v>37</v>
      </c>
      <c r="B53" s="43" t="s">
        <v>210</v>
      </c>
      <c r="C53" s="17" t="s">
        <v>5</v>
      </c>
      <c r="D53" s="84">
        <v>94</v>
      </c>
      <c r="E53" s="15">
        <v>9.345616285001471</v>
      </c>
      <c r="F53" s="15">
        <f t="shared" si="1"/>
        <v>878.48793079013831</v>
      </c>
      <c r="G53" s="97">
        <v>0</v>
      </c>
      <c r="H53" s="97">
        <f t="shared" si="0"/>
        <v>0</v>
      </c>
      <c r="I53" s="41" t="s">
        <v>16</v>
      </c>
      <c r="J53" s="26"/>
    </row>
    <row r="54" spans="1:10" s="20" customFormat="1" x14ac:dyDescent="0.3">
      <c r="A54" s="64">
        <f>A53+1</f>
        <v>38</v>
      </c>
      <c r="B54" s="2" t="s">
        <v>211</v>
      </c>
      <c r="C54" s="17" t="s">
        <v>5</v>
      </c>
      <c r="D54" s="19">
        <v>72</v>
      </c>
      <c r="E54" s="15">
        <v>3.3147587238341227</v>
      </c>
      <c r="F54" s="15">
        <f t="shared" si="1"/>
        <v>238.66262811605685</v>
      </c>
      <c r="G54" s="98">
        <v>0</v>
      </c>
      <c r="H54" s="97">
        <f t="shared" si="0"/>
        <v>0</v>
      </c>
      <c r="I54" s="41" t="s">
        <v>16</v>
      </c>
      <c r="J54" s="26"/>
    </row>
    <row r="55" spans="1:10" s="20" customFormat="1" x14ac:dyDescent="0.3">
      <c r="A55" s="16" t="s">
        <v>42</v>
      </c>
      <c r="B55" s="2" t="s">
        <v>212</v>
      </c>
      <c r="C55" s="17" t="s">
        <v>5</v>
      </c>
      <c r="D55" s="19">
        <v>72.72</v>
      </c>
      <c r="E55" s="15"/>
      <c r="F55" s="15"/>
      <c r="G55" s="97">
        <v>0</v>
      </c>
      <c r="H55" s="97">
        <f t="shared" si="0"/>
        <v>0</v>
      </c>
      <c r="I55" s="41" t="s">
        <v>18</v>
      </c>
      <c r="J55" s="26"/>
    </row>
    <row r="56" spans="1:10" s="20" customFormat="1" x14ac:dyDescent="0.3">
      <c r="A56" s="16" t="s">
        <v>43</v>
      </c>
      <c r="B56" s="2" t="s">
        <v>213</v>
      </c>
      <c r="C56" s="17" t="s">
        <v>6</v>
      </c>
      <c r="D56" s="19">
        <v>12</v>
      </c>
      <c r="E56" s="15"/>
      <c r="F56" s="15"/>
      <c r="G56" s="98">
        <v>0</v>
      </c>
      <c r="H56" s="97">
        <f t="shared" si="0"/>
        <v>0</v>
      </c>
      <c r="I56" s="41" t="s">
        <v>18</v>
      </c>
      <c r="J56" s="26"/>
    </row>
    <row r="57" spans="1:10" s="20" customFormat="1" x14ac:dyDescent="0.3">
      <c r="A57" s="64">
        <f>A54+1</f>
        <v>39</v>
      </c>
      <c r="B57" s="2" t="s">
        <v>214</v>
      </c>
      <c r="C57" s="17" t="s">
        <v>5</v>
      </c>
      <c r="D57" s="19">
        <v>72</v>
      </c>
      <c r="E57" s="15">
        <v>1.6703338297616321</v>
      </c>
      <c r="F57" s="15">
        <f t="shared" si="1"/>
        <v>120.26403574283751</v>
      </c>
      <c r="G57" s="97">
        <v>0</v>
      </c>
      <c r="H57" s="97">
        <f t="shared" si="0"/>
        <v>0</v>
      </c>
      <c r="I57" s="41" t="s">
        <v>16</v>
      </c>
      <c r="J57" s="26"/>
    </row>
    <row r="58" spans="1:10" s="20" customFormat="1" x14ac:dyDescent="0.3">
      <c r="A58" s="64">
        <f>A57+1</f>
        <v>40</v>
      </c>
      <c r="B58" s="43" t="s">
        <v>215</v>
      </c>
      <c r="C58" s="17" t="s">
        <v>6</v>
      </c>
      <c r="D58" s="19">
        <v>12</v>
      </c>
      <c r="E58" s="15">
        <v>6.9236098281663994</v>
      </c>
      <c r="F58" s="15">
        <f t="shared" si="1"/>
        <v>83.083317937996796</v>
      </c>
      <c r="G58" s="98">
        <v>0</v>
      </c>
      <c r="H58" s="97">
        <f t="shared" si="0"/>
        <v>0</v>
      </c>
      <c r="I58" s="41" t="s">
        <v>16</v>
      </c>
      <c r="J58" s="26"/>
    </row>
    <row r="59" spans="1:10" s="20" customFormat="1" x14ac:dyDescent="0.3">
      <c r="A59" s="16" t="s">
        <v>44</v>
      </c>
      <c r="B59" s="43" t="s">
        <v>216</v>
      </c>
      <c r="C59" s="17" t="s">
        <v>6</v>
      </c>
      <c r="D59" s="19">
        <v>12</v>
      </c>
      <c r="E59" s="15"/>
      <c r="F59" s="15"/>
      <c r="G59" s="97">
        <v>0</v>
      </c>
      <c r="H59" s="97">
        <f t="shared" si="0"/>
        <v>0</v>
      </c>
      <c r="I59" s="41" t="s">
        <v>18</v>
      </c>
      <c r="J59" s="26"/>
    </row>
    <row r="60" spans="1:10" s="20" customFormat="1" x14ac:dyDescent="0.3">
      <c r="A60" s="16" t="s">
        <v>45</v>
      </c>
      <c r="B60" s="43" t="s">
        <v>213</v>
      </c>
      <c r="C60" s="17" t="s">
        <v>6</v>
      </c>
      <c r="D60" s="19">
        <v>24</v>
      </c>
      <c r="E60" s="15"/>
      <c r="F60" s="15"/>
      <c r="G60" s="98">
        <v>0</v>
      </c>
      <c r="H60" s="97">
        <f t="shared" si="0"/>
        <v>0</v>
      </c>
      <c r="I60" s="41" t="s">
        <v>18</v>
      </c>
      <c r="J60" s="26"/>
    </row>
    <row r="61" spans="1:10" s="20" customFormat="1" x14ac:dyDescent="0.3">
      <c r="A61" s="64">
        <f>A58+1</f>
        <v>41</v>
      </c>
      <c r="B61" s="2" t="s">
        <v>217</v>
      </c>
      <c r="C61" s="17" t="s">
        <v>5</v>
      </c>
      <c r="D61" s="19">
        <v>18</v>
      </c>
      <c r="E61" s="15">
        <v>3.3147587238341227</v>
      </c>
      <c r="F61" s="15">
        <f t="shared" si="1"/>
        <v>59.665657029014213</v>
      </c>
      <c r="G61" s="97">
        <v>0</v>
      </c>
      <c r="H61" s="97">
        <f t="shared" si="0"/>
        <v>0</v>
      </c>
      <c r="I61" s="41" t="s">
        <v>16</v>
      </c>
      <c r="J61" s="26"/>
    </row>
    <row r="62" spans="1:10" s="20" customFormat="1" x14ac:dyDescent="0.3">
      <c r="A62" s="16" t="s">
        <v>46</v>
      </c>
      <c r="B62" s="2" t="s">
        <v>218</v>
      </c>
      <c r="C62" s="17" t="s">
        <v>5</v>
      </c>
      <c r="D62" s="19">
        <v>18.18</v>
      </c>
      <c r="E62" s="15"/>
      <c r="F62" s="15"/>
      <c r="G62" s="98">
        <v>0</v>
      </c>
      <c r="H62" s="97">
        <f t="shared" si="0"/>
        <v>0</v>
      </c>
      <c r="I62" s="41" t="s">
        <v>18</v>
      </c>
      <c r="J62" s="26"/>
    </row>
    <row r="63" spans="1:10" s="20" customFormat="1" x14ac:dyDescent="0.3">
      <c r="A63" s="16" t="s">
        <v>47</v>
      </c>
      <c r="B63" s="2" t="s">
        <v>219</v>
      </c>
      <c r="C63" s="17" t="s">
        <v>6</v>
      </c>
      <c r="D63" s="19">
        <v>3</v>
      </c>
      <c r="E63" s="15"/>
      <c r="F63" s="15"/>
      <c r="G63" s="97">
        <v>0</v>
      </c>
      <c r="H63" s="97">
        <f t="shared" si="0"/>
        <v>0</v>
      </c>
      <c r="I63" s="41" t="s">
        <v>18</v>
      </c>
      <c r="J63" s="26"/>
    </row>
    <row r="64" spans="1:10" s="20" customFormat="1" x14ac:dyDescent="0.3">
      <c r="A64" s="64">
        <f>A61+1</f>
        <v>42</v>
      </c>
      <c r="B64" s="2" t="s">
        <v>220</v>
      </c>
      <c r="C64" s="17" t="s">
        <v>5</v>
      </c>
      <c r="D64" s="19">
        <v>18</v>
      </c>
      <c r="E64" s="15">
        <v>1.6703338297616321</v>
      </c>
      <c r="F64" s="15">
        <f t="shared" si="1"/>
        <v>30.066008935709377</v>
      </c>
      <c r="G64" s="98">
        <v>0</v>
      </c>
      <c r="H64" s="97">
        <f t="shared" si="0"/>
        <v>0</v>
      </c>
      <c r="I64" s="41" t="s">
        <v>16</v>
      </c>
      <c r="J64" s="26"/>
    </row>
    <row r="65" spans="1:10" s="20" customFormat="1" x14ac:dyDescent="0.3">
      <c r="A65" s="64">
        <f>A64+1</f>
        <v>43</v>
      </c>
      <c r="B65" s="43" t="s">
        <v>221</v>
      </c>
      <c r="C65" s="17" t="s">
        <v>6</v>
      </c>
      <c r="D65" s="19">
        <v>3</v>
      </c>
      <c r="E65" s="15">
        <v>6.9236098281663994</v>
      </c>
      <c r="F65" s="15">
        <f t="shared" si="1"/>
        <v>20.770829484499199</v>
      </c>
      <c r="G65" s="97">
        <v>0</v>
      </c>
      <c r="H65" s="97">
        <f t="shared" si="0"/>
        <v>0</v>
      </c>
      <c r="I65" s="41" t="s">
        <v>16</v>
      </c>
      <c r="J65" s="26"/>
    </row>
    <row r="66" spans="1:10" s="20" customFormat="1" x14ac:dyDescent="0.3">
      <c r="A66" s="16" t="s">
        <v>48</v>
      </c>
      <c r="B66" s="43" t="s">
        <v>222</v>
      </c>
      <c r="C66" s="17" t="s">
        <v>6</v>
      </c>
      <c r="D66" s="19">
        <v>3</v>
      </c>
      <c r="E66" s="15"/>
      <c r="F66" s="15"/>
      <c r="G66" s="98">
        <v>0</v>
      </c>
      <c r="H66" s="97">
        <f t="shared" si="0"/>
        <v>0</v>
      </c>
      <c r="I66" s="41" t="s">
        <v>18</v>
      </c>
      <c r="J66" s="26"/>
    </row>
    <row r="67" spans="1:10" s="20" customFormat="1" x14ac:dyDescent="0.3">
      <c r="A67" s="16" t="s">
        <v>49</v>
      </c>
      <c r="B67" s="43" t="s">
        <v>219</v>
      </c>
      <c r="C67" s="17" t="s">
        <v>6</v>
      </c>
      <c r="D67" s="19">
        <v>6</v>
      </c>
      <c r="E67" s="15"/>
      <c r="F67" s="15"/>
      <c r="G67" s="97">
        <v>0</v>
      </c>
      <c r="H67" s="97">
        <f t="shared" si="0"/>
        <v>0</v>
      </c>
      <c r="I67" s="41" t="s">
        <v>18</v>
      </c>
      <c r="J67" s="26"/>
    </row>
    <row r="68" spans="1:10" s="20" customFormat="1" x14ac:dyDescent="0.3">
      <c r="A68" s="64">
        <f>A65+1</f>
        <v>44</v>
      </c>
      <c r="B68" s="2" t="s">
        <v>223</v>
      </c>
      <c r="C68" s="17" t="s">
        <v>5</v>
      </c>
      <c r="D68" s="19">
        <v>372</v>
      </c>
      <c r="E68" s="15">
        <v>2.998431519243776</v>
      </c>
      <c r="F68" s="15">
        <f t="shared" si="1"/>
        <v>1115.4165251586846</v>
      </c>
      <c r="G68" s="98">
        <v>0</v>
      </c>
      <c r="H68" s="97">
        <f t="shared" si="0"/>
        <v>0</v>
      </c>
      <c r="I68" s="41" t="s">
        <v>16</v>
      </c>
      <c r="J68" s="26"/>
    </row>
    <row r="69" spans="1:10" s="20" customFormat="1" x14ac:dyDescent="0.3">
      <c r="A69" s="16" t="s">
        <v>50</v>
      </c>
      <c r="B69" s="2" t="s">
        <v>224</v>
      </c>
      <c r="C69" s="17" t="s">
        <v>5</v>
      </c>
      <c r="D69" s="19">
        <v>375.72</v>
      </c>
      <c r="E69" s="15"/>
      <c r="F69" s="15"/>
      <c r="G69" s="97">
        <v>0</v>
      </c>
      <c r="H69" s="97">
        <f t="shared" si="0"/>
        <v>0</v>
      </c>
      <c r="I69" s="41" t="s">
        <v>18</v>
      </c>
      <c r="J69" s="26"/>
    </row>
    <row r="70" spans="1:10" s="20" customFormat="1" x14ac:dyDescent="0.3">
      <c r="A70" s="16" t="s">
        <v>51</v>
      </c>
      <c r="B70" s="2" t="s">
        <v>225</v>
      </c>
      <c r="C70" s="17" t="s">
        <v>6</v>
      </c>
      <c r="D70" s="19">
        <v>62</v>
      </c>
      <c r="E70" s="15"/>
      <c r="F70" s="15"/>
      <c r="G70" s="98">
        <v>0</v>
      </c>
      <c r="H70" s="97">
        <f t="shared" si="0"/>
        <v>0</v>
      </c>
      <c r="I70" s="41" t="s">
        <v>18</v>
      </c>
      <c r="J70" s="26"/>
    </row>
    <row r="71" spans="1:10" s="20" customFormat="1" x14ac:dyDescent="0.3">
      <c r="A71" s="28">
        <f>A68+1</f>
        <v>45</v>
      </c>
      <c r="B71" s="2" t="s">
        <v>226</v>
      </c>
      <c r="C71" s="17" t="s">
        <v>5</v>
      </c>
      <c r="D71" s="19">
        <v>372</v>
      </c>
      <c r="E71" s="15">
        <v>1.548335632583085</v>
      </c>
      <c r="F71" s="15">
        <f t="shared" si="1"/>
        <v>575.98085532090761</v>
      </c>
      <c r="G71" s="97">
        <v>0</v>
      </c>
      <c r="H71" s="97">
        <f t="shared" si="0"/>
        <v>0</v>
      </c>
      <c r="I71" s="41" t="s">
        <v>16</v>
      </c>
      <c r="J71" s="26"/>
    </row>
    <row r="72" spans="1:10" s="20" customFormat="1" x14ac:dyDescent="0.3">
      <c r="A72" s="28">
        <f>A71+1</f>
        <v>46</v>
      </c>
      <c r="B72" s="43" t="s">
        <v>227</v>
      </c>
      <c r="C72" s="17" t="s">
        <v>6</v>
      </c>
      <c r="D72" s="19">
        <v>62</v>
      </c>
      <c r="E72" s="15">
        <v>6.9236098281663994</v>
      </c>
      <c r="F72" s="15">
        <f t="shared" si="1"/>
        <v>429.26380934631675</v>
      </c>
      <c r="G72" s="98">
        <v>0</v>
      </c>
      <c r="H72" s="97">
        <f t="shared" ref="H72:H135" si="3">G72*D72</f>
        <v>0</v>
      </c>
      <c r="I72" s="41" t="s">
        <v>16</v>
      </c>
      <c r="J72" s="26"/>
    </row>
    <row r="73" spans="1:10" s="20" customFormat="1" x14ac:dyDescent="0.3">
      <c r="A73" s="16" t="s">
        <v>52</v>
      </c>
      <c r="B73" s="43" t="s">
        <v>228</v>
      </c>
      <c r="C73" s="17" t="s">
        <v>6</v>
      </c>
      <c r="D73" s="19">
        <v>62</v>
      </c>
      <c r="E73" s="15"/>
      <c r="F73" s="15"/>
      <c r="G73" s="97">
        <v>0</v>
      </c>
      <c r="H73" s="97">
        <f t="shared" si="3"/>
        <v>0</v>
      </c>
      <c r="I73" s="41" t="s">
        <v>18</v>
      </c>
      <c r="J73" s="26"/>
    </row>
    <row r="74" spans="1:10" s="20" customFormat="1" x14ac:dyDescent="0.3">
      <c r="A74" s="16" t="s">
        <v>53</v>
      </c>
      <c r="B74" s="43" t="s">
        <v>229</v>
      </c>
      <c r="C74" s="17" t="s">
        <v>6</v>
      </c>
      <c r="D74" s="19">
        <v>124</v>
      </c>
      <c r="E74" s="15"/>
      <c r="F74" s="15"/>
      <c r="G74" s="98">
        <v>0</v>
      </c>
      <c r="H74" s="97">
        <f t="shared" si="3"/>
        <v>0</v>
      </c>
      <c r="I74" s="41" t="s">
        <v>18</v>
      </c>
      <c r="J74" s="26"/>
    </row>
    <row r="75" spans="1:10" s="20" customFormat="1" x14ac:dyDescent="0.3">
      <c r="A75" s="28">
        <f>A72+1</f>
        <v>47</v>
      </c>
      <c r="B75" s="2" t="s">
        <v>230</v>
      </c>
      <c r="C75" s="17" t="s">
        <v>5</v>
      </c>
      <c r="D75" s="19">
        <v>18</v>
      </c>
      <c r="E75" s="15">
        <v>2.998431519243776</v>
      </c>
      <c r="F75" s="15">
        <f t="shared" ref="F75:F136" si="4">D75*E75</f>
        <v>53.971767346387971</v>
      </c>
      <c r="G75" s="97">
        <v>0</v>
      </c>
      <c r="H75" s="97">
        <f t="shared" si="3"/>
        <v>0</v>
      </c>
      <c r="I75" s="41" t="s">
        <v>16</v>
      </c>
      <c r="J75" s="26"/>
    </row>
    <row r="76" spans="1:10" s="20" customFormat="1" x14ac:dyDescent="0.3">
      <c r="A76" s="16" t="s">
        <v>54</v>
      </c>
      <c r="B76" s="2" t="s">
        <v>231</v>
      </c>
      <c r="C76" s="17" t="s">
        <v>5</v>
      </c>
      <c r="D76" s="19">
        <v>18.18</v>
      </c>
      <c r="E76" s="15"/>
      <c r="F76" s="15"/>
      <c r="G76" s="98">
        <v>0</v>
      </c>
      <c r="H76" s="97">
        <f t="shared" si="3"/>
        <v>0</v>
      </c>
      <c r="I76" s="41" t="s">
        <v>18</v>
      </c>
      <c r="J76" s="26"/>
    </row>
    <row r="77" spans="1:10" s="20" customFormat="1" x14ac:dyDescent="0.3">
      <c r="A77" s="16" t="s">
        <v>55</v>
      </c>
      <c r="B77" s="2" t="s">
        <v>232</v>
      </c>
      <c r="C77" s="17" t="s">
        <v>6</v>
      </c>
      <c r="D77" s="19">
        <v>3</v>
      </c>
      <c r="E77" s="15"/>
      <c r="F77" s="15"/>
      <c r="G77" s="97">
        <v>0</v>
      </c>
      <c r="H77" s="97">
        <f t="shared" si="3"/>
        <v>0</v>
      </c>
      <c r="I77" s="41" t="s">
        <v>18</v>
      </c>
      <c r="J77" s="26"/>
    </row>
    <row r="78" spans="1:10" s="20" customFormat="1" x14ac:dyDescent="0.3">
      <c r="A78" s="28">
        <f>A75+1</f>
        <v>48</v>
      </c>
      <c r="B78" s="2" t="s">
        <v>233</v>
      </c>
      <c r="C78" s="17" t="s">
        <v>5</v>
      </c>
      <c r="D78" s="19">
        <v>18</v>
      </c>
      <c r="E78" s="15">
        <v>1.3709864014994559</v>
      </c>
      <c r="F78" s="15">
        <f t="shared" si="4"/>
        <v>24.677755226990207</v>
      </c>
      <c r="G78" s="98">
        <v>0</v>
      </c>
      <c r="H78" s="97">
        <f t="shared" si="3"/>
        <v>0</v>
      </c>
      <c r="I78" s="41" t="s">
        <v>16</v>
      </c>
      <c r="J78" s="26"/>
    </row>
    <row r="79" spans="1:10" s="20" customFormat="1" x14ac:dyDescent="0.3">
      <c r="A79" s="28">
        <f>A78+1</f>
        <v>49</v>
      </c>
      <c r="B79" s="43" t="s">
        <v>234</v>
      </c>
      <c r="C79" s="17" t="s">
        <v>6</v>
      </c>
      <c r="D79" s="19">
        <v>3</v>
      </c>
      <c r="E79" s="15">
        <v>6.9236098281663994</v>
      </c>
      <c r="F79" s="15">
        <f t="shared" si="4"/>
        <v>20.770829484499199</v>
      </c>
      <c r="G79" s="97">
        <v>0</v>
      </c>
      <c r="H79" s="97">
        <f t="shared" si="3"/>
        <v>0</v>
      </c>
      <c r="I79" s="41" t="s">
        <v>16</v>
      </c>
      <c r="J79" s="26"/>
    </row>
    <row r="80" spans="1:10" s="20" customFormat="1" x14ac:dyDescent="0.3">
      <c r="A80" s="16" t="s">
        <v>56</v>
      </c>
      <c r="B80" s="43" t="s">
        <v>235</v>
      </c>
      <c r="C80" s="17" t="s">
        <v>6</v>
      </c>
      <c r="D80" s="19">
        <v>3</v>
      </c>
      <c r="E80" s="15"/>
      <c r="F80" s="15"/>
      <c r="G80" s="98">
        <v>0</v>
      </c>
      <c r="H80" s="97">
        <f t="shared" si="3"/>
        <v>0</v>
      </c>
      <c r="I80" s="41" t="s">
        <v>18</v>
      </c>
      <c r="J80" s="26"/>
    </row>
    <row r="81" spans="1:10" s="20" customFormat="1" x14ac:dyDescent="0.3">
      <c r="A81" s="16" t="s">
        <v>57</v>
      </c>
      <c r="B81" s="43" t="s">
        <v>232</v>
      </c>
      <c r="C81" s="17" t="s">
        <v>6</v>
      </c>
      <c r="D81" s="19">
        <v>6</v>
      </c>
      <c r="E81" s="15"/>
      <c r="F81" s="15"/>
      <c r="G81" s="97">
        <v>0</v>
      </c>
      <c r="H81" s="97">
        <f t="shared" si="3"/>
        <v>0</v>
      </c>
      <c r="I81" s="41" t="s">
        <v>18</v>
      </c>
      <c r="J81" s="26"/>
    </row>
    <row r="82" spans="1:10" s="20" customFormat="1" x14ac:dyDescent="0.3">
      <c r="A82" s="62">
        <f>A79+1</f>
        <v>50</v>
      </c>
      <c r="B82" s="2" t="s">
        <v>236</v>
      </c>
      <c r="C82" s="24" t="s">
        <v>5</v>
      </c>
      <c r="D82" s="25">
        <v>783</v>
      </c>
      <c r="E82" s="15">
        <v>1.7498362714560003</v>
      </c>
      <c r="F82" s="15">
        <f t="shared" si="4"/>
        <v>1370.1218005500482</v>
      </c>
      <c r="G82" s="98">
        <v>0</v>
      </c>
      <c r="H82" s="97">
        <f t="shared" si="3"/>
        <v>0</v>
      </c>
      <c r="I82" s="41" t="s">
        <v>16</v>
      </c>
      <c r="J82" s="26"/>
    </row>
    <row r="83" spans="1:10" s="20" customFormat="1" ht="15.6" x14ac:dyDescent="0.3">
      <c r="A83" s="70">
        <f>A82+1</f>
        <v>51</v>
      </c>
      <c r="B83" s="43" t="s">
        <v>237</v>
      </c>
      <c r="C83" s="23" t="s">
        <v>13</v>
      </c>
      <c r="D83" s="60">
        <v>4.6714375000000006</v>
      </c>
      <c r="E83" s="15">
        <v>202.86223796904929</v>
      </c>
      <c r="F83" s="15">
        <f t="shared" si="4"/>
        <v>947.65826578254075</v>
      </c>
      <c r="G83" s="97">
        <v>0</v>
      </c>
      <c r="H83" s="97">
        <f t="shared" si="3"/>
        <v>0</v>
      </c>
      <c r="I83" s="41" t="s">
        <v>16</v>
      </c>
      <c r="J83" s="26"/>
    </row>
    <row r="84" spans="1:10" s="20" customFormat="1" x14ac:dyDescent="0.3">
      <c r="A84" s="22" t="s">
        <v>58</v>
      </c>
      <c r="B84" s="72" t="s">
        <v>238</v>
      </c>
      <c r="C84" s="23" t="s">
        <v>6</v>
      </c>
      <c r="D84" s="19">
        <v>5</v>
      </c>
      <c r="E84" s="15">
        <v>462.26329868880003</v>
      </c>
      <c r="F84" s="15">
        <f t="shared" si="4"/>
        <v>2311.3164934440001</v>
      </c>
      <c r="G84" s="98">
        <v>0</v>
      </c>
      <c r="H84" s="97">
        <f t="shared" si="3"/>
        <v>0</v>
      </c>
      <c r="I84" s="41" t="s">
        <v>15</v>
      </c>
      <c r="J84" s="26"/>
    </row>
    <row r="85" spans="1:10" s="20" customFormat="1" x14ac:dyDescent="0.3">
      <c r="A85" s="22" t="s">
        <v>59</v>
      </c>
      <c r="B85" s="40" t="s">
        <v>239</v>
      </c>
      <c r="C85" s="23" t="s">
        <v>6</v>
      </c>
      <c r="D85" s="19">
        <v>1</v>
      </c>
      <c r="E85" s="15">
        <v>378.98382985344</v>
      </c>
      <c r="F85" s="15">
        <f t="shared" si="4"/>
        <v>378.98382985344</v>
      </c>
      <c r="G85" s="97">
        <v>0</v>
      </c>
      <c r="H85" s="97">
        <f t="shared" si="3"/>
        <v>0</v>
      </c>
      <c r="I85" s="41" t="s">
        <v>15</v>
      </c>
      <c r="J85" s="26"/>
    </row>
    <row r="86" spans="1:10" s="20" customFormat="1" x14ac:dyDescent="0.3">
      <c r="A86" s="22" t="s">
        <v>60</v>
      </c>
      <c r="B86" s="72" t="s">
        <v>240</v>
      </c>
      <c r="C86" s="23" t="s">
        <v>6</v>
      </c>
      <c r="D86" s="19">
        <v>1</v>
      </c>
      <c r="E86" s="15">
        <v>319.75122574080001</v>
      </c>
      <c r="F86" s="15">
        <f t="shared" si="4"/>
        <v>319.75122574080001</v>
      </c>
      <c r="G86" s="98">
        <v>0</v>
      </c>
      <c r="H86" s="97">
        <f t="shared" si="3"/>
        <v>0</v>
      </c>
      <c r="I86" s="41" t="s">
        <v>15</v>
      </c>
      <c r="J86" s="26"/>
    </row>
    <row r="87" spans="1:10" s="20" customFormat="1" ht="15.6" x14ac:dyDescent="0.3">
      <c r="A87" s="22" t="s">
        <v>61</v>
      </c>
      <c r="B87" s="71" t="s">
        <v>23</v>
      </c>
      <c r="C87" s="23" t="s">
        <v>13</v>
      </c>
      <c r="D87" s="18">
        <v>0.97143750000000006</v>
      </c>
      <c r="E87" s="15">
        <v>239.81341930560001</v>
      </c>
      <c r="F87" s="15">
        <f t="shared" si="4"/>
        <v>232.96374851668384</v>
      </c>
      <c r="G87" s="97">
        <v>0</v>
      </c>
      <c r="H87" s="97">
        <f t="shared" si="3"/>
        <v>0</v>
      </c>
      <c r="I87" s="41" t="s">
        <v>15</v>
      </c>
      <c r="J87" s="26"/>
    </row>
    <row r="88" spans="1:10" s="20" customFormat="1" x14ac:dyDescent="0.3">
      <c r="A88" s="22" t="s">
        <v>62</v>
      </c>
      <c r="B88" s="43" t="s">
        <v>241</v>
      </c>
      <c r="C88" s="17" t="s">
        <v>6</v>
      </c>
      <c r="D88" s="19">
        <v>1</v>
      </c>
      <c r="E88" s="15"/>
      <c r="F88" s="15"/>
      <c r="G88" s="98">
        <v>0</v>
      </c>
      <c r="H88" s="97">
        <f t="shared" si="3"/>
        <v>0</v>
      </c>
      <c r="I88" s="41" t="s">
        <v>18</v>
      </c>
      <c r="J88" s="26"/>
    </row>
    <row r="89" spans="1:10" s="20" customFormat="1" ht="15.6" x14ac:dyDescent="0.3">
      <c r="A89" s="70">
        <f>A83+1</f>
        <v>52</v>
      </c>
      <c r="B89" s="43" t="s">
        <v>242</v>
      </c>
      <c r="C89" s="23" t="s">
        <v>13</v>
      </c>
      <c r="D89" s="60">
        <v>4.4314375000000004</v>
      </c>
      <c r="E89" s="15">
        <v>202.86223796904929</v>
      </c>
      <c r="F89" s="15">
        <f t="shared" si="4"/>
        <v>898.9713286699689</v>
      </c>
      <c r="G89" s="97">
        <v>0</v>
      </c>
      <c r="H89" s="97">
        <f t="shared" si="3"/>
        <v>0</v>
      </c>
      <c r="I89" s="41" t="s">
        <v>16</v>
      </c>
      <c r="J89" s="26"/>
    </row>
    <row r="90" spans="1:10" s="20" customFormat="1" x14ac:dyDescent="0.3">
      <c r="A90" s="22" t="s">
        <v>63</v>
      </c>
      <c r="B90" s="72" t="s">
        <v>238</v>
      </c>
      <c r="C90" s="23" t="s">
        <v>6</v>
      </c>
      <c r="D90" s="19">
        <v>4</v>
      </c>
      <c r="E90" s="15">
        <v>462.26329868879998</v>
      </c>
      <c r="F90" s="15">
        <f t="shared" si="4"/>
        <v>1849.0531947551999</v>
      </c>
      <c r="G90" s="98">
        <v>0</v>
      </c>
      <c r="H90" s="97">
        <f t="shared" si="3"/>
        <v>0</v>
      </c>
      <c r="I90" s="41" t="s">
        <v>15</v>
      </c>
      <c r="J90" s="26"/>
    </row>
    <row r="91" spans="1:10" s="20" customFormat="1" x14ac:dyDescent="0.3">
      <c r="A91" s="22" t="s">
        <v>64</v>
      </c>
      <c r="B91" s="72" t="s">
        <v>243</v>
      </c>
      <c r="C91" s="23" t="s">
        <v>6</v>
      </c>
      <c r="D91" s="19">
        <v>1</v>
      </c>
      <c r="E91" s="15">
        <v>265.91769970214398</v>
      </c>
      <c r="F91" s="15">
        <f t="shared" si="4"/>
        <v>265.91769970214398</v>
      </c>
      <c r="G91" s="97">
        <v>0</v>
      </c>
      <c r="H91" s="97">
        <f t="shared" si="3"/>
        <v>0</v>
      </c>
      <c r="I91" s="41" t="s">
        <v>15</v>
      </c>
      <c r="J91" s="26"/>
    </row>
    <row r="92" spans="1:10" s="20" customFormat="1" x14ac:dyDescent="0.3">
      <c r="A92" s="22" t="s">
        <v>65</v>
      </c>
      <c r="B92" s="40" t="s">
        <v>239</v>
      </c>
      <c r="C92" s="23" t="s">
        <v>6</v>
      </c>
      <c r="D92" s="19">
        <v>1</v>
      </c>
      <c r="E92" s="15">
        <v>379.11487543776008</v>
      </c>
      <c r="F92" s="15">
        <f t="shared" si="4"/>
        <v>379.11487543776008</v>
      </c>
      <c r="G92" s="98">
        <v>0</v>
      </c>
      <c r="H92" s="97">
        <f t="shared" si="3"/>
        <v>0</v>
      </c>
      <c r="I92" s="41" t="s">
        <v>15</v>
      </c>
      <c r="J92" s="26"/>
    </row>
    <row r="93" spans="1:10" s="20" customFormat="1" x14ac:dyDescent="0.3">
      <c r="A93" s="22" t="s">
        <v>66</v>
      </c>
      <c r="B93" s="72" t="s">
        <v>240</v>
      </c>
      <c r="C93" s="23" t="s">
        <v>6</v>
      </c>
      <c r="D93" s="19">
        <v>1</v>
      </c>
      <c r="E93" s="15">
        <v>319.75122574080001</v>
      </c>
      <c r="F93" s="15">
        <f t="shared" si="4"/>
        <v>319.75122574080001</v>
      </c>
      <c r="G93" s="97">
        <v>0</v>
      </c>
      <c r="H93" s="97">
        <f t="shared" si="3"/>
        <v>0</v>
      </c>
      <c r="I93" s="41" t="s">
        <v>15</v>
      </c>
      <c r="J93" s="26"/>
    </row>
    <row r="94" spans="1:10" s="20" customFormat="1" ht="15.6" x14ac:dyDescent="0.3">
      <c r="A94" s="22" t="s">
        <v>67</v>
      </c>
      <c r="B94" s="71" t="s">
        <v>23</v>
      </c>
      <c r="C94" s="23" t="s">
        <v>13</v>
      </c>
      <c r="D94" s="18">
        <v>0.97143750000000006</v>
      </c>
      <c r="E94" s="15">
        <v>239.81341930560001</v>
      </c>
      <c r="F94" s="15">
        <f t="shared" si="4"/>
        <v>232.96374851668384</v>
      </c>
      <c r="G94" s="98">
        <v>0</v>
      </c>
      <c r="H94" s="97">
        <f t="shared" si="3"/>
        <v>0</v>
      </c>
      <c r="I94" s="41" t="s">
        <v>15</v>
      </c>
      <c r="J94" s="26"/>
    </row>
    <row r="95" spans="1:10" s="20" customFormat="1" x14ac:dyDescent="0.3">
      <c r="A95" s="22" t="s">
        <v>68</v>
      </c>
      <c r="B95" s="43" t="s">
        <v>241</v>
      </c>
      <c r="C95" s="17" t="s">
        <v>6</v>
      </c>
      <c r="D95" s="19">
        <v>1</v>
      </c>
      <c r="E95" s="15"/>
      <c r="F95" s="15"/>
      <c r="G95" s="97">
        <v>0</v>
      </c>
      <c r="H95" s="97">
        <f t="shared" si="3"/>
        <v>0</v>
      </c>
      <c r="I95" s="41" t="s">
        <v>18</v>
      </c>
      <c r="J95" s="26"/>
    </row>
    <row r="96" spans="1:10" s="20" customFormat="1" ht="15.6" x14ac:dyDescent="0.3">
      <c r="A96" s="70">
        <f>A89+1</f>
        <v>53</v>
      </c>
      <c r="B96" s="43" t="s">
        <v>244</v>
      </c>
      <c r="C96" s="23" t="s">
        <v>13</v>
      </c>
      <c r="D96" s="60">
        <v>4.4446875000000006</v>
      </c>
      <c r="E96" s="15">
        <v>202.86223796904929</v>
      </c>
      <c r="F96" s="15">
        <f t="shared" si="4"/>
        <v>901.65925332305892</v>
      </c>
      <c r="G96" s="98">
        <v>0</v>
      </c>
      <c r="H96" s="97">
        <f t="shared" si="3"/>
        <v>0</v>
      </c>
      <c r="I96" s="41" t="s">
        <v>16</v>
      </c>
      <c r="J96" s="26"/>
    </row>
    <row r="97" spans="1:10" s="20" customFormat="1" x14ac:dyDescent="0.3">
      <c r="A97" s="22" t="s">
        <v>69</v>
      </c>
      <c r="B97" s="72" t="s">
        <v>238</v>
      </c>
      <c r="C97" s="23" t="s">
        <v>6</v>
      </c>
      <c r="D97" s="19">
        <v>4</v>
      </c>
      <c r="E97" s="15">
        <v>462.26329868879998</v>
      </c>
      <c r="F97" s="15">
        <f t="shared" si="4"/>
        <v>1849.0531947551999</v>
      </c>
      <c r="G97" s="97">
        <v>0</v>
      </c>
      <c r="H97" s="97">
        <f t="shared" si="3"/>
        <v>0</v>
      </c>
      <c r="I97" s="41" t="s">
        <v>15</v>
      </c>
      <c r="J97" s="26"/>
    </row>
    <row r="98" spans="1:10" s="20" customFormat="1" x14ac:dyDescent="0.3">
      <c r="A98" s="22" t="s">
        <v>70</v>
      </c>
      <c r="B98" s="40" t="s">
        <v>239</v>
      </c>
      <c r="C98" s="23" t="s">
        <v>6</v>
      </c>
      <c r="D98" s="19">
        <v>1</v>
      </c>
      <c r="E98" s="15">
        <v>379.11487543776008</v>
      </c>
      <c r="F98" s="15">
        <f t="shared" si="4"/>
        <v>379.11487543776008</v>
      </c>
      <c r="G98" s="98">
        <v>0</v>
      </c>
      <c r="H98" s="97">
        <f t="shared" si="3"/>
        <v>0</v>
      </c>
      <c r="I98" s="41" t="s">
        <v>15</v>
      </c>
      <c r="J98" s="26"/>
    </row>
    <row r="99" spans="1:10" s="20" customFormat="1" x14ac:dyDescent="0.3">
      <c r="A99" s="22" t="s">
        <v>71</v>
      </c>
      <c r="B99" s="72" t="s">
        <v>240</v>
      </c>
      <c r="C99" s="23" t="s">
        <v>6</v>
      </c>
      <c r="D99" s="19">
        <v>1</v>
      </c>
      <c r="E99" s="15">
        <v>319.75122574080001</v>
      </c>
      <c r="F99" s="15">
        <f t="shared" si="4"/>
        <v>319.75122574080001</v>
      </c>
      <c r="G99" s="97">
        <v>0</v>
      </c>
      <c r="H99" s="97">
        <f t="shared" si="3"/>
        <v>0</v>
      </c>
      <c r="I99" s="41" t="s">
        <v>15</v>
      </c>
      <c r="J99" s="26"/>
    </row>
    <row r="100" spans="1:10" s="20" customFormat="1" ht="15.6" x14ac:dyDescent="0.3">
      <c r="A100" s="22" t="s">
        <v>72</v>
      </c>
      <c r="B100" s="71" t="s">
        <v>23</v>
      </c>
      <c r="C100" s="23" t="s">
        <v>13</v>
      </c>
      <c r="D100" s="18">
        <v>1.3246875</v>
      </c>
      <c r="E100" s="15">
        <v>239.81341930560001</v>
      </c>
      <c r="F100" s="15">
        <f t="shared" si="4"/>
        <v>317.67783888638701</v>
      </c>
      <c r="G100" s="98">
        <v>0</v>
      </c>
      <c r="H100" s="97">
        <f t="shared" si="3"/>
        <v>0</v>
      </c>
      <c r="I100" s="41" t="s">
        <v>15</v>
      </c>
      <c r="J100" s="26"/>
    </row>
    <row r="101" spans="1:10" s="20" customFormat="1" x14ac:dyDescent="0.3">
      <c r="A101" s="22" t="s">
        <v>73</v>
      </c>
      <c r="B101" s="43" t="s">
        <v>241</v>
      </c>
      <c r="C101" s="17" t="s">
        <v>6</v>
      </c>
      <c r="D101" s="19">
        <v>1</v>
      </c>
      <c r="E101" s="15"/>
      <c r="F101" s="15"/>
      <c r="G101" s="97">
        <v>0</v>
      </c>
      <c r="H101" s="97">
        <f t="shared" si="3"/>
        <v>0</v>
      </c>
      <c r="I101" s="41" t="s">
        <v>18</v>
      </c>
      <c r="J101" s="26"/>
    </row>
    <row r="102" spans="1:10" s="20" customFormat="1" ht="15.6" x14ac:dyDescent="0.3">
      <c r="A102" s="70">
        <f>A96+1</f>
        <v>54</v>
      </c>
      <c r="B102" s="43" t="s">
        <v>245</v>
      </c>
      <c r="C102" s="23" t="s">
        <v>13</v>
      </c>
      <c r="D102" s="60">
        <v>4.2680625000000001</v>
      </c>
      <c r="E102" s="15">
        <v>202.86223796904929</v>
      </c>
      <c r="F102" s="15">
        <f t="shared" si="4"/>
        <v>865.82871054177542</v>
      </c>
      <c r="G102" s="98">
        <v>0</v>
      </c>
      <c r="H102" s="97">
        <f t="shared" si="3"/>
        <v>0</v>
      </c>
      <c r="I102" s="41" t="s">
        <v>16</v>
      </c>
      <c r="J102" s="26"/>
    </row>
    <row r="103" spans="1:10" s="20" customFormat="1" x14ac:dyDescent="0.3">
      <c r="A103" s="22" t="s">
        <v>74</v>
      </c>
      <c r="B103" s="72" t="s">
        <v>238</v>
      </c>
      <c r="C103" s="23" t="s">
        <v>6</v>
      </c>
      <c r="D103" s="19">
        <v>4</v>
      </c>
      <c r="E103" s="15">
        <v>462.26329868879998</v>
      </c>
      <c r="F103" s="15">
        <f t="shared" si="4"/>
        <v>1849.0531947551999</v>
      </c>
      <c r="G103" s="97">
        <v>0</v>
      </c>
      <c r="H103" s="97">
        <f t="shared" si="3"/>
        <v>0</v>
      </c>
      <c r="I103" s="41" t="s">
        <v>15</v>
      </c>
      <c r="J103" s="26"/>
    </row>
    <row r="104" spans="1:10" s="20" customFormat="1" x14ac:dyDescent="0.3">
      <c r="A104" s="22" t="s">
        <v>75</v>
      </c>
      <c r="B104" s="40" t="s">
        <v>239</v>
      </c>
      <c r="C104" s="23" t="s">
        <v>6</v>
      </c>
      <c r="D104" s="19">
        <v>1</v>
      </c>
      <c r="E104" s="15">
        <v>379.11487543776008</v>
      </c>
      <c r="F104" s="15">
        <f t="shared" si="4"/>
        <v>379.11487543776008</v>
      </c>
      <c r="G104" s="98">
        <v>0</v>
      </c>
      <c r="H104" s="97">
        <f t="shared" si="3"/>
        <v>0</v>
      </c>
      <c r="I104" s="41" t="s">
        <v>15</v>
      </c>
      <c r="J104" s="26"/>
    </row>
    <row r="105" spans="1:10" s="20" customFormat="1" x14ac:dyDescent="0.3">
      <c r="A105" s="22" t="s">
        <v>76</v>
      </c>
      <c r="B105" s="72" t="s">
        <v>240</v>
      </c>
      <c r="C105" s="23" t="s">
        <v>6</v>
      </c>
      <c r="D105" s="19">
        <v>1</v>
      </c>
      <c r="E105" s="15">
        <v>319.75122574080001</v>
      </c>
      <c r="F105" s="15">
        <f t="shared" si="4"/>
        <v>319.75122574080001</v>
      </c>
      <c r="G105" s="97">
        <v>0</v>
      </c>
      <c r="H105" s="97">
        <f t="shared" si="3"/>
        <v>0</v>
      </c>
      <c r="I105" s="41" t="s">
        <v>15</v>
      </c>
      <c r="J105" s="26"/>
    </row>
    <row r="106" spans="1:10" s="20" customFormat="1" ht="15.6" x14ac:dyDescent="0.3">
      <c r="A106" s="22" t="s">
        <v>77</v>
      </c>
      <c r="B106" s="71" t="s">
        <v>23</v>
      </c>
      <c r="C106" s="23" t="s">
        <v>13</v>
      </c>
      <c r="D106" s="18">
        <v>1.1480625</v>
      </c>
      <c r="E106" s="15">
        <v>239.81341930560004</v>
      </c>
      <c r="F106" s="15">
        <f t="shared" si="4"/>
        <v>275.32079370153542</v>
      </c>
      <c r="G106" s="98">
        <v>0</v>
      </c>
      <c r="H106" s="97">
        <f t="shared" si="3"/>
        <v>0</v>
      </c>
      <c r="I106" s="41" t="s">
        <v>15</v>
      </c>
      <c r="J106" s="26"/>
    </row>
    <row r="107" spans="1:10" s="20" customFormat="1" x14ac:dyDescent="0.3">
      <c r="A107" s="22" t="s">
        <v>78</v>
      </c>
      <c r="B107" s="43" t="s">
        <v>241</v>
      </c>
      <c r="C107" s="17" t="s">
        <v>6</v>
      </c>
      <c r="D107" s="19">
        <v>1</v>
      </c>
      <c r="E107" s="15"/>
      <c r="F107" s="15"/>
      <c r="G107" s="97">
        <v>0</v>
      </c>
      <c r="H107" s="97">
        <f t="shared" si="3"/>
        <v>0</v>
      </c>
      <c r="I107" s="41" t="s">
        <v>18</v>
      </c>
      <c r="J107" s="26"/>
    </row>
    <row r="108" spans="1:10" s="20" customFormat="1" ht="15.6" x14ac:dyDescent="0.3">
      <c r="A108" s="70">
        <f>A102+1</f>
        <v>55</v>
      </c>
      <c r="B108" s="43" t="s">
        <v>246</v>
      </c>
      <c r="C108" s="23" t="s">
        <v>13</v>
      </c>
      <c r="D108" s="60">
        <v>4.2680625000000001</v>
      </c>
      <c r="E108" s="15">
        <v>202.86223796904929</v>
      </c>
      <c r="F108" s="15">
        <f t="shared" si="4"/>
        <v>865.82871054177542</v>
      </c>
      <c r="G108" s="98">
        <v>0</v>
      </c>
      <c r="H108" s="97">
        <f t="shared" si="3"/>
        <v>0</v>
      </c>
      <c r="I108" s="41" t="s">
        <v>16</v>
      </c>
      <c r="J108" s="26"/>
    </row>
    <row r="109" spans="1:10" s="20" customFormat="1" x14ac:dyDescent="0.3">
      <c r="A109" s="22" t="s">
        <v>79</v>
      </c>
      <c r="B109" s="72" t="s">
        <v>238</v>
      </c>
      <c r="C109" s="23" t="s">
        <v>6</v>
      </c>
      <c r="D109" s="19">
        <v>4</v>
      </c>
      <c r="E109" s="15">
        <v>462.26329868879998</v>
      </c>
      <c r="F109" s="15">
        <f t="shared" si="4"/>
        <v>1849.0531947551999</v>
      </c>
      <c r="G109" s="97">
        <v>0</v>
      </c>
      <c r="H109" s="97">
        <f t="shared" si="3"/>
        <v>0</v>
      </c>
      <c r="I109" s="41" t="s">
        <v>15</v>
      </c>
      <c r="J109" s="26"/>
    </row>
    <row r="110" spans="1:10" s="20" customFormat="1" x14ac:dyDescent="0.3">
      <c r="A110" s="22" t="s">
        <v>80</v>
      </c>
      <c r="B110" s="40" t="s">
        <v>239</v>
      </c>
      <c r="C110" s="23" t="s">
        <v>6</v>
      </c>
      <c r="D110" s="19">
        <v>1</v>
      </c>
      <c r="E110" s="15">
        <v>379.11487543776008</v>
      </c>
      <c r="F110" s="15">
        <f t="shared" si="4"/>
        <v>379.11487543776008</v>
      </c>
      <c r="G110" s="98">
        <v>0</v>
      </c>
      <c r="H110" s="97">
        <f t="shared" si="3"/>
        <v>0</v>
      </c>
      <c r="I110" s="41" t="s">
        <v>15</v>
      </c>
      <c r="J110" s="26"/>
    </row>
    <row r="111" spans="1:10" s="20" customFormat="1" x14ac:dyDescent="0.3">
      <c r="A111" s="22" t="s">
        <v>81</v>
      </c>
      <c r="B111" s="72" t="s">
        <v>240</v>
      </c>
      <c r="C111" s="23" t="s">
        <v>6</v>
      </c>
      <c r="D111" s="19">
        <v>1</v>
      </c>
      <c r="E111" s="15">
        <v>319.75122574080001</v>
      </c>
      <c r="F111" s="15">
        <f t="shared" si="4"/>
        <v>319.75122574080001</v>
      </c>
      <c r="G111" s="97">
        <v>0</v>
      </c>
      <c r="H111" s="97">
        <f t="shared" si="3"/>
        <v>0</v>
      </c>
      <c r="I111" s="41" t="s">
        <v>15</v>
      </c>
      <c r="J111" s="26"/>
    </row>
    <row r="112" spans="1:10" s="20" customFormat="1" ht="15.6" x14ac:dyDescent="0.3">
      <c r="A112" s="22" t="s">
        <v>82</v>
      </c>
      <c r="B112" s="71" t="s">
        <v>23</v>
      </c>
      <c r="C112" s="23" t="s">
        <v>13</v>
      </c>
      <c r="D112" s="18">
        <v>1.1480625</v>
      </c>
      <c r="E112" s="15">
        <v>239.81341930560004</v>
      </c>
      <c r="F112" s="15">
        <f t="shared" si="4"/>
        <v>275.32079370153542</v>
      </c>
      <c r="G112" s="98">
        <v>0</v>
      </c>
      <c r="H112" s="97">
        <f t="shared" si="3"/>
        <v>0</v>
      </c>
      <c r="I112" s="41" t="s">
        <v>15</v>
      </c>
      <c r="J112" s="26"/>
    </row>
    <row r="113" spans="1:10" s="20" customFormat="1" x14ac:dyDescent="0.3">
      <c r="A113" s="22" t="s">
        <v>83</v>
      </c>
      <c r="B113" s="43" t="s">
        <v>241</v>
      </c>
      <c r="C113" s="17" t="s">
        <v>6</v>
      </c>
      <c r="D113" s="19">
        <v>1</v>
      </c>
      <c r="E113" s="15"/>
      <c r="F113" s="15"/>
      <c r="G113" s="97">
        <v>0</v>
      </c>
      <c r="H113" s="97">
        <f t="shared" si="3"/>
        <v>0</v>
      </c>
      <c r="I113" s="41" t="s">
        <v>18</v>
      </c>
      <c r="J113" s="26"/>
    </row>
    <row r="114" spans="1:10" s="20" customFormat="1" ht="15.6" x14ac:dyDescent="0.3">
      <c r="A114" s="70">
        <f>A108+1</f>
        <v>56</v>
      </c>
      <c r="B114" s="43" t="s">
        <v>247</v>
      </c>
      <c r="C114" s="23" t="s">
        <v>13</v>
      </c>
      <c r="D114" s="60">
        <v>4.4446875000000006</v>
      </c>
      <c r="E114" s="15">
        <v>202.86223796904929</v>
      </c>
      <c r="F114" s="15">
        <f t="shared" si="4"/>
        <v>901.65925332305892</v>
      </c>
      <c r="G114" s="98">
        <v>0</v>
      </c>
      <c r="H114" s="97">
        <f t="shared" si="3"/>
        <v>0</v>
      </c>
      <c r="I114" s="41" t="s">
        <v>16</v>
      </c>
      <c r="J114" s="26"/>
    </row>
    <row r="115" spans="1:10" s="20" customFormat="1" x14ac:dyDescent="0.3">
      <c r="A115" s="22" t="s">
        <v>84</v>
      </c>
      <c r="B115" s="72" t="s">
        <v>238</v>
      </c>
      <c r="C115" s="23" t="s">
        <v>6</v>
      </c>
      <c r="D115" s="19">
        <v>4</v>
      </c>
      <c r="E115" s="15">
        <v>462.26329868879998</v>
      </c>
      <c r="F115" s="15">
        <f t="shared" si="4"/>
        <v>1849.0531947551999</v>
      </c>
      <c r="G115" s="97">
        <v>0</v>
      </c>
      <c r="H115" s="97">
        <f t="shared" si="3"/>
        <v>0</v>
      </c>
      <c r="I115" s="41" t="s">
        <v>15</v>
      </c>
      <c r="J115" s="26"/>
    </row>
    <row r="116" spans="1:10" s="20" customFormat="1" x14ac:dyDescent="0.3">
      <c r="A116" s="22" t="s">
        <v>85</v>
      </c>
      <c r="B116" s="40" t="s">
        <v>239</v>
      </c>
      <c r="C116" s="23" t="s">
        <v>6</v>
      </c>
      <c r="D116" s="19">
        <v>1</v>
      </c>
      <c r="E116" s="15">
        <v>379.11487543776008</v>
      </c>
      <c r="F116" s="15">
        <f t="shared" si="4"/>
        <v>379.11487543776008</v>
      </c>
      <c r="G116" s="98">
        <v>0</v>
      </c>
      <c r="H116" s="97">
        <f t="shared" si="3"/>
        <v>0</v>
      </c>
      <c r="I116" s="41" t="s">
        <v>15</v>
      </c>
      <c r="J116" s="26"/>
    </row>
    <row r="117" spans="1:10" s="20" customFormat="1" x14ac:dyDescent="0.3">
      <c r="A117" s="22" t="s">
        <v>86</v>
      </c>
      <c r="B117" s="72" t="s">
        <v>240</v>
      </c>
      <c r="C117" s="23" t="s">
        <v>6</v>
      </c>
      <c r="D117" s="19">
        <v>1</v>
      </c>
      <c r="E117" s="15">
        <v>319.75122574080001</v>
      </c>
      <c r="F117" s="15">
        <f t="shared" si="4"/>
        <v>319.75122574080001</v>
      </c>
      <c r="G117" s="97">
        <v>0</v>
      </c>
      <c r="H117" s="97">
        <f t="shared" si="3"/>
        <v>0</v>
      </c>
      <c r="I117" s="41" t="s">
        <v>15</v>
      </c>
      <c r="J117" s="26"/>
    </row>
    <row r="118" spans="1:10" s="20" customFormat="1" ht="15.6" x14ac:dyDescent="0.3">
      <c r="A118" s="22" t="s">
        <v>87</v>
      </c>
      <c r="B118" s="71" t="s">
        <v>23</v>
      </c>
      <c r="C118" s="23" t="s">
        <v>13</v>
      </c>
      <c r="D118" s="18">
        <v>1.3246875</v>
      </c>
      <c r="E118" s="15">
        <v>239.81341930560001</v>
      </c>
      <c r="F118" s="15">
        <f t="shared" si="4"/>
        <v>317.67783888638701</v>
      </c>
      <c r="G118" s="98">
        <v>0</v>
      </c>
      <c r="H118" s="97">
        <f t="shared" si="3"/>
        <v>0</v>
      </c>
      <c r="I118" s="41" t="s">
        <v>15</v>
      </c>
      <c r="J118" s="26"/>
    </row>
    <row r="119" spans="1:10" s="20" customFormat="1" x14ac:dyDescent="0.3">
      <c r="A119" s="22" t="s">
        <v>88</v>
      </c>
      <c r="B119" s="43" t="s">
        <v>241</v>
      </c>
      <c r="C119" s="17" t="s">
        <v>6</v>
      </c>
      <c r="D119" s="19">
        <v>1</v>
      </c>
      <c r="E119" s="15"/>
      <c r="F119" s="15"/>
      <c r="G119" s="97">
        <v>0</v>
      </c>
      <c r="H119" s="97">
        <f t="shared" si="3"/>
        <v>0</v>
      </c>
      <c r="I119" s="41" t="s">
        <v>18</v>
      </c>
      <c r="J119" s="26"/>
    </row>
    <row r="120" spans="1:10" s="20" customFormat="1" ht="15.6" x14ac:dyDescent="0.3">
      <c r="A120" s="70">
        <f>A114+1</f>
        <v>57</v>
      </c>
      <c r="B120" s="43" t="s">
        <v>248</v>
      </c>
      <c r="C120" s="23" t="s">
        <v>13</v>
      </c>
      <c r="D120" s="60">
        <v>8.8893750000000011</v>
      </c>
      <c r="E120" s="15">
        <v>202.86223796904929</v>
      </c>
      <c r="F120" s="15">
        <f t="shared" si="4"/>
        <v>1803.3185066461178</v>
      </c>
      <c r="G120" s="98">
        <v>0</v>
      </c>
      <c r="H120" s="97">
        <f t="shared" si="3"/>
        <v>0</v>
      </c>
      <c r="I120" s="41" t="s">
        <v>16</v>
      </c>
      <c r="J120" s="26"/>
    </row>
    <row r="121" spans="1:10" s="20" customFormat="1" x14ac:dyDescent="0.3">
      <c r="A121" s="22" t="s">
        <v>89</v>
      </c>
      <c r="B121" s="72" t="s">
        <v>238</v>
      </c>
      <c r="C121" s="23" t="s">
        <v>6</v>
      </c>
      <c r="D121" s="19">
        <v>8</v>
      </c>
      <c r="E121" s="15">
        <v>462.26329868879998</v>
      </c>
      <c r="F121" s="15">
        <f t="shared" si="4"/>
        <v>3698.1063895103998</v>
      </c>
      <c r="G121" s="97">
        <v>0</v>
      </c>
      <c r="H121" s="97">
        <f t="shared" si="3"/>
        <v>0</v>
      </c>
      <c r="I121" s="41" t="s">
        <v>15</v>
      </c>
      <c r="J121" s="26"/>
    </row>
    <row r="122" spans="1:10" s="20" customFormat="1" x14ac:dyDescent="0.3">
      <c r="A122" s="22" t="s">
        <v>90</v>
      </c>
      <c r="B122" s="40" t="s">
        <v>239</v>
      </c>
      <c r="C122" s="23" t="s">
        <v>6</v>
      </c>
      <c r="D122" s="19">
        <v>2</v>
      </c>
      <c r="E122" s="15">
        <v>379.11487543776008</v>
      </c>
      <c r="F122" s="15">
        <f t="shared" si="4"/>
        <v>758.22975087552015</v>
      </c>
      <c r="G122" s="98">
        <v>0</v>
      </c>
      <c r="H122" s="97">
        <f t="shared" si="3"/>
        <v>0</v>
      </c>
      <c r="I122" s="41" t="s">
        <v>15</v>
      </c>
      <c r="J122" s="26"/>
    </row>
    <row r="123" spans="1:10" s="20" customFormat="1" x14ac:dyDescent="0.3">
      <c r="A123" s="22" t="s">
        <v>91</v>
      </c>
      <c r="B123" s="72" t="s">
        <v>240</v>
      </c>
      <c r="C123" s="23" t="s">
        <v>6</v>
      </c>
      <c r="D123" s="19">
        <v>2</v>
      </c>
      <c r="E123" s="15">
        <v>319.75122574080001</v>
      </c>
      <c r="F123" s="15">
        <f t="shared" si="4"/>
        <v>639.50245148160002</v>
      </c>
      <c r="G123" s="97">
        <v>0</v>
      </c>
      <c r="H123" s="97">
        <f t="shared" si="3"/>
        <v>0</v>
      </c>
      <c r="I123" s="41" t="s">
        <v>15</v>
      </c>
      <c r="J123" s="26"/>
    </row>
    <row r="124" spans="1:10" s="20" customFormat="1" ht="15.6" x14ac:dyDescent="0.3">
      <c r="A124" s="22" t="s">
        <v>92</v>
      </c>
      <c r="B124" s="71" t="s">
        <v>23</v>
      </c>
      <c r="C124" s="23" t="s">
        <v>13</v>
      </c>
      <c r="D124" s="18">
        <v>2.649375</v>
      </c>
      <c r="E124" s="15">
        <v>239.81341930560001</v>
      </c>
      <c r="F124" s="15">
        <f t="shared" si="4"/>
        <v>635.35567777277402</v>
      </c>
      <c r="G124" s="98">
        <v>0</v>
      </c>
      <c r="H124" s="97">
        <f t="shared" si="3"/>
        <v>0</v>
      </c>
      <c r="I124" s="41" t="s">
        <v>15</v>
      </c>
      <c r="J124" s="26"/>
    </row>
    <row r="125" spans="1:10" s="20" customFormat="1" x14ac:dyDescent="0.3">
      <c r="A125" s="22" t="s">
        <v>93</v>
      </c>
      <c r="B125" s="43" t="s">
        <v>241</v>
      </c>
      <c r="C125" s="17" t="s">
        <v>6</v>
      </c>
      <c r="D125" s="19">
        <v>2</v>
      </c>
      <c r="E125" s="15"/>
      <c r="F125" s="15"/>
      <c r="G125" s="97">
        <v>0</v>
      </c>
      <c r="H125" s="97">
        <f t="shared" si="3"/>
        <v>0</v>
      </c>
      <c r="I125" s="41" t="s">
        <v>18</v>
      </c>
      <c r="J125" s="26"/>
    </row>
    <row r="126" spans="1:10" s="20" customFormat="1" ht="15.6" x14ac:dyDescent="0.3">
      <c r="A126" s="70">
        <f>A120+1</f>
        <v>58</v>
      </c>
      <c r="B126" s="43" t="s">
        <v>249</v>
      </c>
      <c r="C126" s="23" t="s">
        <v>13</v>
      </c>
      <c r="D126" s="60">
        <v>7.7028749999999997</v>
      </c>
      <c r="E126" s="15">
        <v>202.86223796904926</v>
      </c>
      <c r="F126" s="15">
        <f t="shared" si="4"/>
        <v>1562.6224612958404</v>
      </c>
      <c r="G126" s="98">
        <v>0</v>
      </c>
      <c r="H126" s="97">
        <f t="shared" si="3"/>
        <v>0</v>
      </c>
      <c r="I126" s="41" t="s">
        <v>16</v>
      </c>
      <c r="J126" s="26"/>
    </row>
    <row r="127" spans="1:10" s="20" customFormat="1" x14ac:dyDescent="0.3">
      <c r="A127" s="22" t="s">
        <v>94</v>
      </c>
      <c r="B127" s="72" t="s">
        <v>238</v>
      </c>
      <c r="C127" s="23" t="s">
        <v>6</v>
      </c>
      <c r="D127" s="19">
        <v>6</v>
      </c>
      <c r="E127" s="15">
        <v>462.26329868880003</v>
      </c>
      <c r="F127" s="15">
        <f t="shared" si="4"/>
        <v>2773.5797921328003</v>
      </c>
      <c r="G127" s="97">
        <v>0</v>
      </c>
      <c r="H127" s="97">
        <f t="shared" si="3"/>
        <v>0</v>
      </c>
      <c r="I127" s="41" t="s">
        <v>15</v>
      </c>
      <c r="J127" s="26"/>
    </row>
    <row r="128" spans="1:10" s="20" customFormat="1" x14ac:dyDescent="0.3">
      <c r="A128" s="22" t="s">
        <v>95</v>
      </c>
      <c r="B128" s="72" t="s">
        <v>243</v>
      </c>
      <c r="C128" s="23" t="s">
        <v>6</v>
      </c>
      <c r="D128" s="19">
        <v>2</v>
      </c>
      <c r="E128" s="15">
        <v>462.26329868879998</v>
      </c>
      <c r="F128" s="15">
        <f t="shared" si="4"/>
        <v>924.52659737759996</v>
      </c>
      <c r="G128" s="98">
        <v>0</v>
      </c>
      <c r="H128" s="97">
        <f t="shared" si="3"/>
        <v>0</v>
      </c>
      <c r="I128" s="41" t="s">
        <v>15</v>
      </c>
      <c r="J128" s="26"/>
    </row>
    <row r="129" spans="1:10" s="20" customFormat="1" x14ac:dyDescent="0.3">
      <c r="A129" s="22" t="s">
        <v>96</v>
      </c>
      <c r="B129" s="40" t="s">
        <v>239</v>
      </c>
      <c r="C129" s="23" t="s">
        <v>6</v>
      </c>
      <c r="D129" s="19">
        <v>2</v>
      </c>
      <c r="E129" s="15">
        <v>379.11487543776008</v>
      </c>
      <c r="F129" s="15">
        <f t="shared" si="4"/>
        <v>758.22975087552015</v>
      </c>
      <c r="G129" s="97">
        <v>0</v>
      </c>
      <c r="H129" s="97">
        <f t="shared" si="3"/>
        <v>0</v>
      </c>
      <c r="I129" s="41" t="s">
        <v>15</v>
      </c>
      <c r="J129" s="26"/>
    </row>
    <row r="130" spans="1:10" s="20" customFormat="1" x14ac:dyDescent="0.3">
      <c r="A130" s="22" t="s">
        <v>97</v>
      </c>
      <c r="B130" s="72" t="s">
        <v>240</v>
      </c>
      <c r="C130" s="23" t="s">
        <v>6</v>
      </c>
      <c r="D130" s="19">
        <v>2</v>
      </c>
      <c r="E130" s="15">
        <v>319.75122574080001</v>
      </c>
      <c r="F130" s="15">
        <f t="shared" si="4"/>
        <v>639.50245148160002</v>
      </c>
      <c r="G130" s="98">
        <v>0</v>
      </c>
      <c r="H130" s="97">
        <f t="shared" si="3"/>
        <v>0</v>
      </c>
      <c r="I130" s="41" t="s">
        <v>15</v>
      </c>
      <c r="J130" s="26"/>
    </row>
    <row r="131" spans="1:10" s="20" customFormat="1" ht="15.6" x14ac:dyDescent="0.3">
      <c r="A131" s="22" t="s">
        <v>98</v>
      </c>
      <c r="B131" s="71" t="s">
        <v>23</v>
      </c>
      <c r="C131" s="23" t="s">
        <v>13</v>
      </c>
      <c r="D131" s="18">
        <v>1.9428750000000001</v>
      </c>
      <c r="E131" s="15">
        <v>239.81341930560001</v>
      </c>
      <c r="F131" s="15">
        <f t="shared" si="4"/>
        <v>465.92749703336767</v>
      </c>
      <c r="G131" s="97">
        <v>0</v>
      </c>
      <c r="H131" s="97">
        <f t="shared" si="3"/>
        <v>0</v>
      </c>
      <c r="I131" s="41" t="s">
        <v>15</v>
      </c>
      <c r="J131" s="26"/>
    </row>
    <row r="132" spans="1:10" s="20" customFormat="1" x14ac:dyDescent="0.3">
      <c r="A132" s="22" t="s">
        <v>99</v>
      </c>
      <c r="B132" s="43" t="s">
        <v>241</v>
      </c>
      <c r="C132" s="17" t="s">
        <v>6</v>
      </c>
      <c r="D132" s="19">
        <v>2</v>
      </c>
      <c r="E132" s="15"/>
      <c r="F132" s="15"/>
      <c r="G132" s="98">
        <v>0</v>
      </c>
      <c r="H132" s="97">
        <f t="shared" si="3"/>
        <v>0</v>
      </c>
      <c r="I132" s="41" t="s">
        <v>18</v>
      </c>
      <c r="J132" s="26"/>
    </row>
    <row r="133" spans="1:10" s="20" customFormat="1" ht="15.6" x14ac:dyDescent="0.3">
      <c r="A133" s="70">
        <f>A126+1</f>
        <v>59</v>
      </c>
      <c r="B133" s="43" t="s">
        <v>250</v>
      </c>
      <c r="C133" s="23" t="s">
        <v>13</v>
      </c>
      <c r="D133" s="60">
        <v>4.2046875000000004</v>
      </c>
      <c r="E133" s="15">
        <v>202.86223796904929</v>
      </c>
      <c r="F133" s="15">
        <f t="shared" si="4"/>
        <v>852.97231621048695</v>
      </c>
      <c r="G133" s="97">
        <v>0</v>
      </c>
      <c r="H133" s="97">
        <f t="shared" si="3"/>
        <v>0</v>
      </c>
      <c r="I133" s="41" t="s">
        <v>16</v>
      </c>
      <c r="J133" s="26"/>
    </row>
    <row r="134" spans="1:10" s="20" customFormat="1" x14ac:dyDescent="0.3">
      <c r="A134" s="22" t="s">
        <v>100</v>
      </c>
      <c r="B134" s="72" t="s">
        <v>238</v>
      </c>
      <c r="C134" s="23" t="s">
        <v>6</v>
      </c>
      <c r="D134" s="19">
        <v>3</v>
      </c>
      <c r="E134" s="15">
        <v>462.26329868880003</v>
      </c>
      <c r="F134" s="15">
        <f t="shared" si="4"/>
        <v>1386.7898960664002</v>
      </c>
      <c r="G134" s="98">
        <v>0</v>
      </c>
      <c r="H134" s="97">
        <f t="shared" si="3"/>
        <v>0</v>
      </c>
      <c r="I134" s="41" t="s">
        <v>15</v>
      </c>
      <c r="J134" s="26"/>
    </row>
    <row r="135" spans="1:10" s="20" customFormat="1" x14ac:dyDescent="0.3">
      <c r="A135" s="22" t="s">
        <v>101</v>
      </c>
      <c r="B135" s="72" t="s">
        <v>243</v>
      </c>
      <c r="C135" s="23" t="s">
        <v>6</v>
      </c>
      <c r="D135" s="19">
        <v>1</v>
      </c>
      <c r="E135" s="15">
        <v>462.26329868879998</v>
      </c>
      <c r="F135" s="15">
        <f t="shared" si="4"/>
        <v>462.26329868879998</v>
      </c>
      <c r="G135" s="97">
        <v>0</v>
      </c>
      <c r="H135" s="97">
        <f t="shared" si="3"/>
        <v>0</v>
      </c>
      <c r="I135" s="41" t="s">
        <v>15</v>
      </c>
      <c r="J135" s="26"/>
    </row>
    <row r="136" spans="1:10" s="20" customFormat="1" x14ac:dyDescent="0.3">
      <c r="A136" s="22" t="s">
        <v>102</v>
      </c>
      <c r="B136" s="40" t="s">
        <v>239</v>
      </c>
      <c r="C136" s="23" t="s">
        <v>6</v>
      </c>
      <c r="D136" s="19">
        <v>1</v>
      </c>
      <c r="E136" s="15">
        <v>379.11487543776008</v>
      </c>
      <c r="F136" s="15">
        <f t="shared" si="4"/>
        <v>379.11487543776008</v>
      </c>
      <c r="G136" s="98">
        <v>0</v>
      </c>
      <c r="H136" s="97">
        <f t="shared" ref="H136:H199" si="5">G136*D136</f>
        <v>0</v>
      </c>
      <c r="I136" s="41" t="s">
        <v>15</v>
      </c>
      <c r="J136" s="26"/>
    </row>
    <row r="137" spans="1:10" s="20" customFormat="1" x14ac:dyDescent="0.3">
      <c r="A137" s="22" t="s">
        <v>103</v>
      </c>
      <c r="B137" s="72" t="s">
        <v>240</v>
      </c>
      <c r="C137" s="23" t="s">
        <v>6</v>
      </c>
      <c r="D137" s="19">
        <v>1</v>
      </c>
      <c r="E137" s="15">
        <v>319.75122574080001</v>
      </c>
      <c r="F137" s="15">
        <f t="shared" ref="F137:F200" si="6">D137*E137</f>
        <v>319.75122574080001</v>
      </c>
      <c r="G137" s="97">
        <v>0</v>
      </c>
      <c r="H137" s="97">
        <f t="shared" si="5"/>
        <v>0</v>
      </c>
      <c r="I137" s="41" t="s">
        <v>15</v>
      </c>
      <c r="J137" s="26"/>
    </row>
    <row r="138" spans="1:10" s="20" customFormat="1" ht="15.6" x14ac:dyDescent="0.3">
      <c r="A138" s="22" t="s">
        <v>104</v>
      </c>
      <c r="B138" s="71" t="s">
        <v>23</v>
      </c>
      <c r="C138" s="23" t="s">
        <v>13</v>
      </c>
      <c r="D138" s="18">
        <v>1.3246875</v>
      </c>
      <c r="E138" s="15">
        <v>239.81341930560001</v>
      </c>
      <c r="F138" s="15">
        <f t="shared" si="6"/>
        <v>317.67783888638701</v>
      </c>
      <c r="G138" s="98">
        <v>0</v>
      </c>
      <c r="H138" s="97">
        <f t="shared" si="5"/>
        <v>0</v>
      </c>
      <c r="I138" s="41" t="s">
        <v>15</v>
      </c>
      <c r="J138" s="26"/>
    </row>
    <row r="139" spans="1:10" s="20" customFormat="1" x14ac:dyDescent="0.3">
      <c r="A139" s="22" t="s">
        <v>105</v>
      </c>
      <c r="B139" s="43" t="s">
        <v>241</v>
      </c>
      <c r="C139" s="17" t="s">
        <v>6</v>
      </c>
      <c r="D139" s="19">
        <v>1</v>
      </c>
      <c r="E139" s="15"/>
      <c r="F139" s="15"/>
      <c r="G139" s="97">
        <v>0</v>
      </c>
      <c r="H139" s="97">
        <f t="shared" si="5"/>
        <v>0</v>
      </c>
      <c r="I139" s="41" t="s">
        <v>18</v>
      </c>
      <c r="J139" s="26"/>
    </row>
    <row r="140" spans="1:10" s="20" customFormat="1" ht="15.6" x14ac:dyDescent="0.3">
      <c r="A140" s="70">
        <f>A133+1</f>
        <v>60</v>
      </c>
      <c r="B140" s="43" t="s">
        <v>251</v>
      </c>
      <c r="C140" s="23" t="s">
        <v>13</v>
      </c>
      <c r="D140" s="60">
        <v>4.2046875000000004</v>
      </c>
      <c r="E140" s="15">
        <v>202.86223796904929</v>
      </c>
      <c r="F140" s="15">
        <f t="shared" si="6"/>
        <v>852.97231621048695</v>
      </c>
      <c r="G140" s="98">
        <v>0</v>
      </c>
      <c r="H140" s="97">
        <f t="shared" si="5"/>
        <v>0</v>
      </c>
      <c r="I140" s="41" t="s">
        <v>16</v>
      </c>
      <c r="J140" s="26"/>
    </row>
    <row r="141" spans="1:10" s="20" customFormat="1" x14ac:dyDescent="0.3">
      <c r="A141" s="22" t="s">
        <v>106</v>
      </c>
      <c r="B141" s="72" t="s">
        <v>238</v>
      </c>
      <c r="C141" s="23" t="s">
        <v>6</v>
      </c>
      <c r="D141" s="19">
        <v>3</v>
      </c>
      <c r="E141" s="15">
        <v>462.26329868880003</v>
      </c>
      <c r="F141" s="15">
        <f t="shared" si="6"/>
        <v>1386.7898960664002</v>
      </c>
      <c r="G141" s="97">
        <v>0</v>
      </c>
      <c r="H141" s="97">
        <f t="shared" si="5"/>
        <v>0</v>
      </c>
      <c r="I141" s="41" t="s">
        <v>15</v>
      </c>
      <c r="J141" s="26"/>
    </row>
    <row r="142" spans="1:10" s="20" customFormat="1" x14ac:dyDescent="0.3">
      <c r="A142" s="22" t="s">
        <v>107</v>
      </c>
      <c r="B142" s="72" t="s">
        <v>243</v>
      </c>
      <c r="C142" s="23" t="s">
        <v>6</v>
      </c>
      <c r="D142" s="19">
        <v>1</v>
      </c>
      <c r="E142" s="15">
        <v>462.26329868879998</v>
      </c>
      <c r="F142" s="15">
        <f t="shared" si="6"/>
        <v>462.26329868879998</v>
      </c>
      <c r="G142" s="98">
        <v>0</v>
      </c>
      <c r="H142" s="97">
        <f t="shared" si="5"/>
        <v>0</v>
      </c>
      <c r="I142" s="41" t="s">
        <v>15</v>
      </c>
      <c r="J142" s="26"/>
    </row>
    <row r="143" spans="1:10" s="20" customFormat="1" x14ac:dyDescent="0.3">
      <c r="A143" s="22" t="s">
        <v>108</v>
      </c>
      <c r="B143" s="40" t="s">
        <v>239</v>
      </c>
      <c r="C143" s="23" t="s">
        <v>6</v>
      </c>
      <c r="D143" s="19">
        <v>1</v>
      </c>
      <c r="E143" s="15">
        <v>379.11487543776008</v>
      </c>
      <c r="F143" s="15">
        <f t="shared" si="6"/>
        <v>379.11487543776008</v>
      </c>
      <c r="G143" s="97">
        <v>0</v>
      </c>
      <c r="H143" s="97">
        <f t="shared" si="5"/>
        <v>0</v>
      </c>
      <c r="I143" s="41" t="s">
        <v>15</v>
      </c>
      <c r="J143" s="26"/>
    </row>
    <row r="144" spans="1:10" s="20" customFormat="1" x14ac:dyDescent="0.3">
      <c r="A144" s="22" t="s">
        <v>109</v>
      </c>
      <c r="B144" s="72" t="s">
        <v>240</v>
      </c>
      <c r="C144" s="23" t="s">
        <v>6</v>
      </c>
      <c r="D144" s="19">
        <v>1</v>
      </c>
      <c r="E144" s="15">
        <v>319.75122574080001</v>
      </c>
      <c r="F144" s="15">
        <f t="shared" si="6"/>
        <v>319.75122574080001</v>
      </c>
      <c r="G144" s="98">
        <v>0</v>
      </c>
      <c r="H144" s="97">
        <f t="shared" si="5"/>
        <v>0</v>
      </c>
      <c r="I144" s="41" t="s">
        <v>15</v>
      </c>
      <c r="J144" s="26"/>
    </row>
    <row r="145" spans="1:10" s="20" customFormat="1" ht="15.6" x14ac:dyDescent="0.3">
      <c r="A145" s="22" t="s">
        <v>110</v>
      </c>
      <c r="B145" s="71" t="s">
        <v>23</v>
      </c>
      <c r="C145" s="23" t="s">
        <v>13</v>
      </c>
      <c r="D145" s="18">
        <v>1.3246875</v>
      </c>
      <c r="E145" s="15">
        <v>239.81341930560001</v>
      </c>
      <c r="F145" s="15">
        <f t="shared" si="6"/>
        <v>317.67783888638701</v>
      </c>
      <c r="G145" s="97">
        <v>0</v>
      </c>
      <c r="H145" s="97">
        <f t="shared" si="5"/>
        <v>0</v>
      </c>
      <c r="I145" s="41" t="s">
        <v>15</v>
      </c>
      <c r="J145" s="26"/>
    </row>
    <row r="146" spans="1:10" s="20" customFormat="1" x14ac:dyDescent="0.3">
      <c r="A146" s="22" t="s">
        <v>111</v>
      </c>
      <c r="B146" s="43" t="s">
        <v>241</v>
      </c>
      <c r="C146" s="17" t="s">
        <v>6</v>
      </c>
      <c r="D146" s="19">
        <v>1</v>
      </c>
      <c r="E146" s="15"/>
      <c r="F146" s="15"/>
      <c r="G146" s="98">
        <v>0</v>
      </c>
      <c r="H146" s="97">
        <f t="shared" si="5"/>
        <v>0</v>
      </c>
      <c r="I146" s="41" t="s">
        <v>18</v>
      </c>
      <c r="J146" s="26"/>
    </row>
    <row r="147" spans="1:10" s="20" customFormat="1" ht="15.6" x14ac:dyDescent="0.3">
      <c r="A147" s="70">
        <f>A140+1</f>
        <v>61</v>
      </c>
      <c r="B147" s="43" t="s">
        <v>252</v>
      </c>
      <c r="C147" s="23" t="s">
        <v>13</v>
      </c>
      <c r="D147" s="60">
        <v>3.6748124999999998</v>
      </c>
      <c r="E147" s="15">
        <v>202.86223796904926</v>
      </c>
      <c r="F147" s="15">
        <f t="shared" si="6"/>
        <v>745.4806878666368</v>
      </c>
      <c r="G147" s="97">
        <v>0</v>
      </c>
      <c r="H147" s="97">
        <f t="shared" si="5"/>
        <v>0</v>
      </c>
      <c r="I147" s="41" t="s">
        <v>16</v>
      </c>
      <c r="J147" s="26"/>
    </row>
    <row r="148" spans="1:10" s="20" customFormat="1" x14ac:dyDescent="0.3">
      <c r="A148" s="22" t="s">
        <v>112</v>
      </c>
      <c r="B148" s="72" t="s">
        <v>238</v>
      </c>
      <c r="C148" s="23" t="s">
        <v>6</v>
      </c>
      <c r="D148" s="19">
        <v>3</v>
      </c>
      <c r="E148" s="15">
        <v>462.26329868880003</v>
      </c>
      <c r="F148" s="15">
        <f t="shared" si="6"/>
        <v>1386.7898960664002</v>
      </c>
      <c r="G148" s="98">
        <v>0</v>
      </c>
      <c r="H148" s="97">
        <f t="shared" si="5"/>
        <v>0</v>
      </c>
      <c r="I148" s="41" t="s">
        <v>15</v>
      </c>
      <c r="J148" s="26"/>
    </row>
    <row r="149" spans="1:10" s="20" customFormat="1" x14ac:dyDescent="0.3">
      <c r="A149" s="22" t="s">
        <v>113</v>
      </c>
      <c r="B149" s="72" t="s">
        <v>243</v>
      </c>
      <c r="C149" s="23" t="s">
        <v>6</v>
      </c>
      <c r="D149" s="19">
        <v>1</v>
      </c>
      <c r="E149" s="15">
        <v>462.26329868879998</v>
      </c>
      <c r="F149" s="15">
        <f t="shared" si="6"/>
        <v>462.26329868879998</v>
      </c>
      <c r="G149" s="97">
        <v>0</v>
      </c>
      <c r="H149" s="97">
        <f t="shared" si="5"/>
        <v>0</v>
      </c>
      <c r="I149" s="41" t="s">
        <v>15</v>
      </c>
      <c r="J149" s="26"/>
    </row>
    <row r="150" spans="1:10" s="20" customFormat="1" x14ac:dyDescent="0.3">
      <c r="A150" s="22" t="s">
        <v>114</v>
      </c>
      <c r="B150" s="40" t="s">
        <v>239</v>
      </c>
      <c r="C150" s="23" t="s">
        <v>6</v>
      </c>
      <c r="D150" s="19">
        <v>1</v>
      </c>
      <c r="E150" s="15">
        <v>379.11487543776008</v>
      </c>
      <c r="F150" s="15">
        <f t="shared" si="6"/>
        <v>379.11487543776008</v>
      </c>
      <c r="G150" s="98">
        <v>0</v>
      </c>
      <c r="H150" s="97">
        <f t="shared" si="5"/>
        <v>0</v>
      </c>
      <c r="I150" s="41" t="s">
        <v>15</v>
      </c>
      <c r="J150" s="26"/>
    </row>
    <row r="151" spans="1:10" s="20" customFormat="1" x14ac:dyDescent="0.3">
      <c r="A151" s="22" t="s">
        <v>115</v>
      </c>
      <c r="B151" s="72" t="s">
        <v>240</v>
      </c>
      <c r="C151" s="23" t="s">
        <v>6</v>
      </c>
      <c r="D151" s="19">
        <v>1</v>
      </c>
      <c r="E151" s="15">
        <v>319.75122574080001</v>
      </c>
      <c r="F151" s="15">
        <f t="shared" si="6"/>
        <v>319.75122574080001</v>
      </c>
      <c r="G151" s="97">
        <v>0</v>
      </c>
      <c r="H151" s="97">
        <f t="shared" si="5"/>
        <v>0</v>
      </c>
      <c r="I151" s="41" t="s">
        <v>15</v>
      </c>
      <c r="J151" s="26"/>
    </row>
    <row r="152" spans="1:10" s="20" customFormat="1" ht="15.6" x14ac:dyDescent="0.3">
      <c r="A152" s="22" t="s">
        <v>116</v>
      </c>
      <c r="B152" s="71" t="s">
        <v>23</v>
      </c>
      <c r="C152" s="23" t="s">
        <v>13</v>
      </c>
      <c r="D152" s="18">
        <v>0.79481249999999992</v>
      </c>
      <c r="E152" s="15">
        <v>239.81341930559998</v>
      </c>
      <c r="F152" s="15">
        <f t="shared" si="6"/>
        <v>190.60670333183216</v>
      </c>
      <c r="G152" s="98">
        <v>0</v>
      </c>
      <c r="H152" s="97">
        <f t="shared" si="5"/>
        <v>0</v>
      </c>
      <c r="I152" s="41" t="s">
        <v>15</v>
      </c>
      <c r="J152" s="26"/>
    </row>
    <row r="153" spans="1:10" s="20" customFormat="1" x14ac:dyDescent="0.3">
      <c r="A153" s="22" t="s">
        <v>117</v>
      </c>
      <c r="B153" s="43" t="s">
        <v>241</v>
      </c>
      <c r="C153" s="17" t="s">
        <v>6</v>
      </c>
      <c r="D153" s="19">
        <v>1</v>
      </c>
      <c r="E153" s="15"/>
      <c r="F153" s="15"/>
      <c r="G153" s="97">
        <v>0</v>
      </c>
      <c r="H153" s="97">
        <f t="shared" si="5"/>
        <v>0</v>
      </c>
      <c r="I153" s="41" t="s">
        <v>18</v>
      </c>
      <c r="J153" s="26"/>
    </row>
    <row r="154" spans="1:10" s="20" customFormat="1" ht="15.6" x14ac:dyDescent="0.3">
      <c r="A154" s="70">
        <f>A147+1</f>
        <v>62</v>
      </c>
      <c r="B154" s="43" t="s">
        <v>253</v>
      </c>
      <c r="C154" s="23" t="s">
        <v>13</v>
      </c>
      <c r="D154" s="60">
        <v>3.6748124999999998</v>
      </c>
      <c r="E154" s="15">
        <v>202.86223796904926</v>
      </c>
      <c r="F154" s="15">
        <f t="shared" si="6"/>
        <v>745.4806878666368</v>
      </c>
      <c r="G154" s="98">
        <v>0</v>
      </c>
      <c r="H154" s="97">
        <f t="shared" si="5"/>
        <v>0</v>
      </c>
      <c r="I154" s="41" t="s">
        <v>16</v>
      </c>
      <c r="J154" s="26"/>
    </row>
    <row r="155" spans="1:10" s="20" customFormat="1" x14ac:dyDescent="0.3">
      <c r="A155" s="22" t="s">
        <v>118</v>
      </c>
      <c r="B155" s="72" t="s">
        <v>238</v>
      </c>
      <c r="C155" s="23" t="s">
        <v>6</v>
      </c>
      <c r="D155" s="19">
        <v>3</v>
      </c>
      <c r="E155" s="15">
        <v>462.26329868880003</v>
      </c>
      <c r="F155" s="15">
        <f t="shared" si="6"/>
        <v>1386.7898960664002</v>
      </c>
      <c r="G155" s="97">
        <v>0</v>
      </c>
      <c r="H155" s="97">
        <f t="shared" si="5"/>
        <v>0</v>
      </c>
      <c r="I155" s="41" t="s">
        <v>15</v>
      </c>
      <c r="J155" s="26"/>
    </row>
    <row r="156" spans="1:10" s="20" customFormat="1" x14ac:dyDescent="0.3">
      <c r="A156" s="22" t="s">
        <v>119</v>
      </c>
      <c r="B156" s="72" t="s">
        <v>243</v>
      </c>
      <c r="C156" s="23" t="s">
        <v>6</v>
      </c>
      <c r="D156" s="19">
        <v>1</v>
      </c>
      <c r="E156" s="15">
        <v>462.26329868879998</v>
      </c>
      <c r="F156" s="15">
        <f t="shared" si="6"/>
        <v>462.26329868879998</v>
      </c>
      <c r="G156" s="98">
        <v>0</v>
      </c>
      <c r="H156" s="97">
        <f t="shared" si="5"/>
        <v>0</v>
      </c>
      <c r="I156" s="41" t="s">
        <v>15</v>
      </c>
      <c r="J156" s="26"/>
    </row>
    <row r="157" spans="1:10" s="20" customFormat="1" x14ac:dyDescent="0.3">
      <c r="A157" s="22" t="s">
        <v>120</v>
      </c>
      <c r="B157" s="40" t="s">
        <v>239</v>
      </c>
      <c r="C157" s="23" t="s">
        <v>6</v>
      </c>
      <c r="D157" s="19">
        <v>1</v>
      </c>
      <c r="E157" s="15">
        <v>379.11487543776008</v>
      </c>
      <c r="F157" s="15">
        <f t="shared" si="6"/>
        <v>379.11487543776008</v>
      </c>
      <c r="G157" s="97">
        <v>0</v>
      </c>
      <c r="H157" s="97">
        <f t="shared" si="5"/>
        <v>0</v>
      </c>
      <c r="I157" s="41" t="s">
        <v>15</v>
      </c>
      <c r="J157" s="26"/>
    </row>
    <row r="158" spans="1:10" s="20" customFormat="1" x14ac:dyDescent="0.3">
      <c r="A158" s="22" t="s">
        <v>121</v>
      </c>
      <c r="B158" s="72" t="s">
        <v>240</v>
      </c>
      <c r="C158" s="23" t="s">
        <v>6</v>
      </c>
      <c r="D158" s="19">
        <v>1</v>
      </c>
      <c r="E158" s="15">
        <v>319.75122574080001</v>
      </c>
      <c r="F158" s="15">
        <f t="shared" si="6"/>
        <v>319.75122574080001</v>
      </c>
      <c r="G158" s="98">
        <v>0</v>
      </c>
      <c r="H158" s="97">
        <f t="shared" si="5"/>
        <v>0</v>
      </c>
      <c r="I158" s="41" t="s">
        <v>15</v>
      </c>
      <c r="J158" s="26"/>
    </row>
    <row r="159" spans="1:10" s="20" customFormat="1" ht="15.6" x14ac:dyDescent="0.3">
      <c r="A159" s="22" t="s">
        <v>122</v>
      </c>
      <c r="B159" s="71" t="s">
        <v>23</v>
      </c>
      <c r="C159" s="23" t="s">
        <v>13</v>
      </c>
      <c r="D159" s="18">
        <v>0.79481249999999992</v>
      </c>
      <c r="E159" s="15">
        <v>239.81341930559998</v>
      </c>
      <c r="F159" s="15">
        <f t="shared" si="6"/>
        <v>190.60670333183216</v>
      </c>
      <c r="G159" s="97">
        <v>0</v>
      </c>
      <c r="H159" s="97">
        <f t="shared" si="5"/>
        <v>0</v>
      </c>
      <c r="I159" s="41" t="s">
        <v>15</v>
      </c>
      <c r="J159" s="26"/>
    </row>
    <row r="160" spans="1:10" s="20" customFormat="1" x14ac:dyDescent="0.3">
      <c r="A160" s="22" t="s">
        <v>123</v>
      </c>
      <c r="B160" s="43" t="s">
        <v>241</v>
      </c>
      <c r="C160" s="17" t="s">
        <v>6</v>
      </c>
      <c r="D160" s="19">
        <v>1</v>
      </c>
      <c r="E160" s="15"/>
      <c r="F160" s="15"/>
      <c r="G160" s="98">
        <v>0</v>
      </c>
      <c r="H160" s="97">
        <f t="shared" si="5"/>
        <v>0</v>
      </c>
      <c r="I160" s="41" t="s">
        <v>18</v>
      </c>
      <c r="J160" s="26"/>
    </row>
    <row r="161" spans="1:10" s="20" customFormat="1" ht="15.6" x14ac:dyDescent="0.3">
      <c r="A161" s="70">
        <f>A154+1</f>
        <v>63</v>
      </c>
      <c r="B161" s="43" t="s">
        <v>254</v>
      </c>
      <c r="C161" s="23" t="s">
        <v>13</v>
      </c>
      <c r="D161" s="60">
        <v>7.376125</v>
      </c>
      <c r="E161" s="15">
        <v>202.86223796904929</v>
      </c>
      <c r="F161" s="15">
        <f t="shared" si="6"/>
        <v>1496.3372250394536</v>
      </c>
      <c r="G161" s="97">
        <v>0</v>
      </c>
      <c r="H161" s="97">
        <f t="shared" si="5"/>
        <v>0</v>
      </c>
      <c r="I161" s="41" t="s">
        <v>16</v>
      </c>
      <c r="J161" s="26"/>
    </row>
    <row r="162" spans="1:10" s="20" customFormat="1" x14ac:dyDescent="0.3">
      <c r="A162" s="22" t="s">
        <v>124</v>
      </c>
      <c r="B162" s="72" t="s">
        <v>238</v>
      </c>
      <c r="C162" s="23" t="s">
        <v>6</v>
      </c>
      <c r="D162" s="19">
        <v>6</v>
      </c>
      <c r="E162" s="15">
        <v>462.26329868880003</v>
      </c>
      <c r="F162" s="15">
        <f t="shared" si="6"/>
        <v>2773.5797921328003</v>
      </c>
      <c r="G162" s="98">
        <v>0</v>
      </c>
      <c r="H162" s="97">
        <f t="shared" si="5"/>
        <v>0</v>
      </c>
      <c r="I162" s="41" t="s">
        <v>15</v>
      </c>
      <c r="J162" s="26"/>
    </row>
    <row r="163" spans="1:10" s="20" customFormat="1" x14ac:dyDescent="0.3">
      <c r="A163" s="22" t="s">
        <v>125</v>
      </c>
      <c r="B163" s="40" t="s">
        <v>239</v>
      </c>
      <c r="C163" s="23" t="s">
        <v>6</v>
      </c>
      <c r="D163" s="19">
        <v>2</v>
      </c>
      <c r="E163" s="15">
        <v>379.11487543776008</v>
      </c>
      <c r="F163" s="15">
        <f t="shared" si="6"/>
        <v>758.22975087552015</v>
      </c>
      <c r="G163" s="97">
        <v>0</v>
      </c>
      <c r="H163" s="97">
        <f t="shared" si="5"/>
        <v>0</v>
      </c>
      <c r="I163" s="41" t="s">
        <v>15</v>
      </c>
      <c r="J163" s="26"/>
    </row>
    <row r="164" spans="1:10" s="20" customFormat="1" x14ac:dyDescent="0.3">
      <c r="A164" s="22" t="s">
        <v>126</v>
      </c>
      <c r="B164" s="72" t="s">
        <v>240</v>
      </c>
      <c r="C164" s="23" t="s">
        <v>6</v>
      </c>
      <c r="D164" s="19">
        <v>2</v>
      </c>
      <c r="E164" s="15">
        <v>319.75122574080001</v>
      </c>
      <c r="F164" s="15">
        <f t="shared" si="6"/>
        <v>639.50245148160002</v>
      </c>
      <c r="G164" s="98">
        <v>0</v>
      </c>
      <c r="H164" s="97">
        <f t="shared" si="5"/>
        <v>0</v>
      </c>
      <c r="I164" s="41" t="s">
        <v>15</v>
      </c>
      <c r="J164" s="26"/>
    </row>
    <row r="165" spans="1:10" s="20" customFormat="1" ht="15.6" x14ac:dyDescent="0.3">
      <c r="A165" s="22" t="s">
        <v>127</v>
      </c>
      <c r="B165" s="71" t="s">
        <v>23</v>
      </c>
      <c r="C165" s="23" t="s">
        <v>13</v>
      </c>
      <c r="D165" s="18">
        <v>2.296125</v>
      </c>
      <c r="E165" s="15">
        <v>239.81341930560004</v>
      </c>
      <c r="F165" s="15">
        <f t="shared" si="6"/>
        <v>550.64158740307084</v>
      </c>
      <c r="G165" s="97">
        <v>0</v>
      </c>
      <c r="H165" s="97">
        <f t="shared" si="5"/>
        <v>0</v>
      </c>
      <c r="I165" s="41" t="s">
        <v>15</v>
      </c>
      <c r="J165" s="26"/>
    </row>
    <row r="166" spans="1:10" s="20" customFormat="1" x14ac:dyDescent="0.3">
      <c r="A166" s="22" t="s">
        <v>128</v>
      </c>
      <c r="B166" s="43" t="s">
        <v>241</v>
      </c>
      <c r="C166" s="17" t="s">
        <v>6</v>
      </c>
      <c r="D166" s="19">
        <v>2</v>
      </c>
      <c r="E166" s="15"/>
      <c r="F166" s="15"/>
      <c r="G166" s="98">
        <v>0</v>
      </c>
      <c r="H166" s="97">
        <f t="shared" si="5"/>
        <v>0</v>
      </c>
      <c r="I166" s="41" t="s">
        <v>18</v>
      </c>
      <c r="J166" s="26"/>
    </row>
    <row r="167" spans="1:10" s="20" customFormat="1" ht="15.6" x14ac:dyDescent="0.3">
      <c r="A167" s="70">
        <f>A161+1</f>
        <v>64</v>
      </c>
      <c r="B167" s="43" t="s">
        <v>255</v>
      </c>
      <c r="C167" s="23" t="s">
        <v>13</v>
      </c>
      <c r="D167" s="60">
        <v>7.376125</v>
      </c>
      <c r="E167" s="15">
        <v>202.86223796904929</v>
      </c>
      <c r="F167" s="15">
        <f t="shared" si="6"/>
        <v>1496.3372250394536</v>
      </c>
      <c r="G167" s="97">
        <v>0</v>
      </c>
      <c r="H167" s="97">
        <f t="shared" si="5"/>
        <v>0</v>
      </c>
      <c r="I167" s="41" t="s">
        <v>16</v>
      </c>
      <c r="J167" s="26"/>
    </row>
    <row r="168" spans="1:10" s="20" customFormat="1" x14ac:dyDescent="0.3">
      <c r="A168" s="22" t="s">
        <v>129</v>
      </c>
      <c r="B168" s="72" t="s">
        <v>238</v>
      </c>
      <c r="C168" s="23" t="s">
        <v>6</v>
      </c>
      <c r="D168" s="19">
        <v>6</v>
      </c>
      <c r="E168" s="15">
        <v>462.26329868880003</v>
      </c>
      <c r="F168" s="15">
        <f t="shared" si="6"/>
        <v>2773.5797921328003</v>
      </c>
      <c r="G168" s="98">
        <v>0</v>
      </c>
      <c r="H168" s="97">
        <f t="shared" si="5"/>
        <v>0</v>
      </c>
      <c r="I168" s="41" t="s">
        <v>15</v>
      </c>
      <c r="J168" s="26"/>
    </row>
    <row r="169" spans="1:10" s="20" customFormat="1" x14ac:dyDescent="0.3">
      <c r="A169" s="22" t="s">
        <v>130</v>
      </c>
      <c r="B169" s="40" t="s">
        <v>239</v>
      </c>
      <c r="C169" s="23" t="s">
        <v>6</v>
      </c>
      <c r="D169" s="19">
        <v>2</v>
      </c>
      <c r="E169" s="15">
        <v>379.11487543776008</v>
      </c>
      <c r="F169" s="15">
        <f t="shared" si="6"/>
        <v>758.22975087552015</v>
      </c>
      <c r="G169" s="97">
        <v>0</v>
      </c>
      <c r="H169" s="97">
        <f t="shared" si="5"/>
        <v>0</v>
      </c>
      <c r="I169" s="41" t="s">
        <v>15</v>
      </c>
      <c r="J169" s="26"/>
    </row>
    <row r="170" spans="1:10" s="20" customFormat="1" x14ac:dyDescent="0.3">
      <c r="A170" s="22" t="s">
        <v>131</v>
      </c>
      <c r="B170" s="72" t="s">
        <v>240</v>
      </c>
      <c r="C170" s="23" t="s">
        <v>6</v>
      </c>
      <c r="D170" s="19">
        <v>2</v>
      </c>
      <c r="E170" s="15">
        <v>319.75122574080001</v>
      </c>
      <c r="F170" s="15">
        <f t="shared" si="6"/>
        <v>639.50245148160002</v>
      </c>
      <c r="G170" s="98">
        <v>0</v>
      </c>
      <c r="H170" s="97">
        <f t="shared" si="5"/>
        <v>0</v>
      </c>
      <c r="I170" s="41" t="s">
        <v>15</v>
      </c>
      <c r="J170" s="26"/>
    </row>
    <row r="171" spans="1:10" s="20" customFormat="1" ht="15.6" x14ac:dyDescent="0.3">
      <c r="A171" s="22" t="s">
        <v>132</v>
      </c>
      <c r="B171" s="71" t="s">
        <v>23</v>
      </c>
      <c r="C171" s="23" t="s">
        <v>13</v>
      </c>
      <c r="D171" s="18">
        <v>2.296125</v>
      </c>
      <c r="E171" s="15">
        <v>239.81341930560004</v>
      </c>
      <c r="F171" s="15">
        <f t="shared" si="6"/>
        <v>550.64158740307084</v>
      </c>
      <c r="G171" s="97">
        <v>0</v>
      </c>
      <c r="H171" s="97">
        <f t="shared" si="5"/>
        <v>0</v>
      </c>
      <c r="I171" s="41" t="s">
        <v>15</v>
      </c>
      <c r="J171" s="26"/>
    </row>
    <row r="172" spans="1:10" s="20" customFormat="1" x14ac:dyDescent="0.3">
      <c r="A172" s="22" t="s">
        <v>133</v>
      </c>
      <c r="B172" s="43" t="s">
        <v>241</v>
      </c>
      <c r="C172" s="17" t="s">
        <v>6</v>
      </c>
      <c r="D172" s="19">
        <v>2</v>
      </c>
      <c r="E172" s="15"/>
      <c r="F172" s="15"/>
      <c r="G172" s="98">
        <v>0</v>
      </c>
      <c r="H172" s="97">
        <f t="shared" si="5"/>
        <v>0</v>
      </c>
      <c r="I172" s="41" t="s">
        <v>18</v>
      </c>
      <c r="J172" s="26"/>
    </row>
    <row r="173" spans="1:10" s="20" customFormat="1" ht="15.6" x14ac:dyDescent="0.3">
      <c r="A173" s="70">
        <f>A167+1</f>
        <v>65</v>
      </c>
      <c r="B173" s="43" t="s">
        <v>256</v>
      </c>
      <c r="C173" s="23" t="s">
        <v>13</v>
      </c>
      <c r="D173" s="60">
        <v>1.7117499999999999</v>
      </c>
      <c r="E173" s="15">
        <v>277.11481491388798</v>
      </c>
      <c r="F173" s="15">
        <f t="shared" si="6"/>
        <v>474.35128442884775</v>
      </c>
      <c r="G173" s="97">
        <v>0</v>
      </c>
      <c r="H173" s="97">
        <f t="shared" si="5"/>
        <v>0</v>
      </c>
      <c r="I173" s="41" t="s">
        <v>16</v>
      </c>
      <c r="J173" s="26"/>
    </row>
    <row r="174" spans="1:10" s="20" customFormat="1" x14ac:dyDescent="0.3">
      <c r="A174" s="22" t="s">
        <v>134</v>
      </c>
      <c r="B174" s="71" t="s">
        <v>257</v>
      </c>
      <c r="C174" s="23" t="s">
        <v>6</v>
      </c>
      <c r="D174" s="19">
        <v>3</v>
      </c>
      <c r="E174" s="15">
        <v>274.38324444921602</v>
      </c>
      <c r="F174" s="15">
        <f t="shared" si="6"/>
        <v>823.14973334764807</v>
      </c>
      <c r="G174" s="98">
        <v>0</v>
      </c>
      <c r="H174" s="97">
        <f t="shared" si="5"/>
        <v>0</v>
      </c>
      <c r="I174" s="41" t="s">
        <v>15</v>
      </c>
      <c r="J174" s="26"/>
    </row>
    <row r="175" spans="1:10" s="20" customFormat="1" x14ac:dyDescent="0.3">
      <c r="A175" s="22" t="s">
        <v>135</v>
      </c>
      <c r="B175" s="40" t="s">
        <v>258</v>
      </c>
      <c r="C175" s="23" t="s">
        <v>6</v>
      </c>
      <c r="D175" s="19">
        <v>1</v>
      </c>
      <c r="E175" s="15">
        <v>154.88277610780801</v>
      </c>
      <c r="F175" s="15">
        <f t="shared" si="6"/>
        <v>154.88277610780801</v>
      </c>
      <c r="G175" s="97">
        <v>0</v>
      </c>
      <c r="H175" s="97">
        <f t="shared" si="5"/>
        <v>0</v>
      </c>
      <c r="I175" s="41" t="s">
        <v>15</v>
      </c>
      <c r="J175" s="26"/>
    </row>
    <row r="176" spans="1:10" s="20" customFormat="1" x14ac:dyDescent="0.3">
      <c r="A176" s="22" t="s">
        <v>136</v>
      </c>
      <c r="B176" s="44" t="s">
        <v>259</v>
      </c>
      <c r="C176" s="17" t="s">
        <v>6</v>
      </c>
      <c r="D176" s="19">
        <v>1</v>
      </c>
      <c r="E176" s="15">
        <v>136.27430313436798</v>
      </c>
      <c r="F176" s="15">
        <f t="shared" si="6"/>
        <v>136.27430313436798</v>
      </c>
      <c r="G176" s="98">
        <v>0</v>
      </c>
      <c r="H176" s="97">
        <f t="shared" si="5"/>
        <v>0</v>
      </c>
      <c r="I176" s="41" t="s">
        <v>15</v>
      </c>
      <c r="J176" s="26"/>
    </row>
    <row r="177" spans="1:10" s="20" customFormat="1" ht="15.6" x14ac:dyDescent="0.3">
      <c r="A177" s="22" t="s">
        <v>137</v>
      </c>
      <c r="B177" s="71" t="s">
        <v>23</v>
      </c>
      <c r="C177" s="23" t="s">
        <v>13</v>
      </c>
      <c r="D177" s="18">
        <v>0.43175000000000008</v>
      </c>
      <c r="E177" s="15">
        <v>239.81341930560001</v>
      </c>
      <c r="F177" s="15">
        <f t="shared" si="6"/>
        <v>103.53944378519282</v>
      </c>
      <c r="G177" s="97">
        <v>0</v>
      </c>
      <c r="H177" s="97">
        <f t="shared" si="5"/>
        <v>0</v>
      </c>
      <c r="I177" s="41" t="s">
        <v>15</v>
      </c>
      <c r="J177" s="26"/>
    </row>
    <row r="178" spans="1:10" s="20" customFormat="1" x14ac:dyDescent="0.3">
      <c r="A178" s="22" t="s">
        <v>138</v>
      </c>
      <c r="B178" s="43" t="s">
        <v>260</v>
      </c>
      <c r="C178" s="17" t="s">
        <v>6</v>
      </c>
      <c r="D178" s="19">
        <v>1</v>
      </c>
      <c r="E178" s="15"/>
      <c r="F178" s="15"/>
      <c r="G178" s="98">
        <v>0</v>
      </c>
      <c r="H178" s="97">
        <f t="shared" si="5"/>
        <v>0</v>
      </c>
      <c r="I178" s="41" t="s">
        <v>18</v>
      </c>
      <c r="J178" s="26"/>
    </row>
    <row r="179" spans="1:10" s="20" customFormat="1" ht="15.6" x14ac:dyDescent="0.3">
      <c r="A179" s="70">
        <f>A173+1</f>
        <v>66</v>
      </c>
      <c r="B179" s="43" t="s">
        <v>261</v>
      </c>
      <c r="C179" s="23" t="s">
        <v>13</v>
      </c>
      <c r="D179" s="60">
        <v>1.3817500000000003</v>
      </c>
      <c r="E179" s="15">
        <v>277.11481491388798</v>
      </c>
      <c r="F179" s="15">
        <f t="shared" si="6"/>
        <v>382.9033955072648</v>
      </c>
      <c r="G179" s="97">
        <v>0</v>
      </c>
      <c r="H179" s="97">
        <f t="shared" si="5"/>
        <v>0</v>
      </c>
      <c r="I179" s="41" t="s">
        <v>16</v>
      </c>
      <c r="J179" s="26"/>
    </row>
    <row r="180" spans="1:10" s="20" customFormat="1" x14ac:dyDescent="0.3">
      <c r="A180" s="22" t="s">
        <v>139</v>
      </c>
      <c r="B180" s="71" t="s">
        <v>257</v>
      </c>
      <c r="C180" s="23" t="s">
        <v>6</v>
      </c>
      <c r="D180" s="19">
        <v>2</v>
      </c>
      <c r="E180" s="15">
        <v>274.38324444921602</v>
      </c>
      <c r="F180" s="15">
        <f t="shared" si="6"/>
        <v>548.76648889843204</v>
      </c>
      <c r="G180" s="98">
        <v>0</v>
      </c>
      <c r="H180" s="97">
        <f t="shared" si="5"/>
        <v>0</v>
      </c>
      <c r="I180" s="41" t="s">
        <v>15</v>
      </c>
      <c r="J180" s="26"/>
    </row>
    <row r="181" spans="1:10" s="20" customFormat="1" x14ac:dyDescent="0.3">
      <c r="A181" s="22" t="s">
        <v>140</v>
      </c>
      <c r="B181" s="40" t="s">
        <v>258</v>
      </c>
      <c r="C181" s="23" t="s">
        <v>6</v>
      </c>
      <c r="D181" s="19">
        <v>1</v>
      </c>
      <c r="E181" s="15">
        <v>154.88277610780801</v>
      </c>
      <c r="F181" s="15">
        <f t="shared" si="6"/>
        <v>154.88277610780801</v>
      </c>
      <c r="G181" s="97">
        <v>0</v>
      </c>
      <c r="H181" s="97">
        <f t="shared" si="5"/>
        <v>0</v>
      </c>
      <c r="I181" s="41" t="s">
        <v>15</v>
      </c>
      <c r="J181" s="26"/>
    </row>
    <row r="182" spans="1:10" s="20" customFormat="1" x14ac:dyDescent="0.3">
      <c r="A182" s="22" t="s">
        <v>141</v>
      </c>
      <c r="B182" s="44" t="s">
        <v>259</v>
      </c>
      <c r="C182" s="17" t="s">
        <v>6</v>
      </c>
      <c r="D182" s="19">
        <v>1</v>
      </c>
      <c r="E182" s="15">
        <v>136.27430313436798</v>
      </c>
      <c r="F182" s="15">
        <f t="shared" si="6"/>
        <v>136.27430313436798</v>
      </c>
      <c r="G182" s="98">
        <v>0</v>
      </c>
      <c r="H182" s="97">
        <f t="shared" si="5"/>
        <v>0</v>
      </c>
      <c r="I182" s="41" t="s">
        <v>15</v>
      </c>
      <c r="J182" s="26"/>
    </row>
    <row r="183" spans="1:10" s="20" customFormat="1" ht="15.6" x14ac:dyDescent="0.3">
      <c r="A183" s="22" t="s">
        <v>142</v>
      </c>
      <c r="B183" s="71" t="s">
        <v>23</v>
      </c>
      <c r="C183" s="23" t="s">
        <v>13</v>
      </c>
      <c r="D183" s="18">
        <v>0.43175000000000008</v>
      </c>
      <c r="E183" s="15">
        <v>239.81341930560001</v>
      </c>
      <c r="F183" s="15">
        <f t="shared" si="6"/>
        <v>103.53944378519282</v>
      </c>
      <c r="G183" s="97">
        <v>0</v>
      </c>
      <c r="H183" s="97">
        <f t="shared" si="5"/>
        <v>0</v>
      </c>
      <c r="I183" s="41" t="s">
        <v>15</v>
      </c>
      <c r="J183" s="26"/>
    </row>
    <row r="184" spans="1:10" s="20" customFormat="1" x14ac:dyDescent="0.3">
      <c r="A184" s="22" t="s">
        <v>143</v>
      </c>
      <c r="B184" s="43" t="s">
        <v>260</v>
      </c>
      <c r="C184" s="17" t="s">
        <v>6</v>
      </c>
      <c r="D184" s="19">
        <v>1</v>
      </c>
      <c r="E184" s="15"/>
      <c r="F184" s="15"/>
      <c r="G184" s="98">
        <v>0</v>
      </c>
      <c r="H184" s="97">
        <f t="shared" si="5"/>
        <v>0</v>
      </c>
      <c r="I184" s="41" t="s">
        <v>18</v>
      </c>
      <c r="J184" s="26"/>
    </row>
    <row r="185" spans="1:10" s="20" customFormat="1" ht="15.6" x14ac:dyDescent="0.3">
      <c r="A185" s="70">
        <f>A179+1</f>
        <v>67</v>
      </c>
      <c r="B185" s="43" t="s">
        <v>261</v>
      </c>
      <c r="C185" s="23" t="s">
        <v>13</v>
      </c>
      <c r="D185" s="60">
        <v>1.30325</v>
      </c>
      <c r="E185" s="15">
        <v>277.11481491388804</v>
      </c>
      <c r="F185" s="15">
        <f t="shared" si="6"/>
        <v>361.14988253652461</v>
      </c>
      <c r="G185" s="97">
        <v>0</v>
      </c>
      <c r="H185" s="97">
        <f t="shared" si="5"/>
        <v>0</v>
      </c>
      <c r="I185" s="41" t="s">
        <v>16</v>
      </c>
      <c r="J185" s="26"/>
    </row>
    <row r="186" spans="1:10" s="20" customFormat="1" x14ac:dyDescent="0.3">
      <c r="A186" s="22" t="s">
        <v>144</v>
      </c>
      <c r="B186" s="71" t="s">
        <v>257</v>
      </c>
      <c r="C186" s="23" t="s">
        <v>6</v>
      </c>
      <c r="D186" s="19">
        <v>2</v>
      </c>
      <c r="E186" s="15">
        <v>274.38324444921602</v>
      </c>
      <c r="F186" s="15">
        <f t="shared" si="6"/>
        <v>548.76648889843204</v>
      </c>
      <c r="G186" s="98">
        <v>0</v>
      </c>
      <c r="H186" s="97">
        <f t="shared" si="5"/>
        <v>0</v>
      </c>
      <c r="I186" s="41" t="s">
        <v>15</v>
      </c>
      <c r="J186" s="26"/>
    </row>
    <row r="187" spans="1:10" s="20" customFormat="1" x14ac:dyDescent="0.3">
      <c r="A187" s="22" t="s">
        <v>145</v>
      </c>
      <c r="B187" s="40" t="s">
        <v>258</v>
      </c>
      <c r="C187" s="23" t="s">
        <v>6</v>
      </c>
      <c r="D187" s="19">
        <v>1</v>
      </c>
      <c r="E187" s="15">
        <v>154.88277610780801</v>
      </c>
      <c r="F187" s="15">
        <f t="shared" si="6"/>
        <v>154.88277610780801</v>
      </c>
      <c r="G187" s="97">
        <v>0</v>
      </c>
      <c r="H187" s="97">
        <f t="shared" si="5"/>
        <v>0</v>
      </c>
      <c r="I187" s="41" t="s">
        <v>15</v>
      </c>
      <c r="J187" s="26"/>
    </row>
    <row r="188" spans="1:10" s="20" customFormat="1" x14ac:dyDescent="0.3">
      <c r="A188" s="22" t="s">
        <v>146</v>
      </c>
      <c r="B188" s="44" t="s">
        <v>259</v>
      </c>
      <c r="C188" s="17" t="s">
        <v>6</v>
      </c>
      <c r="D188" s="19">
        <v>1</v>
      </c>
      <c r="E188" s="15">
        <v>136.27430313436798</v>
      </c>
      <c r="F188" s="15">
        <f t="shared" si="6"/>
        <v>136.27430313436798</v>
      </c>
      <c r="G188" s="98">
        <v>0</v>
      </c>
      <c r="H188" s="97">
        <f t="shared" si="5"/>
        <v>0</v>
      </c>
      <c r="I188" s="41" t="s">
        <v>15</v>
      </c>
      <c r="J188" s="26"/>
    </row>
    <row r="189" spans="1:10" s="20" customFormat="1" ht="15.6" x14ac:dyDescent="0.3">
      <c r="A189" s="22" t="s">
        <v>147</v>
      </c>
      <c r="B189" s="71" t="s">
        <v>23</v>
      </c>
      <c r="C189" s="23" t="s">
        <v>13</v>
      </c>
      <c r="D189" s="18">
        <v>0.35325000000000001</v>
      </c>
      <c r="E189" s="15">
        <v>239.81341930560001</v>
      </c>
      <c r="F189" s="15">
        <f t="shared" si="6"/>
        <v>84.7140903697032</v>
      </c>
      <c r="G189" s="97">
        <v>0</v>
      </c>
      <c r="H189" s="97">
        <f t="shared" si="5"/>
        <v>0</v>
      </c>
      <c r="I189" s="41" t="s">
        <v>15</v>
      </c>
      <c r="J189" s="26"/>
    </row>
    <row r="190" spans="1:10" s="20" customFormat="1" x14ac:dyDescent="0.3">
      <c r="A190" s="22" t="s">
        <v>148</v>
      </c>
      <c r="B190" s="43" t="s">
        <v>260</v>
      </c>
      <c r="C190" s="17" t="s">
        <v>6</v>
      </c>
      <c r="D190" s="19">
        <v>1</v>
      </c>
      <c r="E190" s="15"/>
      <c r="F190" s="15"/>
      <c r="G190" s="98">
        <v>0</v>
      </c>
      <c r="H190" s="97">
        <f t="shared" si="5"/>
        <v>0</v>
      </c>
      <c r="I190" s="41" t="s">
        <v>18</v>
      </c>
      <c r="J190" s="26"/>
    </row>
    <row r="191" spans="1:10" s="20" customFormat="1" ht="15.6" x14ac:dyDescent="0.3">
      <c r="A191" s="70">
        <f>A185+1</f>
        <v>68</v>
      </c>
      <c r="B191" s="43" t="s">
        <v>262</v>
      </c>
      <c r="C191" s="23" t="s">
        <v>13</v>
      </c>
      <c r="D191" s="60">
        <v>1.3817500000000003</v>
      </c>
      <c r="E191" s="15">
        <v>277.11481491388798</v>
      </c>
      <c r="F191" s="15">
        <f t="shared" si="6"/>
        <v>382.9033955072648</v>
      </c>
      <c r="G191" s="97">
        <v>0</v>
      </c>
      <c r="H191" s="97">
        <f t="shared" si="5"/>
        <v>0</v>
      </c>
      <c r="I191" s="41" t="s">
        <v>16</v>
      </c>
      <c r="J191" s="26"/>
    </row>
    <row r="192" spans="1:10" s="20" customFormat="1" x14ac:dyDescent="0.3">
      <c r="A192" s="22" t="s">
        <v>149</v>
      </c>
      <c r="B192" s="71" t="s">
        <v>257</v>
      </c>
      <c r="C192" s="23" t="s">
        <v>6</v>
      </c>
      <c r="D192" s="19">
        <v>2</v>
      </c>
      <c r="E192" s="15">
        <v>274.38324444921602</v>
      </c>
      <c r="F192" s="15">
        <f t="shared" si="6"/>
        <v>548.76648889843204</v>
      </c>
      <c r="G192" s="98">
        <v>0</v>
      </c>
      <c r="H192" s="97">
        <f t="shared" si="5"/>
        <v>0</v>
      </c>
      <c r="I192" s="41" t="s">
        <v>15</v>
      </c>
      <c r="J192" s="26"/>
    </row>
    <row r="193" spans="1:10" s="20" customFormat="1" x14ac:dyDescent="0.3">
      <c r="A193" s="22" t="s">
        <v>150</v>
      </c>
      <c r="B193" s="40" t="s">
        <v>258</v>
      </c>
      <c r="C193" s="23" t="s">
        <v>6</v>
      </c>
      <c r="D193" s="19">
        <v>1</v>
      </c>
      <c r="E193" s="15">
        <v>154.88277610780801</v>
      </c>
      <c r="F193" s="15">
        <f t="shared" si="6"/>
        <v>154.88277610780801</v>
      </c>
      <c r="G193" s="97">
        <v>0</v>
      </c>
      <c r="H193" s="97">
        <f t="shared" si="5"/>
        <v>0</v>
      </c>
      <c r="I193" s="41" t="s">
        <v>15</v>
      </c>
      <c r="J193" s="26"/>
    </row>
    <row r="194" spans="1:10" s="20" customFormat="1" x14ac:dyDescent="0.3">
      <c r="A194" s="22" t="s">
        <v>151</v>
      </c>
      <c r="B194" s="44" t="s">
        <v>259</v>
      </c>
      <c r="C194" s="17" t="s">
        <v>6</v>
      </c>
      <c r="D194" s="19">
        <v>1</v>
      </c>
      <c r="E194" s="15">
        <v>136.27430313436798</v>
      </c>
      <c r="F194" s="15">
        <f t="shared" si="6"/>
        <v>136.27430313436798</v>
      </c>
      <c r="G194" s="98">
        <v>0</v>
      </c>
      <c r="H194" s="97">
        <f t="shared" si="5"/>
        <v>0</v>
      </c>
      <c r="I194" s="41" t="s">
        <v>15</v>
      </c>
      <c r="J194" s="26"/>
    </row>
    <row r="195" spans="1:10" s="20" customFormat="1" ht="15.6" x14ac:dyDescent="0.3">
      <c r="A195" s="22" t="s">
        <v>152</v>
      </c>
      <c r="B195" s="71" t="s">
        <v>23</v>
      </c>
      <c r="C195" s="23" t="s">
        <v>13</v>
      </c>
      <c r="D195" s="18">
        <v>0.43175000000000008</v>
      </c>
      <c r="E195" s="15">
        <v>239.81341930560001</v>
      </c>
      <c r="F195" s="15">
        <f t="shared" si="6"/>
        <v>103.53944378519282</v>
      </c>
      <c r="G195" s="97">
        <v>0</v>
      </c>
      <c r="H195" s="97">
        <f t="shared" si="5"/>
        <v>0</v>
      </c>
      <c r="I195" s="41" t="s">
        <v>15</v>
      </c>
      <c r="J195" s="26"/>
    </row>
    <row r="196" spans="1:10" s="20" customFormat="1" x14ac:dyDescent="0.3">
      <c r="A196" s="22" t="s">
        <v>153</v>
      </c>
      <c r="B196" s="43" t="s">
        <v>260</v>
      </c>
      <c r="C196" s="17" t="s">
        <v>6</v>
      </c>
      <c r="D196" s="19">
        <v>1</v>
      </c>
      <c r="E196" s="15"/>
      <c r="F196" s="15"/>
      <c r="G196" s="98">
        <v>0</v>
      </c>
      <c r="H196" s="97">
        <f t="shared" si="5"/>
        <v>0</v>
      </c>
      <c r="I196" s="41" t="s">
        <v>18</v>
      </c>
      <c r="J196" s="26"/>
    </row>
    <row r="197" spans="1:10" s="20" customFormat="1" ht="15.6" x14ac:dyDescent="0.3">
      <c r="A197" s="70">
        <f>A191+1</f>
        <v>69</v>
      </c>
      <c r="B197" s="43" t="s">
        <v>262</v>
      </c>
      <c r="C197" s="23" t="s">
        <v>13</v>
      </c>
      <c r="D197" s="60">
        <v>1.30325</v>
      </c>
      <c r="E197" s="15">
        <v>277.11481491388804</v>
      </c>
      <c r="F197" s="15">
        <f t="shared" si="6"/>
        <v>361.14988253652461</v>
      </c>
      <c r="G197" s="97">
        <v>0</v>
      </c>
      <c r="H197" s="97">
        <f t="shared" si="5"/>
        <v>0</v>
      </c>
      <c r="I197" s="41" t="s">
        <v>16</v>
      </c>
      <c r="J197" s="26"/>
    </row>
    <row r="198" spans="1:10" s="20" customFormat="1" x14ac:dyDescent="0.3">
      <c r="A198" s="22" t="s">
        <v>154</v>
      </c>
      <c r="B198" s="71" t="s">
        <v>257</v>
      </c>
      <c r="C198" s="23" t="s">
        <v>6</v>
      </c>
      <c r="D198" s="19">
        <v>2</v>
      </c>
      <c r="E198" s="15">
        <v>274.38324444921602</v>
      </c>
      <c r="F198" s="15">
        <f t="shared" si="6"/>
        <v>548.76648889843204</v>
      </c>
      <c r="G198" s="98">
        <v>0</v>
      </c>
      <c r="H198" s="97">
        <f t="shared" si="5"/>
        <v>0</v>
      </c>
      <c r="I198" s="41" t="s">
        <v>15</v>
      </c>
      <c r="J198" s="26"/>
    </row>
    <row r="199" spans="1:10" s="20" customFormat="1" x14ac:dyDescent="0.3">
      <c r="A199" s="22" t="s">
        <v>155</v>
      </c>
      <c r="B199" s="40" t="s">
        <v>258</v>
      </c>
      <c r="C199" s="23" t="s">
        <v>6</v>
      </c>
      <c r="D199" s="19">
        <v>1</v>
      </c>
      <c r="E199" s="15">
        <v>154.88277610780801</v>
      </c>
      <c r="F199" s="15">
        <f t="shared" si="6"/>
        <v>154.88277610780801</v>
      </c>
      <c r="G199" s="97">
        <v>0</v>
      </c>
      <c r="H199" s="97">
        <f t="shared" si="5"/>
        <v>0</v>
      </c>
      <c r="I199" s="41" t="s">
        <v>15</v>
      </c>
      <c r="J199" s="26"/>
    </row>
    <row r="200" spans="1:10" s="20" customFormat="1" x14ac:dyDescent="0.3">
      <c r="A200" s="22" t="s">
        <v>156</v>
      </c>
      <c r="B200" s="44" t="s">
        <v>259</v>
      </c>
      <c r="C200" s="17" t="s">
        <v>6</v>
      </c>
      <c r="D200" s="19">
        <v>1</v>
      </c>
      <c r="E200" s="15">
        <v>136.27430313436798</v>
      </c>
      <c r="F200" s="15">
        <f t="shared" si="6"/>
        <v>136.27430313436798</v>
      </c>
      <c r="G200" s="98">
        <v>0</v>
      </c>
      <c r="H200" s="97">
        <f t="shared" ref="H200:H251" si="7">G200*D200</f>
        <v>0</v>
      </c>
      <c r="I200" s="41" t="s">
        <v>15</v>
      </c>
      <c r="J200" s="26"/>
    </row>
    <row r="201" spans="1:10" s="20" customFormat="1" ht="15.6" x14ac:dyDescent="0.3">
      <c r="A201" s="22" t="s">
        <v>157</v>
      </c>
      <c r="B201" s="71" t="s">
        <v>23</v>
      </c>
      <c r="C201" s="23" t="s">
        <v>13</v>
      </c>
      <c r="D201" s="18">
        <v>0.35325000000000001</v>
      </c>
      <c r="E201" s="15">
        <v>239.81341930560001</v>
      </c>
      <c r="F201" s="15">
        <f t="shared" ref="F201:F249" si="8">D201*E201</f>
        <v>84.7140903697032</v>
      </c>
      <c r="G201" s="97">
        <v>0</v>
      </c>
      <c r="H201" s="97">
        <f t="shared" si="7"/>
        <v>0</v>
      </c>
      <c r="I201" s="41" t="s">
        <v>15</v>
      </c>
      <c r="J201" s="26"/>
    </row>
    <row r="202" spans="1:10" s="20" customFormat="1" x14ac:dyDescent="0.3">
      <c r="A202" s="22" t="s">
        <v>158</v>
      </c>
      <c r="B202" s="43" t="s">
        <v>260</v>
      </c>
      <c r="C202" s="17" t="s">
        <v>6</v>
      </c>
      <c r="D202" s="19">
        <v>1</v>
      </c>
      <c r="E202" s="15"/>
      <c r="F202" s="15"/>
      <c r="G202" s="98">
        <v>0</v>
      </c>
      <c r="H202" s="97">
        <f t="shared" si="7"/>
        <v>0</v>
      </c>
      <c r="I202" s="41" t="s">
        <v>18</v>
      </c>
      <c r="J202" s="26"/>
    </row>
    <row r="203" spans="1:10" s="20" customFormat="1" ht="15.6" x14ac:dyDescent="0.3">
      <c r="A203" s="70">
        <f>A197+1</f>
        <v>70</v>
      </c>
      <c r="B203" s="43" t="s">
        <v>263</v>
      </c>
      <c r="C203" s="23" t="s">
        <v>13</v>
      </c>
      <c r="D203" s="60">
        <v>1.1432500000000001</v>
      </c>
      <c r="E203" s="15">
        <v>277.11481491388798</v>
      </c>
      <c r="F203" s="15">
        <f t="shared" si="8"/>
        <v>316.81151215030246</v>
      </c>
      <c r="G203" s="97">
        <v>0</v>
      </c>
      <c r="H203" s="97">
        <f t="shared" si="7"/>
        <v>0</v>
      </c>
      <c r="I203" s="41" t="s">
        <v>16</v>
      </c>
      <c r="J203" s="26"/>
    </row>
    <row r="204" spans="1:10" s="20" customFormat="1" x14ac:dyDescent="0.3">
      <c r="A204" s="22" t="s">
        <v>159</v>
      </c>
      <c r="B204" s="71" t="s">
        <v>257</v>
      </c>
      <c r="C204" s="23" t="s">
        <v>6</v>
      </c>
      <c r="D204" s="19">
        <v>1</v>
      </c>
      <c r="E204" s="15">
        <v>274.38324444921602</v>
      </c>
      <c r="F204" s="15">
        <f t="shared" si="8"/>
        <v>274.38324444921602</v>
      </c>
      <c r="G204" s="98">
        <v>0</v>
      </c>
      <c r="H204" s="97">
        <f t="shared" si="7"/>
        <v>0</v>
      </c>
      <c r="I204" s="41" t="s">
        <v>15</v>
      </c>
      <c r="J204" s="26"/>
    </row>
    <row r="205" spans="1:10" s="20" customFormat="1" x14ac:dyDescent="0.3">
      <c r="A205" s="22" t="s">
        <v>160</v>
      </c>
      <c r="B205" s="71" t="s">
        <v>264</v>
      </c>
      <c r="C205" s="23" t="s">
        <v>6</v>
      </c>
      <c r="D205" s="19">
        <v>1</v>
      </c>
      <c r="E205" s="15">
        <v>156.14081371728003</v>
      </c>
      <c r="F205" s="15">
        <f t="shared" si="8"/>
        <v>156.14081371728003</v>
      </c>
      <c r="G205" s="97">
        <v>0</v>
      </c>
      <c r="H205" s="97">
        <f t="shared" si="7"/>
        <v>0</v>
      </c>
      <c r="I205" s="41" t="s">
        <v>15</v>
      </c>
      <c r="J205" s="26"/>
    </row>
    <row r="206" spans="1:10" s="20" customFormat="1" x14ac:dyDescent="0.3">
      <c r="A206" s="22" t="s">
        <v>161</v>
      </c>
      <c r="B206" s="40" t="s">
        <v>258</v>
      </c>
      <c r="C206" s="23" t="s">
        <v>6</v>
      </c>
      <c r="D206" s="19">
        <v>1</v>
      </c>
      <c r="E206" s="15">
        <v>154.88277610780801</v>
      </c>
      <c r="F206" s="15">
        <f t="shared" si="8"/>
        <v>154.88277610780801</v>
      </c>
      <c r="G206" s="98">
        <v>0</v>
      </c>
      <c r="H206" s="97">
        <f t="shared" si="7"/>
        <v>0</v>
      </c>
      <c r="I206" s="41" t="s">
        <v>15</v>
      </c>
      <c r="J206" s="26"/>
    </row>
    <row r="207" spans="1:10" s="20" customFormat="1" x14ac:dyDescent="0.3">
      <c r="A207" s="22" t="s">
        <v>162</v>
      </c>
      <c r="B207" s="44" t="s">
        <v>259</v>
      </c>
      <c r="C207" s="17" t="s">
        <v>6</v>
      </c>
      <c r="D207" s="19">
        <v>1</v>
      </c>
      <c r="E207" s="15">
        <v>136.27430313436798</v>
      </c>
      <c r="F207" s="15">
        <f t="shared" si="8"/>
        <v>136.27430313436798</v>
      </c>
      <c r="G207" s="97">
        <v>0</v>
      </c>
      <c r="H207" s="97">
        <f t="shared" si="7"/>
        <v>0</v>
      </c>
      <c r="I207" s="41" t="s">
        <v>15</v>
      </c>
      <c r="J207" s="26"/>
    </row>
    <row r="208" spans="1:10" s="20" customFormat="1" ht="15.6" x14ac:dyDescent="0.3">
      <c r="A208" s="22" t="s">
        <v>163</v>
      </c>
      <c r="B208" s="71" t="s">
        <v>23</v>
      </c>
      <c r="C208" s="23" t="s">
        <v>13</v>
      </c>
      <c r="D208" s="18">
        <v>0.35325000000000001</v>
      </c>
      <c r="E208" s="15">
        <v>239.81341930560001</v>
      </c>
      <c r="F208" s="15">
        <f t="shared" si="8"/>
        <v>84.7140903697032</v>
      </c>
      <c r="G208" s="98">
        <v>0</v>
      </c>
      <c r="H208" s="97">
        <f t="shared" si="7"/>
        <v>0</v>
      </c>
      <c r="I208" s="41" t="s">
        <v>15</v>
      </c>
      <c r="J208" s="26"/>
    </row>
    <row r="209" spans="1:10" s="20" customFormat="1" x14ac:dyDescent="0.3">
      <c r="A209" s="22" t="s">
        <v>164</v>
      </c>
      <c r="B209" s="43" t="s">
        <v>260</v>
      </c>
      <c r="C209" s="17" t="s">
        <v>6</v>
      </c>
      <c r="D209" s="19">
        <v>1</v>
      </c>
      <c r="E209" s="15"/>
      <c r="F209" s="15"/>
      <c r="G209" s="97">
        <v>0</v>
      </c>
      <c r="H209" s="97">
        <f t="shared" si="7"/>
        <v>0</v>
      </c>
      <c r="I209" s="41" t="s">
        <v>18</v>
      </c>
      <c r="J209" s="26"/>
    </row>
    <row r="210" spans="1:10" s="20" customFormat="1" ht="15.6" x14ac:dyDescent="0.3">
      <c r="A210" s="70">
        <f>A203+1</f>
        <v>71</v>
      </c>
      <c r="B210" s="43" t="s">
        <v>265</v>
      </c>
      <c r="C210" s="23" t="s">
        <v>13</v>
      </c>
      <c r="D210" s="60">
        <v>1.1432500000000001</v>
      </c>
      <c r="E210" s="15">
        <v>277.11481491388798</v>
      </c>
      <c r="F210" s="15">
        <f t="shared" si="8"/>
        <v>316.81151215030246</v>
      </c>
      <c r="G210" s="98">
        <v>0</v>
      </c>
      <c r="H210" s="97">
        <f t="shared" si="7"/>
        <v>0</v>
      </c>
      <c r="I210" s="41" t="s">
        <v>16</v>
      </c>
      <c r="J210" s="26"/>
    </row>
    <row r="211" spans="1:10" s="20" customFormat="1" x14ac:dyDescent="0.3">
      <c r="A211" s="22" t="s">
        <v>165</v>
      </c>
      <c r="B211" s="71" t="s">
        <v>257</v>
      </c>
      <c r="C211" s="23" t="s">
        <v>6</v>
      </c>
      <c r="D211" s="19">
        <v>1</v>
      </c>
      <c r="E211" s="15">
        <v>274.38324444921602</v>
      </c>
      <c r="F211" s="15">
        <f t="shared" si="8"/>
        <v>274.38324444921602</v>
      </c>
      <c r="G211" s="97">
        <v>0</v>
      </c>
      <c r="H211" s="97">
        <f t="shared" si="7"/>
        <v>0</v>
      </c>
      <c r="I211" s="41" t="s">
        <v>15</v>
      </c>
      <c r="J211" s="26"/>
    </row>
    <row r="212" spans="1:10" s="20" customFormat="1" x14ac:dyDescent="0.3">
      <c r="A212" s="22" t="s">
        <v>166</v>
      </c>
      <c r="B212" s="71" t="s">
        <v>264</v>
      </c>
      <c r="C212" s="23" t="s">
        <v>6</v>
      </c>
      <c r="D212" s="19">
        <v>1</v>
      </c>
      <c r="E212" s="15">
        <v>156.14081371728003</v>
      </c>
      <c r="F212" s="15">
        <f t="shared" si="8"/>
        <v>156.14081371728003</v>
      </c>
      <c r="G212" s="98">
        <v>0</v>
      </c>
      <c r="H212" s="97">
        <f t="shared" si="7"/>
        <v>0</v>
      </c>
      <c r="I212" s="41" t="s">
        <v>15</v>
      </c>
      <c r="J212" s="26"/>
    </row>
    <row r="213" spans="1:10" s="20" customFormat="1" x14ac:dyDescent="0.3">
      <c r="A213" s="22" t="s">
        <v>167</v>
      </c>
      <c r="B213" s="40" t="s">
        <v>258</v>
      </c>
      <c r="C213" s="23" t="s">
        <v>6</v>
      </c>
      <c r="D213" s="19">
        <v>1</v>
      </c>
      <c r="E213" s="15">
        <v>154.88277610780801</v>
      </c>
      <c r="F213" s="15">
        <f t="shared" si="8"/>
        <v>154.88277610780801</v>
      </c>
      <c r="G213" s="97">
        <v>0</v>
      </c>
      <c r="H213" s="97">
        <f t="shared" si="7"/>
        <v>0</v>
      </c>
      <c r="I213" s="41" t="s">
        <v>15</v>
      </c>
      <c r="J213" s="26"/>
    </row>
    <row r="214" spans="1:10" s="20" customFormat="1" x14ac:dyDescent="0.3">
      <c r="A214" s="22" t="s">
        <v>168</v>
      </c>
      <c r="B214" s="44" t="s">
        <v>259</v>
      </c>
      <c r="C214" s="17" t="s">
        <v>6</v>
      </c>
      <c r="D214" s="19">
        <v>1</v>
      </c>
      <c r="E214" s="15">
        <v>136.27430313436798</v>
      </c>
      <c r="F214" s="15">
        <f t="shared" si="8"/>
        <v>136.27430313436798</v>
      </c>
      <c r="G214" s="98">
        <v>0</v>
      </c>
      <c r="H214" s="97">
        <f t="shared" si="7"/>
        <v>0</v>
      </c>
      <c r="I214" s="41" t="s">
        <v>15</v>
      </c>
      <c r="J214" s="26"/>
    </row>
    <row r="215" spans="1:10" s="20" customFormat="1" ht="15.6" x14ac:dyDescent="0.3">
      <c r="A215" s="22" t="s">
        <v>169</v>
      </c>
      <c r="B215" s="71" t="s">
        <v>23</v>
      </c>
      <c r="C215" s="23" t="s">
        <v>13</v>
      </c>
      <c r="D215" s="18">
        <v>0.35325000000000001</v>
      </c>
      <c r="E215" s="15">
        <v>239.81341930560001</v>
      </c>
      <c r="F215" s="15">
        <f t="shared" si="8"/>
        <v>84.7140903697032</v>
      </c>
      <c r="G215" s="97">
        <v>0</v>
      </c>
      <c r="H215" s="97">
        <f t="shared" si="7"/>
        <v>0</v>
      </c>
      <c r="I215" s="41" t="s">
        <v>15</v>
      </c>
      <c r="J215" s="26"/>
    </row>
    <row r="216" spans="1:10" s="20" customFormat="1" x14ac:dyDescent="0.3">
      <c r="A216" s="22" t="s">
        <v>170</v>
      </c>
      <c r="B216" s="43" t="s">
        <v>260</v>
      </c>
      <c r="C216" s="17" t="s">
        <v>6</v>
      </c>
      <c r="D216" s="19">
        <v>1</v>
      </c>
      <c r="E216" s="15"/>
      <c r="F216" s="15"/>
      <c r="G216" s="98">
        <v>0</v>
      </c>
      <c r="H216" s="97">
        <f t="shared" si="7"/>
        <v>0</v>
      </c>
      <c r="I216" s="41" t="s">
        <v>18</v>
      </c>
      <c r="J216" s="26"/>
    </row>
    <row r="217" spans="1:10" s="20" customFormat="1" x14ac:dyDescent="0.3">
      <c r="A217" s="62">
        <f>A210+1</f>
        <v>72</v>
      </c>
      <c r="B217" s="40" t="s">
        <v>266</v>
      </c>
      <c r="C217" s="23" t="s">
        <v>5</v>
      </c>
      <c r="D217" s="18">
        <v>370</v>
      </c>
      <c r="E217" s="15">
        <v>25.986339370656001</v>
      </c>
      <c r="F217" s="15">
        <f t="shared" si="8"/>
        <v>9614.9455671427204</v>
      </c>
      <c r="G217" s="97">
        <v>0</v>
      </c>
      <c r="H217" s="97">
        <f t="shared" si="7"/>
        <v>0</v>
      </c>
      <c r="I217" s="41" t="s">
        <v>16</v>
      </c>
      <c r="J217" s="26"/>
    </row>
    <row r="218" spans="1:10" s="20" customFormat="1" x14ac:dyDescent="0.3">
      <c r="A218" s="64">
        <f t="shared" ref="A218:A247" si="9">A217+1</f>
        <v>73</v>
      </c>
      <c r="B218" s="73" t="s">
        <v>267</v>
      </c>
      <c r="C218" s="66" t="s">
        <v>9</v>
      </c>
      <c r="D218" s="67">
        <v>1</v>
      </c>
      <c r="E218" s="15">
        <v>141.26218106078403</v>
      </c>
      <c r="F218" s="15">
        <f t="shared" si="8"/>
        <v>141.26218106078403</v>
      </c>
      <c r="G218" s="98">
        <v>0</v>
      </c>
      <c r="H218" s="97">
        <f t="shared" si="7"/>
        <v>0</v>
      </c>
      <c r="I218" s="41" t="s">
        <v>16</v>
      </c>
      <c r="J218" s="26"/>
    </row>
    <row r="219" spans="1:10" s="20" customFormat="1" x14ac:dyDescent="0.3">
      <c r="A219" s="64">
        <f t="shared" si="9"/>
        <v>74</v>
      </c>
      <c r="B219" s="73" t="s">
        <v>268</v>
      </c>
      <c r="C219" s="66" t="s">
        <v>9</v>
      </c>
      <c r="D219" s="67">
        <v>8</v>
      </c>
      <c r="E219" s="15">
        <v>92.512586316528001</v>
      </c>
      <c r="F219" s="15">
        <f t="shared" si="8"/>
        <v>740.10069053222401</v>
      </c>
      <c r="G219" s="97">
        <v>0</v>
      </c>
      <c r="H219" s="97">
        <f t="shared" si="7"/>
        <v>0</v>
      </c>
      <c r="I219" s="41" t="s">
        <v>16</v>
      </c>
      <c r="J219" s="26"/>
    </row>
    <row r="220" spans="1:10" s="20" customFormat="1" x14ac:dyDescent="0.3">
      <c r="A220" s="64">
        <f t="shared" si="9"/>
        <v>75</v>
      </c>
      <c r="B220" s="73" t="s">
        <v>269</v>
      </c>
      <c r="C220" s="66" t="s">
        <v>9</v>
      </c>
      <c r="D220" s="67">
        <v>4</v>
      </c>
      <c r="E220" s="15">
        <v>92.512586316528001</v>
      </c>
      <c r="F220" s="15">
        <f t="shared" si="8"/>
        <v>370.050345266112</v>
      </c>
      <c r="G220" s="98">
        <v>0</v>
      </c>
      <c r="H220" s="97">
        <f t="shared" si="7"/>
        <v>0</v>
      </c>
      <c r="I220" s="41" t="s">
        <v>16</v>
      </c>
      <c r="J220" s="26"/>
    </row>
    <row r="221" spans="1:10" s="20" customFormat="1" x14ac:dyDescent="0.3">
      <c r="A221" s="64">
        <f t="shared" si="9"/>
        <v>76</v>
      </c>
      <c r="B221" s="73" t="s">
        <v>270</v>
      </c>
      <c r="C221" s="66" t="s">
        <v>9</v>
      </c>
      <c r="D221" s="67">
        <v>6</v>
      </c>
      <c r="E221" s="15">
        <v>92.512586316528015</v>
      </c>
      <c r="F221" s="15">
        <f t="shared" si="8"/>
        <v>555.07551789916806</v>
      </c>
      <c r="G221" s="97">
        <v>0</v>
      </c>
      <c r="H221" s="97">
        <f t="shared" si="7"/>
        <v>0</v>
      </c>
      <c r="I221" s="41" t="s">
        <v>16</v>
      </c>
      <c r="J221" s="26"/>
    </row>
    <row r="222" spans="1:10" s="20" customFormat="1" x14ac:dyDescent="0.3">
      <c r="A222" s="64">
        <f t="shared" si="9"/>
        <v>77</v>
      </c>
      <c r="B222" s="73" t="s">
        <v>271</v>
      </c>
      <c r="C222" s="66" t="s">
        <v>9</v>
      </c>
      <c r="D222" s="67">
        <v>6</v>
      </c>
      <c r="E222" s="15">
        <v>92.512586316528015</v>
      </c>
      <c r="F222" s="15">
        <f t="shared" si="8"/>
        <v>555.07551789916806</v>
      </c>
      <c r="G222" s="98">
        <v>0</v>
      </c>
      <c r="H222" s="97">
        <f t="shared" si="7"/>
        <v>0</v>
      </c>
      <c r="I222" s="41" t="s">
        <v>16</v>
      </c>
      <c r="J222" s="26"/>
    </row>
    <row r="223" spans="1:10" s="20" customFormat="1" x14ac:dyDescent="0.3">
      <c r="A223" s="64">
        <f t="shared" si="9"/>
        <v>78</v>
      </c>
      <c r="B223" s="73" t="s">
        <v>272</v>
      </c>
      <c r="C223" s="66" t="s">
        <v>9</v>
      </c>
      <c r="D223" s="67">
        <v>1</v>
      </c>
      <c r="E223" s="15">
        <v>272.95148218699205</v>
      </c>
      <c r="F223" s="15">
        <f t="shared" si="8"/>
        <v>272.95148218699205</v>
      </c>
      <c r="G223" s="97">
        <v>0</v>
      </c>
      <c r="H223" s="97">
        <f t="shared" si="7"/>
        <v>0</v>
      </c>
      <c r="I223" s="41" t="s">
        <v>16</v>
      </c>
      <c r="J223" s="26"/>
    </row>
    <row r="224" spans="1:10" s="20" customFormat="1" x14ac:dyDescent="0.3">
      <c r="A224" s="64">
        <f t="shared" si="9"/>
        <v>79</v>
      </c>
      <c r="B224" s="73" t="s">
        <v>273</v>
      </c>
      <c r="C224" s="66" t="s">
        <v>9</v>
      </c>
      <c r="D224" s="67">
        <v>41</v>
      </c>
      <c r="E224" s="15">
        <v>59.077297244515208</v>
      </c>
      <c r="F224" s="15">
        <f t="shared" si="8"/>
        <v>2422.1691870251234</v>
      </c>
      <c r="G224" s="98">
        <v>0</v>
      </c>
      <c r="H224" s="97">
        <f t="shared" si="7"/>
        <v>0</v>
      </c>
      <c r="I224" s="41" t="s">
        <v>16</v>
      </c>
      <c r="J224" s="26"/>
    </row>
    <row r="225" spans="1:10" s="20" customFormat="1" x14ac:dyDescent="0.3">
      <c r="A225" s="64">
        <f t="shared" si="9"/>
        <v>80</v>
      </c>
      <c r="B225" s="43" t="s">
        <v>274</v>
      </c>
      <c r="C225" s="17" t="s">
        <v>5</v>
      </c>
      <c r="D225" s="59">
        <v>50</v>
      </c>
      <c r="E225" s="15">
        <v>0.87854962404160009</v>
      </c>
      <c r="F225" s="15">
        <f t="shared" si="8"/>
        <v>43.927481202080003</v>
      </c>
      <c r="G225" s="97">
        <v>0</v>
      </c>
      <c r="H225" s="97">
        <f t="shared" si="7"/>
        <v>0</v>
      </c>
      <c r="I225" s="41" t="s">
        <v>16</v>
      </c>
      <c r="J225" s="26"/>
    </row>
    <row r="226" spans="1:10" s="20" customFormat="1" x14ac:dyDescent="0.3">
      <c r="A226" s="28">
        <f t="shared" si="9"/>
        <v>81</v>
      </c>
      <c r="B226" s="43" t="s">
        <v>275</v>
      </c>
      <c r="C226" s="17" t="s">
        <v>5</v>
      </c>
      <c r="D226" s="59">
        <v>50</v>
      </c>
      <c r="E226" s="15">
        <v>0.87854962404160009</v>
      </c>
      <c r="F226" s="15">
        <f t="shared" si="8"/>
        <v>43.927481202080003</v>
      </c>
      <c r="G226" s="98">
        <v>0</v>
      </c>
      <c r="H226" s="97">
        <f t="shared" si="7"/>
        <v>0</v>
      </c>
      <c r="I226" s="41" t="s">
        <v>16</v>
      </c>
      <c r="J226" s="26"/>
    </row>
    <row r="227" spans="1:10" s="20" customFormat="1" x14ac:dyDescent="0.3">
      <c r="A227" s="28">
        <f t="shared" si="9"/>
        <v>82</v>
      </c>
      <c r="B227" s="43" t="s">
        <v>276</v>
      </c>
      <c r="C227" s="17" t="s">
        <v>5</v>
      </c>
      <c r="D227" s="59">
        <v>60</v>
      </c>
      <c r="E227" s="15">
        <v>0.87854962404159997</v>
      </c>
      <c r="F227" s="15">
        <f t="shared" si="8"/>
        <v>52.712977442495998</v>
      </c>
      <c r="G227" s="97">
        <v>0</v>
      </c>
      <c r="H227" s="97">
        <f t="shared" si="7"/>
        <v>0</v>
      </c>
      <c r="I227" s="41" t="s">
        <v>16</v>
      </c>
      <c r="J227" s="26"/>
    </row>
    <row r="228" spans="1:10" s="20" customFormat="1" x14ac:dyDescent="0.3">
      <c r="A228" s="64">
        <f t="shared" si="9"/>
        <v>83</v>
      </c>
      <c r="B228" s="2" t="s">
        <v>277</v>
      </c>
      <c r="C228" s="17" t="s">
        <v>5</v>
      </c>
      <c r="D228" s="18">
        <v>80</v>
      </c>
      <c r="E228" s="15">
        <v>8.0752810309248009</v>
      </c>
      <c r="F228" s="15">
        <f t="shared" si="8"/>
        <v>646.02248247398404</v>
      </c>
      <c r="G228" s="98">
        <v>0</v>
      </c>
      <c r="H228" s="97">
        <f t="shared" si="7"/>
        <v>0</v>
      </c>
      <c r="I228" s="41" t="s">
        <v>16</v>
      </c>
      <c r="J228" s="26"/>
    </row>
    <row r="229" spans="1:10" s="20" customFormat="1" x14ac:dyDescent="0.3">
      <c r="A229" s="64">
        <f t="shared" si="9"/>
        <v>84</v>
      </c>
      <c r="B229" s="43" t="s">
        <v>171</v>
      </c>
      <c r="C229" s="17" t="s">
        <v>4</v>
      </c>
      <c r="D229" s="61">
        <v>19.52</v>
      </c>
      <c r="E229" s="15">
        <v>51.496998209641596</v>
      </c>
      <c r="F229" s="15">
        <f t="shared" si="8"/>
        <v>1005.221405052204</v>
      </c>
      <c r="G229" s="97">
        <v>0</v>
      </c>
      <c r="H229" s="97">
        <f t="shared" si="7"/>
        <v>0</v>
      </c>
      <c r="I229" s="41" t="s">
        <v>16</v>
      </c>
      <c r="J229" s="26"/>
    </row>
    <row r="230" spans="1:10" s="20" customFormat="1" x14ac:dyDescent="0.3">
      <c r="A230" s="64">
        <f t="shared" si="9"/>
        <v>85</v>
      </c>
      <c r="B230" s="2" t="s">
        <v>278</v>
      </c>
      <c r="C230" s="17" t="s">
        <v>5</v>
      </c>
      <c r="D230" s="18">
        <v>80</v>
      </c>
      <c r="E230" s="15">
        <v>7.1665441401523209</v>
      </c>
      <c r="F230" s="15">
        <f t="shared" si="8"/>
        <v>573.32353121218569</v>
      </c>
      <c r="G230" s="98">
        <v>0</v>
      </c>
      <c r="H230" s="97">
        <f t="shared" si="7"/>
        <v>0</v>
      </c>
      <c r="I230" s="41" t="s">
        <v>16</v>
      </c>
      <c r="J230" s="26"/>
    </row>
    <row r="231" spans="1:10" s="20" customFormat="1" x14ac:dyDescent="0.3">
      <c r="A231" s="64">
        <f t="shared" si="9"/>
        <v>86</v>
      </c>
      <c r="B231" s="43" t="s">
        <v>171</v>
      </c>
      <c r="C231" s="17" t="s">
        <v>4</v>
      </c>
      <c r="D231" s="61">
        <v>19.52</v>
      </c>
      <c r="E231" s="15">
        <v>51.496998209641596</v>
      </c>
      <c r="F231" s="15">
        <f t="shared" si="8"/>
        <v>1005.221405052204</v>
      </c>
      <c r="G231" s="97">
        <v>0</v>
      </c>
      <c r="H231" s="97">
        <f t="shared" si="7"/>
        <v>0</v>
      </c>
      <c r="I231" s="41" t="s">
        <v>16</v>
      </c>
      <c r="J231" s="26"/>
    </row>
    <row r="232" spans="1:10" s="20" customFormat="1" x14ac:dyDescent="0.3">
      <c r="A232" s="64">
        <f t="shared" si="9"/>
        <v>87</v>
      </c>
      <c r="B232" s="2" t="s">
        <v>279</v>
      </c>
      <c r="C232" s="17" t="s">
        <v>5</v>
      </c>
      <c r="D232" s="18">
        <v>180</v>
      </c>
      <c r="E232" s="15">
        <v>5.9812057867161608</v>
      </c>
      <c r="F232" s="15">
        <f t="shared" si="8"/>
        <v>1076.6170416089089</v>
      </c>
      <c r="G232" s="98">
        <v>0</v>
      </c>
      <c r="H232" s="97">
        <f t="shared" si="7"/>
        <v>0</v>
      </c>
      <c r="I232" s="41" t="s">
        <v>16</v>
      </c>
      <c r="J232" s="26"/>
    </row>
    <row r="233" spans="1:10" s="20" customFormat="1" x14ac:dyDescent="0.3">
      <c r="A233" s="28">
        <f t="shared" si="9"/>
        <v>88</v>
      </c>
      <c r="B233" s="43" t="s">
        <v>171</v>
      </c>
      <c r="C233" s="17" t="s">
        <v>4</v>
      </c>
      <c r="D233" s="61">
        <v>32.4</v>
      </c>
      <c r="E233" s="15">
        <v>51.496998209641596</v>
      </c>
      <c r="F233" s="15">
        <f t="shared" si="8"/>
        <v>1668.5027419923877</v>
      </c>
      <c r="G233" s="97">
        <v>0</v>
      </c>
      <c r="H233" s="97">
        <f t="shared" si="7"/>
        <v>0</v>
      </c>
      <c r="I233" s="41" t="s">
        <v>16</v>
      </c>
      <c r="J233" s="26"/>
    </row>
    <row r="234" spans="1:10" s="20" customFormat="1" ht="15.6" x14ac:dyDescent="0.3">
      <c r="A234" s="70">
        <f t="shared" si="9"/>
        <v>89</v>
      </c>
      <c r="B234" s="43" t="s">
        <v>280</v>
      </c>
      <c r="C234" s="23" t="s">
        <v>13</v>
      </c>
      <c r="D234" s="68">
        <v>0.61811999999999989</v>
      </c>
      <c r="E234" s="15">
        <v>124.04240678973441</v>
      </c>
      <c r="F234" s="15">
        <f t="shared" si="8"/>
        <v>76.673092484870622</v>
      </c>
      <c r="G234" s="98">
        <v>0</v>
      </c>
      <c r="H234" s="97">
        <f t="shared" si="7"/>
        <v>0</v>
      </c>
      <c r="I234" s="41" t="s">
        <v>16</v>
      </c>
      <c r="J234" s="26"/>
    </row>
    <row r="235" spans="1:10" s="20" customFormat="1" ht="15.6" x14ac:dyDescent="0.3">
      <c r="A235" s="70">
        <f t="shared" si="9"/>
        <v>90</v>
      </c>
      <c r="B235" s="43" t="s">
        <v>281</v>
      </c>
      <c r="C235" s="23" t="s">
        <v>13</v>
      </c>
      <c r="D235" s="68">
        <v>0.55611999999999995</v>
      </c>
      <c r="E235" s="15">
        <v>124.04240678973439</v>
      </c>
      <c r="F235" s="15">
        <f t="shared" si="8"/>
        <v>68.982463263907078</v>
      </c>
      <c r="G235" s="97">
        <v>0</v>
      </c>
      <c r="H235" s="97">
        <f t="shared" si="7"/>
        <v>0</v>
      </c>
      <c r="I235" s="41" t="s">
        <v>16</v>
      </c>
      <c r="J235" s="26"/>
    </row>
    <row r="236" spans="1:10" s="20" customFormat="1" ht="15.6" x14ac:dyDescent="0.3">
      <c r="A236" s="70">
        <f t="shared" si="9"/>
        <v>91</v>
      </c>
      <c r="B236" s="43" t="s">
        <v>282</v>
      </c>
      <c r="C236" s="23" t="s">
        <v>13</v>
      </c>
      <c r="D236" s="68">
        <v>1.3602399999999999</v>
      </c>
      <c r="E236" s="15">
        <v>124.04240678973441</v>
      </c>
      <c r="F236" s="15">
        <f t="shared" si="8"/>
        <v>168.72744341166833</v>
      </c>
      <c r="G236" s="98">
        <v>0</v>
      </c>
      <c r="H236" s="97">
        <f t="shared" si="7"/>
        <v>0</v>
      </c>
      <c r="I236" s="41" t="s">
        <v>16</v>
      </c>
      <c r="J236" s="26"/>
    </row>
    <row r="237" spans="1:10" s="20" customFormat="1" ht="15.6" x14ac:dyDescent="0.3">
      <c r="A237" s="70">
        <f t="shared" si="9"/>
        <v>92</v>
      </c>
      <c r="B237" s="43" t="s">
        <v>283</v>
      </c>
      <c r="C237" s="23" t="s">
        <v>13</v>
      </c>
      <c r="D237" s="60">
        <v>1.02112</v>
      </c>
      <c r="E237" s="15">
        <v>124.04240678973443</v>
      </c>
      <c r="F237" s="15">
        <f t="shared" si="8"/>
        <v>126.66218242113362</v>
      </c>
      <c r="G237" s="97">
        <v>0</v>
      </c>
      <c r="H237" s="97">
        <f t="shared" si="7"/>
        <v>0</v>
      </c>
      <c r="I237" s="41" t="s">
        <v>16</v>
      </c>
      <c r="J237" s="26"/>
    </row>
    <row r="238" spans="1:10" s="20" customFormat="1" ht="15.6" x14ac:dyDescent="0.3">
      <c r="A238" s="70">
        <f t="shared" si="9"/>
        <v>93</v>
      </c>
      <c r="B238" s="85" t="s">
        <v>284</v>
      </c>
      <c r="C238" s="23" t="s">
        <v>13</v>
      </c>
      <c r="D238" s="61">
        <v>2.9376974999999996</v>
      </c>
      <c r="E238" s="15">
        <v>155.053008487168</v>
      </c>
      <c r="F238" s="15">
        <f t="shared" si="8"/>
        <v>455.49883540023217</v>
      </c>
      <c r="G238" s="98">
        <v>0</v>
      </c>
      <c r="H238" s="97">
        <f t="shared" si="7"/>
        <v>0</v>
      </c>
      <c r="I238" s="41" t="s">
        <v>16</v>
      </c>
      <c r="J238" s="26"/>
    </row>
    <row r="239" spans="1:10" s="20" customFormat="1" ht="15.6" x14ac:dyDescent="0.3">
      <c r="A239" s="70">
        <f t="shared" si="9"/>
        <v>94</v>
      </c>
      <c r="B239" s="85" t="s">
        <v>285</v>
      </c>
      <c r="C239" s="23" t="s">
        <v>13</v>
      </c>
      <c r="D239" s="61">
        <v>2.2746974999999998</v>
      </c>
      <c r="E239" s="15">
        <v>155.053008487168</v>
      </c>
      <c r="F239" s="15">
        <f t="shared" si="8"/>
        <v>352.69869077323983</v>
      </c>
      <c r="G239" s="97">
        <v>0</v>
      </c>
      <c r="H239" s="97">
        <f t="shared" si="7"/>
        <v>0</v>
      </c>
      <c r="I239" s="41" t="s">
        <v>16</v>
      </c>
      <c r="J239" s="26"/>
    </row>
    <row r="240" spans="1:10" s="20" customFormat="1" ht="15.6" x14ac:dyDescent="0.3">
      <c r="A240" s="70">
        <f t="shared" si="9"/>
        <v>95</v>
      </c>
      <c r="B240" s="85" t="s">
        <v>286</v>
      </c>
      <c r="C240" s="23" t="s">
        <v>13</v>
      </c>
      <c r="D240" s="61">
        <v>2.2236975000000001</v>
      </c>
      <c r="E240" s="15">
        <v>155.053008487168</v>
      </c>
      <c r="F240" s="15">
        <f t="shared" si="8"/>
        <v>344.79098734039428</v>
      </c>
      <c r="G240" s="98">
        <v>0</v>
      </c>
      <c r="H240" s="97">
        <f t="shared" si="7"/>
        <v>0</v>
      </c>
      <c r="I240" s="41" t="s">
        <v>16</v>
      </c>
      <c r="J240" s="26"/>
    </row>
    <row r="241" spans="1:10" s="20" customFormat="1" ht="15.6" x14ac:dyDescent="0.3">
      <c r="A241" s="70">
        <f t="shared" si="9"/>
        <v>96</v>
      </c>
      <c r="B241" s="85" t="s">
        <v>287</v>
      </c>
      <c r="C241" s="23" t="s">
        <v>13</v>
      </c>
      <c r="D241" s="61">
        <v>5.0185949999999995</v>
      </c>
      <c r="E241" s="15">
        <v>155.05300848716803</v>
      </c>
      <c r="F241" s="15">
        <f t="shared" si="8"/>
        <v>778.14825312865901</v>
      </c>
      <c r="G241" s="97">
        <v>0</v>
      </c>
      <c r="H241" s="97">
        <f t="shared" si="7"/>
        <v>0</v>
      </c>
      <c r="I241" s="41" t="s">
        <v>16</v>
      </c>
      <c r="J241" s="26"/>
    </row>
    <row r="242" spans="1:10" s="20" customFormat="1" ht="15.6" x14ac:dyDescent="0.3">
      <c r="A242" s="70">
        <f t="shared" si="9"/>
        <v>97</v>
      </c>
      <c r="B242" s="85" t="s">
        <v>288</v>
      </c>
      <c r="C242" s="23" t="s">
        <v>13</v>
      </c>
      <c r="D242" s="61">
        <v>2.4276974999999998</v>
      </c>
      <c r="E242" s="15">
        <v>155.053008487168</v>
      </c>
      <c r="F242" s="15">
        <f t="shared" si="8"/>
        <v>376.42180107177649</v>
      </c>
      <c r="G242" s="98">
        <v>0</v>
      </c>
      <c r="H242" s="97">
        <f t="shared" si="7"/>
        <v>0</v>
      </c>
      <c r="I242" s="41" t="s">
        <v>16</v>
      </c>
      <c r="J242" s="26"/>
    </row>
    <row r="243" spans="1:10" s="20" customFormat="1" ht="15.6" x14ac:dyDescent="0.3">
      <c r="A243" s="70">
        <f t="shared" si="9"/>
        <v>98</v>
      </c>
      <c r="B243" s="85" t="s">
        <v>289</v>
      </c>
      <c r="C243" s="23" t="s">
        <v>13</v>
      </c>
      <c r="D243" s="61">
        <v>2.4276974999999998</v>
      </c>
      <c r="E243" s="15">
        <v>155.053008487168</v>
      </c>
      <c r="F243" s="15">
        <f t="shared" si="8"/>
        <v>376.42180107177649</v>
      </c>
      <c r="G243" s="97">
        <v>0</v>
      </c>
      <c r="H243" s="97">
        <f t="shared" si="7"/>
        <v>0</v>
      </c>
      <c r="I243" s="41" t="s">
        <v>16</v>
      </c>
      <c r="J243" s="26"/>
    </row>
    <row r="244" spans="1:10" s="20" customFormat="1" ht="15.6" x14ac:dyDescent="0.3">
      <c r="A244" s="70">
        <f t="shared" si="9"/>
        <v>99</v>
      </c>
      <c r="B244" s="85" t="s">
        <v>290</v>
      </c>
      <c r="C244" s="23" t="s">
        <v>13</v>
      </c>
      <c r="D244" s="61">
        <v>2.4378975000000001</v>
      </c>
      <c r="E244" s="15">
        <v>155.053008487168</v>
      </c>
      <c r="F244" s="15">
        <f t="shared" si="8"/>
        <v>378.00334175834564</v>
      </c>
      <c r="G244" s="98">
        <v>0</v>
      </c>
      <c r="H244" s="97">
        <f t="shared" si="7"/>
        <v>0</v>
      </c>
      <c r="I244" s="41" t="s">
        <v>16</v>
      </c>
      <c r="J244" s="26"/>
    </row>
    <row r="245" spans="1:10" s="20" customFormat="1" x14ac:dyDescent="0.3">
      <c r="A245" s="70">
        <f t="shared" si="9"/>
        <v>100</v>
      </c>
      <c r="B245" s="43" t="s">
        <v>291</v>
      </c>
      <c r="C245" s="17" t="s">
        <v>4</v>
      </c>
      <c r="D245" s="61">
        <v>55.928591999999988</v>
      </c>
      <c r="E245" s="15">
        <v>51.496998209641603</v>
      </c>
      <c r="F245" s="15">
        <f t="shared" si="8"/>
        <v>2880.1546020917749</v>
      </c>
      <c r="G245" s="97">
        <v>0</v>
      </c>
      <c r="H245" s="97">
        <f t="shared" si="7"/>
        <v>0</v>
      </c>
      <c r="I245" s="41" t="s">
        <v>16</v>
      </c>
      <c r="J245" s="26"/>
    </row>
    <row r="246" spans="1:10" s="20" customFormat="1" x14ac:dyDescent="0.3">
      <c r="A246" s="64">
        <f t="shared" si="9"/>
        <v>101</v>
      </c>
      <c r="B246" s="45" t="s">
        <v>292</v>
      </c>
      <c r="C246" s="17" t="s">
        <v>4</v>
      </c>
      <c r="D246" s="61">
        <v>1.3</v>
      </c>
      <c r="E246" s="15">
        <v>34.878367108963843</v>
      </c>
      <c r="F246" s="15">
        <f t="shared" si="8"/>
        <v>45.341877241652995</v>
      </c>
      <c r="G246" s="98">
        <v>0</v>
      </c>
      <c r="H246" s="97">
        <f t="shared" si="7"/>
        <v>0</v>
      </c>
      <c r="I246" s="41" t="s">
        <v>16</v>
      </c>
      <c r="J246" s="26"/>
    </row>
    <row r="247" spans="1:10" s="20" customFormat="1" x14ac:dyDescent="0.3">
      <c r="A247" s="64">
        <f t="shared" si="9"/>
        <v>102</v>
      </c>
      <c r="B247" s="2" t="s">
        <v>293</v>
      </c>
      <c r="C247" s="17" t="s">
        <v>5</v>
      </c>
      <c r="D247" s="19">
        <v>25</v>
      </c>
      <c r="E247" s="15">
        <v>2.7377353040231043</v>
      </c>
      <c r="F247" s="15">
        <f t="shared" si="8"/>
        <v>68.443382600577607</v>
      </c>
      <c r="G247" s="97">
        <v>0</v>
      </c>
      <c r="H247" s="97">
        <f t="shared" si="7"/>
        <v>0</v>
      </c>
      <c r="I247" s="41" t="s">
        <v>16</v>
      </c>
      <c r="J247" s="26"/>
    </row>
    <row r="248" spans="1:10" s="20" customFormat="1" x14ac:dyDescent="0.3">
      <c r="A248" s="16" t="s">
        <v>172</v>
      </c>
      <c r="B248" s="86" t="s">
        <v>294</v>
      </c>
      <c r="C248" s="82" t="s">
        <v>5</v>
      </c>
      <c r="D248" s="82">
        <v>25.25</v>
      </c>
      <c r="E248" s="15"/>
      <c r="F248" s="15"/>
      <c r="G248" s="98">
        <v>0</v>
      </c>
      <c r="H248" s="97">
        <f t="shared" si="7"/>
        <v>0</v>
      </c>
      <c r="I248" s="41" t="s">
        <v>18</v>
      </c>
      <c r="J248" s="26"/>
    </row>
    <row r="249" spans="1:10" s="20" customFormat="1" x14ac:dyDescent="0.3">
      <c r="A249" s="64">
        <f>A247+1</f>
        <v>103</v>
      </c>
      <c r="B249" s="43" t="s">
        <v>295</v>
      </c>
      <c r="C249" s="17" t="s">
        <v>6</v>
      </c>
      <c r="D249" s="19">
        <v>4</v>
      </c>
      <c r="E249" s="15">
        <v>6.9236098281664011</v>
      </c>
      <c r="F249" s="15">
        <f t="shared" si="8"/>
        <v>27.694439312665605</v>
      </c>
      <c r="G249" s="97">
        <v>0</v>
      </c>
      <c r="H249" s="97">
        <f t="shared" si="7"/>
        <v>0</v>
      </c>
      <c r="I249" s="41" t="s">
        <v>16</v>
      </c>
      <c r="J249" s="26"/>
    </row>
    <row r="250" spans="1:10" s="20" customFormat="1" x14ac:dyDescent="0.3">
      <c r="A250" s="16" t="s">
        <v>173</v>
      </c>
      <c r="B250" s="43" t="s">
        <v>174</v>
      </c>
      <c r="C250" s="17" t="s">
        <v>6</v>
      </c>
      <c r="D250" s="19">
        <v>4</v>
      </c>
      <c r="E250" s="15"/>
      <c r="F250" s="15"/>
      <c r="G250" s="98">
        <v>0</v>
      </c>
      <c r="H250" s="97">
        <f t="shared" si="7"/>
        <v>0</v>
      </c>
      <c r="I250" s="41" t="s">
        <v>18</v>
      </c>
      <c r="J250" s="26"/>
    </row>
    <row r="251" spans="1:10" s="20" customFormat="1" ht="15.6" thickBot="1" x14ac:dyDescent="0.35">
      <c r="A251" s="16" t="s">
        <v>175</v>
      </c>
      <c r="B251" s="43" t="s">
        <v>296</v>
      </c>
      <c r="C251" s="17" t="s">
        <v>6</v>
      </c>
      <c r="D251" s="19">
        <v>16</v>
      </c>
      <c r="E251" s="15"/>
      <c r="F251" s="15"/>
      <c r="G251" s="97">
        <v>0</v>
      </c>
      <c r="H251" s="97">
        <f t="shared" si="7"/>
        <v>0</v>
      </c>
      <c r="I251" s="41" t="s">
        <v>18</v>
      </c>
      <c r="J251" s="26"/>
    </row>
    <row r="252" spans="1:10" ht="15.6" thickBot="1" x14ac:dyDescent="0.35">
      <c r="A252" s="29"/>
      <c r="B252" s="46" t="s">
        <v>7</v>
      </c>
      <c r="C252" s="30"/>
      <c r="D252" s="55"/>
      <c r="E252" s="55"/>
      <c r="F252" s="31">
        <f>SUM(F7:F251)</f>
        <v>663094.87575597956</v>
      </c>
      <c r="G252" s="55"/>
      <c r="H252" s="31">
        <f>SUM(H7:H251)</f>
        <v>0</v>
      </c>
    </row>
    <row r="253" spans="1:10" ht="15.6" thickBot="1" x14ac:dyDescent="0.35">
      <c r="A253" s="34"/>
      <c r="B253" s="48" t="s">
        <v>10</v>
      </c>
      <c r="C253" s="38">
        <v>0.03</v>
      </c>
      <c r="D253" s="57"/>
      <c r="E253" s="57"/>
      <c r="F253" s="58">
        <f>C253*F252</f>
        <v>19892.846272679388</v>
      </c>
      <c r="G253" s="57"/>
      <c r="H253" s="58">
        <f>C253*H252</f>
        <v>0</v>
      </c>
    </row>
    <row r="254" spans="1:10" ht="15.6" thickBot="1" x14ac:dyDescent="0.35">
      <c r="A254" s="32"/>
      <c r="B254" s="47" t="s">
        <v>8</v>
      </c>
      <c r="C254" s="33"/>
      <c r="D254" s="57"/>
      <c r="E254" s="57"/>
      <c r="F254" s="57">
        <f>F253+F252</f>
        <v>682987.72202865896</v>
      </c>
      <c r="G254" s="57"/>
      <c r="H254" s="57">
        <f>H253+H252</f>
        <v>0</v>
      </c>
    </row>
    <row r="255" spans="1:10" ht="15.6" thickBot="1" x14ac:dyDescent="0.35">
      <c r="A255" s="34"/>
      <c r="B255" s="48" t="s">
        <v>17</v>
      </c>
      <c r="C255" s="38">
        <v>0.18</v>
      </c>
      <c r="D255" s="57"/>
      <c r="E255" s="57"/>
      <c r="F255" s="58">
        <f>C255*F254</f>
        <v>122937.7899651586</v>
      </c>
      <c r="G255" s="57"/>
      <c r="H255" s="58">
        <f>C255*H254</f>
        <v>0</v>
      </c>
    </row>
    <row r="256" spans="1:10" ht="15.6" thickBot="1" x14ac:dyDescent="0.35">
      <c r="A256" s="32"/>
      <c r="B256" s="49" t="s">
        <v>8</v>
      </c>
      <c r="C256" s="35"/>
      <c r="D256" s="56"/>
      <c r="E256" s="56"/>
      <c r="F256" s="57">
        <f>F255+F254</f>
        <v>805925.51199381752</v>
      </c>
      <c r="G256" s="56"/>
      <c r="H256" s="57">
        <f>H255+H254</f>
        <v>0</v>
      </c>
    </row>
    <row r="257" spans="1:8" x14ac:dyDescent="0.3">
      <c r="A257" s="4"/>
      <c r="B257" s="4" t="s">
        <v>297</v>
      </c>
      <c r="F257" s="74"/>
      <c r="G257" s="74"/>
      <c r="H257" s="74"/>
    </row>
    <row r="258" spans="1:8" x14ac:dyDescent="0.3">
      <c r="A258" s="4"/>
      <c r="B258" s="4" t="s">
        <v>297</v>
      </c>
    </row>
    <row r="259" spans="1:8" x14ac:dyDescent="0.3">
      <c r="A259" s="4"/>
      <c r="B259" s="4" t="s">
        <v>297</v>
      </c>
    </row>
    <row r="260" spans="1:8" x14ac:dyDescent="0.3">
      <c r="A260" s="4"/>
      <c r="B260" s="4" t="s">
        <v>297</v>
      </c>
    </row>
    <row r="261" spans="1:8" x14ac:dyDescent="0.3">
      <c r="A261" s="4"/>
      <c r="B261" s="4" t="s">
        <v>297</v>
      </c>
    </row>
    <row r="262" spans="1:8" x14ac:dyDescent="0.3">
      <c r="A262" s="4"/>
      <c r="B262" s="4" t="s">
        <v>297</v>
      </c>
    </row>
    <row r="263" spans="1:8" ht="15" customHeight="1" x14ac:dyDescent="0.3">
      <c r="B263" s="4" t="s">
        <v>297</v>
      </c>
      <c r="F263" s="74"/>
      <c r="G263" s="74"/>
      <c r="H263" s="74"/>
    </row>
    <row r="264" spans="1:8" ht="5.25" customHeight="1" x14ac:dyDescent="0.3"/>
  </sheetData>
  <autoFilter ref="A6:I263" xr:uid="{00000000-0009-0000-0000-000001000000}"/>
  <mergeCells count="9">
    <mergeCell ref="F4:F5"/>
    <mergeCell ref="G3:H3"/>
    <mergeCell ref="G4:G5"/>
    <mergeCell ref="H4:H5"/>
    <mergeCell ref="A4:A5"/>
    <mergeCell ref="B4:B5"/>
    <mergeCell ref="C4:C5"/>
    <mergeCell ref="D4:D5"/>
    <mergeCell ref="E4:E5"/>
  </mergeCells>
  <conditionalFormatting sqref="B10 B228:B251">
    <cfRule type="cellIs" dxfId="5" priority="5" stopIfTrue="1" operator="equal">
      <formula>0</formula>
    </cfRule>
  </conditionalFormatting>
  <conditionalFormatting sqref="B13:B14">
    <cfRule type="cellIs" dxfId="4" priority="4" stopIfTrue="1" operator="equal">
      <formula>0</formula>
    </cfRule>
  </conditionalFormatting>
  <conditionalFormatting sqref="B17">
    <cfRule type="cellIs" dxfId="3" priority="1" stopIfTrue="1" operator="equal">
      <formula>0</formula>
    </cfRule>
  </conditionalFormatting>
  <conditionalFormatting sqref="B20">
    <cfRule type="cellIs" dxfId="2" priority="6" stopIfTrue="1" operator="equal">
      <formula>0</formula>
    </cfRule>
  </conditionalFormatting>
  <conditionalFormatting sqref="B15:D15">
    <cfRule type="cellIs" dxfId="1" priority="3" stopIfTrue="1" operator="equal">
      <formula>0</formula>
    </cfRule>
  </conditionalFormatting>
  <conditionalFormatting sqref="D15">
    <cfRule type="cellIs" dxfId="0" priority="2" stopIfTrue="1" operator="equal">
      <formula>8223.307275</formula>
    </cfRule>
  </conditionalFormatting>
  <pageMargins left="0.2" right="0.19" top="0.17" bottom="0.21" header="0.17" footer="0.1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N1_1 კრებსითი სატენდერო</vt:lpstr>
      <vt:lpstr>'N1_1 კრებსითი სატენდერო'!Print_Area</vt:lpstr>
      <vt:lpstr>'N1_1 კრებსითი სატენდერო'!Print_Titles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2026-08-14T12:30:32Z</dcterms:modified>
</cp:coreProperties>
</file>