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FB89C53-D684-418B-9284-BFA0CD6D10CC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N1_1 კრებსითი სატენდერო" sheetId="13" r:id="rId1"/>
  </sheets>
  <externalReferences>
    <externalReference r:id="rId2"/>
  </externalReferences>
  <definedNames>
    <definedName name="_xlnm._FilterDatabase" localSheetId="0" hidden="1">'N1_1 კრებსითი სატენდერო'!$A$6:$I$222</definedName>
    <definedName name="_xlnm.Print_Area" localSheetId="0">'N1_1 კრებსითი სატენდერო'!$A$1:$F$223</definedName>
    <definedName name="_xlnm.Print_Titles" localSheetId="0">'N1_1 კრებსითი სატენდერო'!$6:$6</definedName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3" l="1"/>
  <c r="H9" i="13"/>
  <c r="H211" i="13" s="1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7" i="13"/>
  <c r="H212" i="13" l="1"/>
  <c r="H213" i="13" s="1"/>
  <c r="H214" i="13" l="1"/>
  <c r="H215" i="13" s="1"/>
  <c r="F210" i="13" l="1"/>
  <c r="F209" i="13"/>
  <c r="F208" i="13"/>
  <c r="F207" i="13"/>
  <c r="F206" i="13"/>
  <c r="F205" i="13"/>
  <c r="F204" i="13"/>
  <c r="F202" i="13"/>
  <c r="F201" i="13"/>
  <c r="F200" i="13"/>
  <c r="F199" i="13"/>
  <c r="F198" i="13"/>
  <c r="F196" i="13"/>
  <c r="F194" i="13"/>
  <c r="F193" i="13"/>
  <c r="F192" i="13"/>
  <c r="F191" i="13"/>
  <c r="F189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6" i="13"/>
  <c r="F144" i="13"/>
  <c r="F142" i="13"/>
  <c r="F140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6" i="13"/>
  <c r="F84" i="13"/>
  <c r="F82" i="13"/>
  <c r="F80" i="13"/>
  <c r="F78" i="13"/>
  <c r="F77" i="13"/>
  <c r="F76" i="13"/>
  <c r="F75" i="13"/>
  <c r="F74" i="13"/>
  <c r="F73" i="13"/>
  <c r="F72" i="13"/>
  <c r="F71" i="13"/>
  <c r="F69" i="13"/>
  <c r="F68" i="13"/>
  <c r="F67" i="13"/>
  <c r="F66" i="13"/>
  <c r="F64" i="13"/>
  <c r="F63" i="13"/>
  <c r="F62" i="13"/>
  <c r="F61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39" i="13"/>
  <c r="F38" i="13"/>
  <c r="F37" i="13"/>
  <c r="F35" i="13"/>
  <c r="F34" i="13"/>
  <c r="F33" i="13"/>
  <c r="F31" i="13"/>
  <c r="F30" i="13"/>
  <c r="F29" i="13"/>
  <c r="F27" i="13"/>
  <c r="F26" i="13"/>
  <c r="F25" i="13"/>
  <c r="F23" i="13"/>
  <c r="F22" i="13"/>
  <c r="F21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1" i="13" s="1"/>
  <c r="A22" i="13" s="1"/>
  <c r="A23" i="13" s="1"/>
  <c r="A25" i="13" s="1"/>
  <c r="A26" i="13" s="1"/>
  <c r="A27" i="13" s="1"/>
  <c r="A29" i="13" s="1"/>
  <c r="A30" i="13" s="1"/>
  <c r="A31" i="13" s="1"/>
  <c r="A33" i="13" s="1"/>
  <c r="A34" i="13" s="1"/>
  <c r="A35" i="13" s="1"/>
  <c r="A37" i="13" s="1"/>
  <c r="A38" i="13" s="1"/>
  <c r="A39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61" i="13" s="1"/>
  <c r="A66" i="13" s="1"/>
  <c r="A71" i="13" s="1"/>
  <c r="A72" i="13" s="1"/>
  <c r="A73" i="13" s="1"/>
  <c r="A74" i="13" s="1"/>
  <c r="A75" i="13" s="1"/>
  <c r="A76" i="13" s="1"/>
  <c r="A77" i="13" s="1"/>
  <c r="A78" i="13" s="1"/>
  <c r="A80" i="13" s="1"/>
  <c r="A82" i="13" s="1"/>
  <c r="A84" i="13" s="1"/>
  <c r="A86" i="13" s="1"/>
  <c r="A88" i="13" s="1"/>
  <c r="A89" i="13" s="1"/>
  <c r="A90" i="13" s="1"/>
  <c r="A92" i="13" s="1"/>
  <c r="A94" i="13" s="1"/>
  <c r="A96" i="13" s="1"/>
  <c r="A98" i="13" s="1"/>
  <c r="A100" i="13" s="1"/>
  <c r="A102" i="13" s="1"/>
  <c r="A104" i="13" s="1"/>
  <c r="A106" i="13" s="1"/>
  <c r="A108" i="13" s="1"/>
  <c r="A110" i="13" s="1"/>
  <c r="A112" i="13" s="1"/>
  <c r="A114" i="13" s="1"/>
  <c r="A116" i="13" s="1"/>
  <c r="A118" i="13" s="1"/>
  <c r="A120" i="13" s="1"/>
  <c r="A122" i="13" s="1"/>
  <c r="A124" i="13" s="1"/>
  <c r="A126" i="13" s="1"/>
  <c r="A128" i="13" s="1"/>
  <c r="A130" i="13" s="1"/>
  <c r="A132" i="13" s="1"/>
  <c r="A134" i="13" s="1"/>
  <c r="A136" i="13" s="1"/>
  <c r="A138" i="13" s="1"/>
  <c r="A140" i="13" s="1"/>
  <c r="A142" i="13" s="1"/>
  <c r="A144" i="13" s="1"/>
  <c r="A146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9" i="13" s="1"/>
  <c r="A191" i="13" s="1"/>
  <c r="A196" i="13" s="1"/>
  <c r="A198" i="13" s="1"/>
  <c r="A199" i="13" s="1"/>
  <c r="A200" i="13" s="1"/>
  <c r="A202" i="13" s="1"/>
  <c r="A204" i="13" s="1"/>
  <c r="A206" i="13" s="1"/>
  <c r="A207" i="13" s="1"/>
  <c r="A208" i="13" s="1"/>
  <c r="A209" i="13" s="1"/>
  <c r="A210" i="13" s="1"/>
  <c r="F7" i="13"/>
  <c r="F211" i="13" l="1"/>
  <c r="F212" i="13" s="1"/>
  <c r="F213" i="13" s="1"/>
  <c r="F214" i="13" s="1"/>
  <c r="F215" i="13" s="1"/>
</calcChain>
</file>

<file path=xl/sharedStrings.xml><?xml version="1.0" encoding="utf-8"?>
<sst xmlns="http://schemas.openxmlformats.org/spreadsheetml/2006/main" count="695" uniqueCount="273">
  <si>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</si>
  <si>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</si>
  <si>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</si>
  <si>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</si>
  <si>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</si>
  <si>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</si>
  <si>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</si>
  <si>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</si>
  <si>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</si>
  <si>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</si>
  <si>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</si>
  <si>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</si>
  <si>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</si>
  <si>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</si>
  <si>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</si>
  <si>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</si>
  <si>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</si>
  <si>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</si>
  <si>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</si>
  <si>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</si>
  <si>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</si>
  <si>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ჭის ქვაბულის კედლების გამაგრება ფარებით</t>
  </si>
  <si>
    <t>13-1</t>
  </si>
  <si>
    <t>16-1</t>
  </si>
  <si>
    <t>მ²</t>
  </si>
  <si>
    <t>შედგენილია საბაზისო ნორმებით, მიმდინარე ფასებში 2025 წლის IV კვარტლის დონეზე</t>
  </si>
  <si>
    <t>ალექსანდრე ჭავჭავაძის ქუჩის 
წყალსადენის ქსელის რეაბილიტაცია</t>
  </si>
  <si>
    <t>ავტოთვითმცლელით გატანა 28 კმ</t>
  </si>
  <si>
    <t>19-1</t>
  </si>
  <si>
    <t>22-1</t>
  </si>
  <si>
    <t>25-1</t>
  </si>
  <si>
    <t>28-1</t>
  </si>
  <si>
    <t>კომპ</t>
  </si>
  <si>
    <t>44.1</t>
  </si>
  <si>
    <t>44.2</t>
  </si>
  <si>
    <t>44.3</t>
  </si>
  <si>
    <t>44-1</t>
  </si>
  <si>
    <t>45.1</t>
  </si>
  <si>
    <t>45.2</t>
  </si>
  <si>
    <t>45.3</t>
  </si>
  <si>
    <t>45-1</t>
  </si>
  <si>
    <t>46.1</t>
  </si>
  <si>
    <t>46.2</t>
  </si>
  <si>
    <t>46.3</t>
  </si>
  <si>
    <t>46-1</t>
  </si>
  <si>
    <t>ლითონის ელემენტების შეღებვა ანტიკოროზიული ლაქით</t>
  </si>
  <si>
    <t>კგ</t>
  </si>
  <si>
    <t>54-1</t>
  </si>
  <si>
    <t>55-1</t>
  </si>
  <si>
    <t>56-1</t>
  </si>
  <si>
    <t>57-1</t>
  </si>
  <si>
    <t>58-1</t>
  </si>
  <si>
    <t>61-1</t>
  </si>
  <si>
    <t>62-1</t>
  </si>
  <si>
    <t>63-1</t>
  </si>
  <si>
    <t>64-1</t>
  </si>
  <si>
    <t>65-1</t>
  </si>
  <si>
    <t>66-1</t>
  </si>
  <si>
    <t>67-1</t>
  </si>
  <si>
    <t>68-1</t>
  </si>
  <si>
    <t>69-1</t>
  </si>
  <si>
    <t>70-1</t>
  </si>
  <si>
    <t>71-1</t>
  </si>
  <si>
    <t>72-1</t>
  </si>
  <si>
    <t>73-1</t>
  </si>
  <si>
    <t>74-1</t>
  </si>
  <si>
    <t>75-1</t>
  </si>
  <si>
    <t>76-1</t>
  </si>
  <si>
    <t>77-1</t>
  </si>
  <si>
    <t>78-1</t>
  </si>
  <si>
    <t>79-1</t>
  </si>
  <si>
    <t>80-1</t>
  </si>
  <si>
    <t>81-1</t>
  </si>
  <si>
    <t>82-1</t>
  </si>
  <si>
    <t>83-1</t>
  </si>
  <si>
    <t>84-1</t>
  </si>
  <si>
    <t>85-1</t>
  </si>
  <si>
    <t>86-1</t>
  </si>
  <si>
    <t>87-1</t>
  </si>
  <si>
    <t>88-1</t>
  </si>
  <si>
    <t>89-1</t>
  </si>
  <si>
    <t>მიწისზედა სახანძრო ჰიდრანტის მოწყობა</t>
  </si>
  <si>
    <t>130-1</t>
  </si>
  <si>
    <t>სახანძრო მიწისზედა ჰიდრანტი d=80 მმ შეძენა</t>
  </si>
  <si>
    <t>131.1</t>
  </si>
  <si>
    <t>131.2</t>
  </si>
  <si>
    <t>131.3</t>
  </si>
  <si>
    <t>131-1</t>
  </si>
  <si>
    <t>132-1</t>
  </si>
  <si>
    <t>135-1</t>
  </si>
  <si>
    <t>136-1</t>
  </si>
  <si>
    <t>137-1</t>
  </si>
  <si>
    <r>
      <t>მ</t>
    </r>
    <r>
      <rPr>
        <vertAlign val="superscript"/>
        <sz val="10"/>
        <rFont val="Segoe UI"/>
        <family val="2"/>
      </rPr>
      <t>2</t>
    </r>
  </si>
  <si>
    <t>IV კატ. გრუნტის დამუშავება (თხრილში) ექსკავატორით ერთციცხვიანი 0,5 მ3 დატვირთვა ავ/თვითმცლელზე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</si>
  <si>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</si>
  <si>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VI კატ. გრუნტის დამუშავება კოდალით (თხრილში)</t>
  </si>
  <si>
    <t>კოდალით დამუშავებული გრუნ- ტის დამუშავება ერთციცხვიანი ექსკავატორით 0.5 მ3 ავ/თვითმც დატვირთვით</t>
  </si>
  <si>
    <t>ქვიშის (ფრაქცია 0.5-5 მმ) ჩაყრა თხრილში ხელით და მექანიზმის გამოყენებით მილის ქვეშ 15 სმ მილის ზემოდან 30 სმ მსუბუქი დატკეპნით</t>
  </si>
  <si>
    <t>თხრილის შევსება (ბალასტი) ქვიშა-ხრეშოვანი ნარევით (ფრაქცია 0-80 მმ; 0-120 მმ;) მექანიზმით, დატკეპნით</t>
  </si>
  <si>
    <t>ჭის ქვეშ ღორღის ბალიშის (ფრაქცია 0-40 მმ) მოწყობა 10 სმ დატკეპვნით</t>
  </si>
  <si>
    <t>საპროექტო ფოლადის სპირალური PN16 d=325/6 მმ მილის მოწყობა პირაპირა შედუღებით (შიდა და გარე ქარხნული იზოლაციით)</t>
  </si>
  <si>
    <t>ფოლადის სპირალური მილი PN16 d=325/6 მმ შეძენა (შიდა და გარე ქარხნული იზოლაციით)</t>
  </si>
  <si>
    <t>საპროექტო ფოლადის სპირალური PN16 d=325/6 მმ მილის (შიდა და გარე ქარხნული იზოლაციით) ჰიდრავლიკური გამოცდა</t>
  </si>
  <si>
    <t>საპროექტო ფოლადის სპირალური PN16 d=325/6 მმ მილის (შიდა და გარე ქარხნული იზოლაციით) გარეცხვა ქლორიანი წყლით</t>
  </si>
  <si>
    <t>საპროექტო ფოლადის სპირალური PN16 d=219/5 მმ მილის მოწყობა პირაპირა შედუღებით (შიდა და გარე ქარხნული იზოლაციით)</t>
  </si>
  <si>
    <t>ფოლადის სპირალური მილი PN16 d=219/5 მმ (შიდა და გარე ქარხნული იზოლაციით) შეძენა</t>
  </si>
  <si>
    <t>საპროექტო ფოლადის სპირალური PN16 d=219/5 მმ მილის (შიდა და გარე ქარხნული იზოლაციით) ჰიდრავლიკური გამოცდა</t>
  </si>
  <si>
    <t>საპროექტო ფოლადის სპირალური PN16 d=219/5 მმ მილის (შიდა და გარე ქარხნული იზოლაციით) გარეცხვა ქლორიანი წყლით PN16 d=219/6 მმ</t>
  </si>
  <si>
    <t>ფოლადის სწორნაკერიანი მილის PN16 d=159/5 მმ მონტაჟი (შიდა და გარე ქარხნული იზოლაციით)</t>
  </si>
  <si>
    <t>ფოლადის სწორნაკერიანი მილის PN16 d=159/5 მმ შეძენა (შიდა და გარე ქარხნული იზოლაციით)</t>
  </si>
  <si>
    <t>ფოლადის სწორნაკერიანი მილის PN16 d=159/5 მმ (შიდა და გარე ქარხნული იზოლაციით) ჰიდრავლიკური გამოცდა</t>
  </si>
  <si>
    <t>ფოლადის სწორნაკერიანი მილის PN16 d=159/5 მმ (შიდა და გარე ქარხნული იზოლაციით) გარეცხვა ქლორიანი წყლით</t>
  </si>
  <si>
    <t>ფოლადის სწორნაკერიანი მილის (ქარხნული შიდა და გარე იზოლაციით) მონტაჟი PN16 d=114/4.5 მმ</t>
  </si>
  <si>
    <t>ფოლადის სწორნაკერიანი მილის (ქარხნული შიდა და გარე იზოლაციით) შეძენა PN16 d=114/4.5 მმ</t>
  </si>
  <si>
    <t>ფოლადის სწორნაკერიანი მილის (ქარხნული შიდა და გარე იზოლაციით) ჰიდრავლიკური გამოცდა PN16 d=114/4.5 მმ</t>
  </si>
  <si>
    <t>ფოლადის სწორნაკერიანი მილის PN16 d=114/4.5 მმ (შიდა და გარე ქარხნული იზოლაციით) გარეცხვა ქლორიანი წყლით</t>
  </si>
  <si>
    <t>ფოლადის სწორნაკერიანი d=89/4.5 მმ მილის მოწყობა (ქარხნული იზოლაციით)</t>
  </si>
  <si>
    <t>ფოლადის სწორნაკერიანი d=89/4.5 მმ მილის შეძენა (ქარხნული იზოლაციით)</t>
  </si>
  <si>
    <t>ფოლადის სწორნაკერიანი d=89/4.5 მმ მილის (ქარხნული იზოლაციით) ჰიდრავლიკური გამოცდა</t>
  </si>
  <si>
    <t>ფოლადის სწორნაკერიანი მილის PN16 d=89/4.5 მმ (შიდა და გარე ქარხნული იზოლაციით) გარეცხვა ქლორიანი წყლით</t>
  </si>
  <si>
    <t>ფოლადის სწორნაკერიანი მილის PN16 d=51/3.5 მმ მონტაჟი (შიდა და გარე ქარხნული იზოლაციით)</t>
  </si>
  <si>
    <t>ფოლადის სწორნაკერიანი მილის PN16 d=51/3.5 მმ შეძენა (შიდა და გარე ქარხნული იზოლაციით)</t>
  </si>
  <si>
    <t>ფოლადის სწორნაკერიანი მილის PN16 d=51/3.5 მმ (შიდა და გარე ქარხნული იზოლაციით) ჰიდრავლიკური გამოცდა</t>
  </si>
  <si>
    <t>ფოლადის სწორნაკერიანი მილის PN16 d=51/3.5 მმ (შიდა და გარე ქარხნული იზოლაციით) გარეცხვა ქლორიანი წყლით</t>
  </si>
  <si>
    <t>ფოლადის სპირალური მილების PN16 d=325/6 მმ შედუღების ნაკერების დამუშავება ბიტუმის პრაიმერითა და თვითწებვადი ჰიდ/საიზოლაციო ლენტით დამზადებული ბიტუმისა და მინაბოჭკოს ქსოვილის შრეების ბაზაზე (2 ფენა)</t>
  </si>
  <si>
    <t>ფოლადის სპირალური მილების PN16 d=219/5 მმ შედუღების ნაკერების დამუშავება ბიტუმის პრაიმერითა და თვითწებვადი ჰიდ/საიზოლაციო ლენტით დამზადებული ბიტუმისა და მინაბოჭკოს ქსოვილის შრეების ბაზაზე (2 ფენა)</t>
  </si>
  <si>
    <t>ფოლადის სწორნაკერიანი PN16 d=159/5 მმ მილების შედუღების ნაკერების დამუშავება ბიტუმის პრაიმერითა და თვითწებვადი ჰიდ/საიზოლაციო ლენტით დამზადებული ბიტუმისა და  მინაბოჭკოს ქსოვილის შრეების ბაზაზე (2 ფენა)</t>
  </si>
  <si>
    <t>d=114/4.5 მმ ფოლადის მილების შედუღების ნაკერების დამუშავება ბიტუმის პრაიმერითა და თვითწებვადი ჰიდ/საიზოლაციო ლენტით დამზადებული ბიტუმისა და  მინაბოჭკოს ქსოვილის შრეების ბაზაზე (2 ფენა)</t>
  </si>
  <si>
    <t>d=89/4.5 მმ ფოლადის მილების შედუღების ნაკერების დამუშავება ბიტუმის პრაიმერითა და თვითწებვადი ჰიდ/საიზოლაციო ლენტით დამზადებული ბიტუმისა და  მინაბოჭკოს ქსოვილის შრეების ბაზაზე (2 ფენა)</t>
  </si>
  <si>
    <t>ფოლადის სწორნაკერიანი PN16 d=51/3 მმ მილების შედუღების ნაკერების დამუშავება ბიტუმის პრაიმერითა და თვითწებვადი ჰიდროსაიზოლაც. ლენტით დამზადებულს ბიტუმისა და  მინაბოჭკოს ქსოვილის შრეების ბაზაზე (2 ფენა)</t>
  </si>
  <si>
    <t>ფოლადის სპირალური მილის PN16 d=325/6 მმ პირიპირა შედუღებით გადაბმის ადგილების შემოწმება</t>
  </si>
  <si>
    <t>ფოლადის სპირალური მილის PN16 d=219/5 მმ პირიპირა შედუღებით გადაბმის ადგილების შემოწმება</t>
  </si>
  <si>
    <t>საპროექტო ფოლადის d=159/4.5 მმ სწორნაკერიანი მილის პირიპირა შედუღებით გადაბმის ადგილების შემოწმება</t>
  </si>
  <si>
    <t>საპროექტო ფოლადის d=114/4.5 მმ სწორნაკერიანი მილის პირიპირა შედუღებით გადაბმის ადგილების შემოწმება</t>
  </si>
  <si>
    <t>საპროექტო ფოლადის d=89/4.5 მმ სწორნაკერიანი მილის პირიპირა შედუღებით გადაბმის ადგილების შემოწმება</t>
  </si>
  <si>
    <t>საპროექტო ფოლადის d=51/3 მმ სწორნაკერიანი მილის პირიპირა შედუღებით გადაბმის ადგილების შემოწმება</t>
  </si>
  <si>
    <t>საპროექტო მილის თავზე, სასიგნალო ლენტის (შიდა მხრიდან უჟანგავი ზოლით) შეძენა და მოწყობა თხრილში</t>
  </si>
  <si>
    <t>წყალსადენის რკ/ბ ანაკრები წრ. ჭის D=2.0 მ Hსრ=2.0 მ შეძენა-მონტაჟი, რკ/ბ მრგვალი ძირის ფილა, რკ/ბ რგოლები კბილებით,რკ/ბ გადახურვის ფილა, ბეტონი მარკით B22.5 (M-300), თუჯის მრგვალი ჩარჩო-ხუფით (დატვირთვა 40ტ), ჭის ანაკრები ელემენტების გადაბმა განხორციელდეს ქვიშა-ცემენტის ხსნარით მარკა M-100, წყალშეუღწევადი ელემენტის დამატებით, ჰიდროიზოლაციით</t>
  </si>
  <si>
    <t>რკ/ბ რგოლი D=2300 მმ / H=900 მმ ბეტონი B22.5 (M-300) (პროექტით)</t>
  </si>
  <si>
    <t>რკ/ბ მრგვალი ძირი D=2300 მმ ბეტონი B22.5 (M-300) (პროექტით)</t>
  </si>
  <si>
    <t>რკ/ბ გადახურვის ფილა მრგვალი D=2300 მმ ბეტონი B22.5 (M-300) (პროექტით)</t>
  </si>
  <si>
    <t>თუჯის ჩარჩო ხუფი 65 სმ შეძენა</t>
  </si>
  <si>
    <t>წყალსადენის რკ/ბ ანაკრები წრ. ჭის D=1.5 მ Hსრ=1.8 მ შეძენა-მონტაჟი, რკ/ბ მრგვალი ძირის ფილა, რკ/ბ რგოლები კბილებით,რკ/ბ გადახურვის ფილა, ბეტონი მარკით B22.5 (M-300), თუჯის მრგვალი ჩარჩო-ხუფით (დატვირთვა 40 ტ), ჭის ანაკრები ელემენტების გადაბმა განხორციელდეს ქვიშა-ცემენტის ხსნარით მარკა M-100, წყალშეუღწევადი ელემენტის დამატებით, ჰიდროიზოლაციით</t>
  </si>
  <si>
    <t>რკ/ბ რგოლი D=1740 მმ / H=900 მმ ბეტონი B22.5 (M-300) (პროექტით)</t>
  </si>
  <si>
    <t>რკ/ბ ძირი D=1740 მმ ბეტონი B22.5 (M-300) (პროექტით)</t>
  </si>
  <si>
    <t>რკ/ბ გადახურვის ფილა მრგვალი D=1740 მმ ბეტონი B22.5 (M-300) (პროექტით)</t>
  </si>
  <si>
    <t>წყალსადენის რკ/ბ ანაკრები წრ. ჭის D=1.00 მ Hსრ=1.8 მ შეძენა-მონტაჟი, რკ/ბ მრგვალი ძირის ფილა, რკ/ბ რგოლები კბილებით,რკ/ბ გადახურვის ფილა, ბეტონი მარკით B22.5 (M-300), თუჯის მრგვალი ჩარჩო-ხუფით (დატვირთვა 40 ტ), ჭის ანაკრები ელემენტების გადაბმა განხორციელდეს ქვიშა-ცემენტის ხსნარით მარკა M-100, წყალშეუღწევადი ელემენტის დამატებით, ჰიდროიზოლაციით</t>
  </si>
  <si>
    <t>რკ/ბ რგოლი D=1000 მმ / H=900 მმ ბეტონი B22.5 (M-300) (პროექტით)</t>
  </si>
  <si>
    <t>რკ/ბ ძირის ფილა მრგვალი D=1200 მმ ბეტონი B22.5 (M-300) (პროექტით)</t>
  </si>
  <si>
    <t>რკ/ბ გადახურვის ფილა მრგვალი D=1200 მმ ბეტონი B22.5 (M-300) (პროექტით)</t>
  </si>
  <si>
    <t>ჭის რგოლების გადაბმის ადგილას ჰიდროსაიზოლაციო მასალა "პენებარი" შეძენა</t>
  </si>
  <si>
    <t>ჩობალის d=426/6 მმ (16 ცალი) შეძენა და მოწყობა</t>
  </si>
  <si>
    <t>ჩობალის d=273/6 მმ (16 ცალი) შეძენა და მოწყობა</t>
  </si>
  <si>
    <t>ჩობალის d=165/4.5 მმ (4 ცალი) შეძენა და მოწყობა</t>
  </si>
  <si>
    <t>ჩობალის d=114/4.5 მმ (42 ცალი) შეძენა და მოწყობა</t>
  </si>
  <si>
    <t>გაზინთული (გაპოხილი) თოკი ჩობალებისათვის (313.35 მ)</t>
  </si>
  <si>
    <t>თუჯის ურდულის PN16 d=300 მმ მოწყობა</t>
  </si>
  <si>
    <t>თუჯის ურდული PN16 d=300 მმ შეძენა</t>
  </si>
  <si>
    <t>თუჯის ურდულის PN16 d=200 მმ მოწყობა</t>
  </si>
  <si>
    <t>თუჯის ურდული PN16 d=200 მმ შეძენა</t>
  </si>
  <si>
    <t>თუჯის ურდულის PN16 d=150 მმ მოწყობა</t>
  </si>
  <si>
    <t>თუჯის ურდული PN16 d=150 მმ შეძენა</t>
  </si>
  <si>
    <t>თუჯის ურდულის PN16 d=100 მმ მოწყობა</t>
  </si>
  <si>
    <t>თუჯის ურდული PN16 d=100 მმ შეძენა</t>
  </si>
  <si>
    <t>თუჯის ურდულის PN16 d=50 მმ მოწყობა</t>
  </si>
  <si>
    <t>თუჯის ურდული PN16 d=50 მმ შეძენა</t>
  </si>
  <si>
    <t>საყრდენი ფოლადის მილის d=51/3.0 მმ L=0.35 მ; (23 კომპ.) ფოლადის ფურცლით 200X200 მმ სისქით 6 მმ (46 ცალი) მოწყობა</t>
  </si>
  <si>
    <t>საყრდენი ფოლადის მილის d=159/5.0 მმ L=0.35 მ; (27 კომპ.) ფოლადის ფურცლით 200X200 მმ სისქით 6 მმ (54 ცალი) შეძენა და მოწყობა</t>
  </si>
  <si>
    <t>ფოლადის გადამყვანის მოწყობა PN16 d=325/273 მმ (1 ცალი)</t>
  </si>
  <si>
    <t>ფოლადის გადამყვანი PN16 d=325/273 მმ შეძენა</t>
  </si>
  <si>
    <t>ფოლადის გადამყვანი (1 ცალი) d=219/100 მმ მოწყობა</t>
  </si>
  <si>
    <t>ფოლადის გადამყვანი PN16 d=219/100 მმ შეძენა</t>
  </si>
  <si>
    <t>ფოლადის გადამყვანის მოწყობა PN16 d=100/89 მმ (4 ცალი)</t>
  </si>
  <si>
    <t>ფოლადის გადამყვანი PN16 d=100/89 მმ შეძენა</t>
  </si>
  <si>
    <t>ფოლადის გადამყვანის მოწყობა PN16 d=100/50 მმ (22 ცალი)</t>
  </si>
  <si>
    <t>ფოლადის გადამყვანი PN16 d=100/50 მმ შეძენა</t>
  </si>
  <si>
    <t>ფოლადის გადამყვანის მოწყობა PN16 d=50/32 მმ (1 ცალი)</t>
  </si>
  <si>
    <t>ფოლადის გადამყვანი PN16 d=50/32 მმ შეძენა</t>
  </si>
  <si>
    <t>ფოლადის გადამყვანის მოწყობა PN16 d=50/25 მმ (10 ცალი)</t>
  </si>
  <si>
    <t>ფოლადის გადამყვანი PN16 d=50/25 მმ შეძენა</t>
  </si>
  <si>
    <t>ფოლადის გადამყვანის მოწყობა PN16 d=50/20 მმ (1 ცალი)</t>
  </si>
  <si>
    <t>ფოლადის გადამყვანი PN16 d=50/20 მმ შეძენა</t>
  </si>
  <si>
    <t>ფოლადის სამკაპის მოწყობა PN16 d=325/325 მმ (1 ცალი)</t>
  </si>
  <si>
    <t>ფოლადის სამკაპი PN16 d=325/325 მმ შეძენა</t>
  </si>
  <si>
    <t>ფოლადის სამკაპის მოწყობა PN16 d=200/200 მმ (1 ცალი)</t>
  </si>
  <si>
    <t>ფოლადის სამკაპი PN16 d=200/200 მმ შეძენა</t>
  </si>
  <si>
    <t>ფოლადის სამკაპის მოწყობა PN16 d=200/100 მმ (25 ცალი)</t>
  </si>
  <si>
    <t>ფოლადის სამკაპი PN16 d=200/100 მმ შეძენა</t>
  </si>
  <si>
    <t>ფოლადის მუხლი (ქარხნული) PN16 d=325/6 450 მოწყობა (6 ცალი)</t>
  </si>
  <si>
    <t>ფოლადის მუხლი (ქარხნული) PN16 d=325/6 450 შეძენა</t>
  </si>
  <si>
    <t>ფოლადის მუხლი (ქარხნული) PN16 d=219/5 450 მოწყობა (8 ცალი)</t>
  </si>
  <si>
    <t>ფოლადის მუხლი (ქარხნული) PN16 d=219/5 450 შეძენა</t>
  </si>
  <si>
    <t>ფოლადის მუხლი (ქარხნული) PN16 d=114/4.5 450 მოწყობა (2 ცალი)</t>
  </si>
  <si>
    <t>ფოლადის მუხლი (ქარხნული) PN16 d=114/4.5 450 შეძენა</t>
  </si>
  <si>
    <t>ფოლადის მუხლი (ქარხნული) PN16 d=219 900 მოწყობა (1 ცალი)</t>
  </si>
  <si>
    <t>ფოლადის მუხლი (ქარხნული) PN16 d=219 900 შეძენა</t>
  </si>
  <si>
    <t>ფოლადის მილტუჩის PN16 d=300 მმ მოწყობა</t>
  </si>
  <si>
    <t>ფოლადის მილტუჩი PN16 d=300 მმ შეძენა</t>
  </si>
  <si>
    <t>ფოლადის მილტუჩის PN16 d=200 მმ მოწყობა</t>
  </si>
  <si>
    <t>ფოლადის მილტუჩი PN16 d=200 მმ შეძენა</t>
  </si>
  <si>
    <t>ფოლადის მილტუჩის PN16 d=150 მმ მოწყობა</t>
  </si>
  <si>
    <t>ფოლადის მილტუჩი PN16 d=150 მმ შეძენა</t>
  </si>
  <si>
    <t>ფოლადის მილტუჩის PN16 d=100 მმ მოწყობა</t>
  </si>
  <si>
    <t>ფოლადის მილტუჩი PN16 d=100 მმ შეძენა</t>
  </si>
  <si>
    <t>ფოლადის მილტუჩის PN16 d=50 მმ მოწყობა</t>
  </si>
  <si>
    <t>ფოლადის მილტუჩი PN16 d=50 მმ შეძენა</t>
  </si>
  <si>
    <t>ფოლადის ჯვარედინის PN16 d=300/300 მმ მოწყობა (1 ცალი)</t>
  </si>
  <si>
    <t>ფოლადის ჯვარედინი PN16 d=300/300 მმ შეძენა</t>
  </si>
  <si>
    <t>ფოლადის ჯვარედინის PN16 d=300/200 მმ მოწყობა (1 ცალი)</t>
  </si>
  <si>
    <t>ფოლადის ჯვარედინი PN16 d=300/200 მმ შეძენა</t>
  </si>
  <si>
    <t>ფოლადის ჯვარედინის PN16 d=300/150 მმ მოწყობა (1 ცალი)</t>
  </si>
  <si>
    <t>ფოლადის ჯვარედინი PN16 d=300/150 მმ შეძენა</t>
  </si>
  <si>
    <t>ფოლადის ჯვარედინის PN16 d=200/200 მმ მოწყობა (1 ცალი)</t>
  </si>
  <si>
    <t>ფოლადის ჯვარედინი PN16 d=200/200 მმ შეძენა</t>
  </si>
  <si>
    <t>ფოლადის ჯვარედინის PN16 d=200/150 მმ მოწყობა (1 ცალი)</t>
  </si>
  <si>
    <t>ფოლადის ჯვარედინი PN16 d=200/150 მმ შეძენა</t>
  </si>
  <si>
    <t>საპროექტო უნივერსალური ქურო გადამყვანის მოწყობა PN16 d=300 მმ (1 ცალი)</t>
  </si>
  <si>
    <t>უნივერსალური ქურო გადამყვანის შეძენა PN16 d=300 მმ</t>
  </si>
  <si>
    <t>საპროექტო უნივერსალური ქურო გადამყვანის მოწყობა PN16 d=250 მმ (1 ცალი)</t>
  </si>
  <si>
    <t>უნივერსალური ქურო გადამყვანის შეძენა PN16 d=250 მმ</t>
  </si>
  <si>
    <t>საპროექტო უნივერსალური ქურო გადამყვანის მოწყობა PN16 d=200 მმ (3 ცალი)</t>
  </si>
  <si>
    <t>უნივერსალური ქურო გადამყვანის შეძენა PN16 d=200 მმ</t>
  </si>
  <si>
    <t>საპროექტო უნივერსალური ქურო გადამყვანის მოწყობა PN16 d=100 მმ (2 ცალი)</t>
  </si>
  <si>
    <t>უნივერსალური ქურო გადამყვანის შეძენა PN16 d=100 მმ</t>
  </si>
  <si>
    <t>საპროექტო უნივერსალური ქურო გადამყვანის მოწყობა PN16 d=50 მმ (10 ცალი)</t>
  </si>
  <si>
    <t>უნივერსალური ქურო გადამყვანის შეძენა PN16 d=50 მმ</t>
  </si>
  <si>
    <t>საპროექტო ფოლადის მილის d=325/6 მმ გადაერთება არსებულ თუჯის d=300 მმ მილზე</t>
  </si>
  <si>
    <t>საპროექტო ფოლადის მილის d=325/6 მმ გადაერთება არსებულ თუჯის d=250 მმ მილზე</t>
  </si>
  <si>
    <t>საპროექტო ფოლადის მილის d=219/5 მმ გადაერთება d=200 მმ არსებულ თუჯის მილზე</t>
  </si>
  <si>
    <t>საპროექტო ფოლადის მილის d=159/5 მმ გადაერთება არსებულ თუჯის d=150 მმ მილზე</t>
  </si>
  <si>
    <t>საპროექტო ფოლადის მილის d=325/6 მმ გადაერთება არსებულ ფოლადის d=300 მმ მილზე</t>
  </si>
  <si>
    <t>საპროექტო ფოლადის მილის d=219/5 მმ გადაერთება არსებულ ფოლადის d=200 მმ მილზე</t>
  </si>
  <si>
    <t>საპროექტო ფოლადის მილის d=219/5 მმ გადაერთება არსებულ ფოლადის d=100 მმ მილზე</t>
  </si>
  <si>
    <t>საპროექტო ფოლადის მილის d=51/3 მმ გადაერთება არსებულ ფოლადის d=50 მმ მილზე</t>
  </si>
  <si>
    <t>საპროექტო ფოლადის მილის PN16 d=114/4.5 მმ შეჭრა არსებულ d=110 მმ პოლიეთილენის ქსელში</t>
  </si>
  <si>
    <t>საპროექტო ფოლადის მილის PN16 d=51/3.0 მმ შეჭრა არსებულ d=40 მმ პოლიეთილენის ქსელში</t>
  </si>
  <si>
    <t>საპროექტო ფოლადის მილის PN16 d=51/3.0 მმ შეჭრა არსებულ d=32 მმ პოლიეთილენის ქსელში</t>
  </si>
  <si>
    <t>საპროექტო ფოლადის მილის PN16 d=51/3.0 მმ შეჭრა არსებულ d=25 მმ პოლიეთილენის ქსელში</t>
  </si>
  <si>
    <t>არსებული თუჯის მილის d=300 მმ დემონტაჟი</t>
  </si>
  <si>
    <t>დემონტირებული თუჯის მილის დატვირთვა ავტ/თვითმცლელზე, გატანა დასაწყობება 12 კმ-ზე</t>
  </si>
  <si>
    <t>არსებული თუჯის მილის d=250 მმ დემონტაჟი</t>
  </si>
  <si>
    <t>არსებული თუჯის მილის d=200 მმ დემონტაჟი</t>
  </si>
  <si>
    <t>არსებული თუჯის მილის d=150 მმ დემონტაჟი</t>
  </si>
  <si>
    <t>არსებული ფოლადის მილის d=200 მმ ჩაჭრა</t>
  </si>
  <si>
    <t>არსებული ფოლადის მილის d=100 მმ ჩაჭრა</t>
  </si>
  <si>
    <t>არსებული თუჯის ურდულის PN16 d=300 მმ დემონტაჟი</t>
  </si>
  <si>
    <t>დემონტირებული თუჯის ურდულის დატვირთვა ავტ/თვითმცლელზე, გატანა დასაწყობება 12 კმ-ზე</t>
  </si>
  <si>
    <t>არსებული თუჯის ურდულის PN16 d=250 მმ დემონტაჟი</t>
  </si>
  <si>
    <t>არსებული თუჯის ურდულის PN16 d=200 მმ დემონტაჟი</t>
  </si>
  <si>
    <t>არსებული თუჯის ურდულის PN16 d=150 მმ დემონტაჟი</t>
  </si>
  <si>
    <t>არსებული თუჯის ურდულის d=100 მმ დემონტაჟი</t>
  </si>
  <si>
    <t>არსებული თუჯის ურდულის d=65 მმ დემონტაჟი</t>
  </si>
  <si>
    <t>არსებული წყალსადენის ანაკრები რკ/ბ ანაკრები წრ. ჭის დემონტაჟი D=1.50 მ H=1.8 მ (3 კომპ)</t>
  </si>
  <si>
    <t>დემონტირებული წყალსადენის რკ/ბ ანაკრები წრ. ჭის ნატეხების ავტოთვითმცლელზე დატვირთვა გატანა ნაგავსაყრელზე 28კმ</t>
  </si>
  <si>
    <t>დემონტირებული ჭის თუჯის ჩარჩო ხუფის დატვირთვა ავტ/თვითმცლელზე, გატანა და დასასაწყობება 12 კმ (3 ცალი)</t>
  </si>
  <si>
    <t>არსებული წყალსადენის ანაკრები რკ/ბ ანაკრები წრ. ჭის დემონტაჟი D=1.0 მ H=1.8 მ (15 კომპ)</t>
  </si>
  <si>
    <t>დემონტირებული ჭის თუჯის ჩარჩო ხუფის დატვირთვა ავტ/თვითმცლელზე, გატანა და დასასაწყობება 12 კმ (15 ცალი)</t>
  </si>
  <si>
    <t>სახანძრო მიწისზედა ჰიდრანტების (კომპლექტი) მოწყობა d=80 მმ</t>
  </si>
  <si>
    <t>წყალსადენის რკ/ბ ანაკრები წრ. ჭის D=1.00 მ Hსრ=1.8 მ (4 კომპ) შეძენა-მონტაჟი, რკ/ბ მრგვალი ძირის ფილა, რკ/ბ რგოლები კბილებით,რკ/ბ გადახურვის ფილა, ბეტონი მარკით B22.5 (M-300), თუჯის მრგვალი ჩარჩო-ხუფით (დატვირთვა 40 ტ), ჭის ანაკრები ელემენტების გადაბმა განხორციელდეს ქვიშა-ცემენტის ხსნარით მარკა M-100, წყალშეუღწევადი ელემენტის დამატებით, ჰიდროიზოლაციით</t>
  </si>
  <si>
    <t>ფოლადის სწორნაკერიანი d=89/4.5 მმ მილის (ქარხნული იზოლაციით) ქლორიანი წყლით გარეცხვა</t>
  </si>
  <si>
    <t>ფოლადის მილტუჩის PN16 d=80 მმ მოწყობა</t>
  </si>
  <si>
    <t>ფოლადის მილტუჩი PN16 d=80 მმ შეძენა</t>
  </si>
  <si>
    <t>თუჯის ურდულის PN16 d=80 მმ მოწყობა</t>
  </si>
  <si>
    <t>თუჯის ურდული PN16 d=80 მმ შეძენა</t>
  </si>
  <si>
    <t>ფოლადის სამკაპის მოწყობა PN16 d=200/80 მმ (4 ცალი)</t>
  </si>
  <si>
    <t>ფოლადის სამკაპი PN16 d=200/80 მმ შეძენა</t>
  </si>
  <si>
    <t>ჩობალის d=140/4.5 მმ (8 ცალი) შეძენა და მოწყობა</t>
  </si>
  <si>
    <t>გაზინთული (გაპოხილი) თოკი ჩობალებისათვის (13.56 მ)</t>
  </si>
  <si>
    <t>სახანძრო ჰიდრანტის ქვეშ ბეტონის საყრდენი ბალიშის (0.4*0.4*0.2) მ მოწყობა (4 ცალი) B-22.5 (M-300) ბეტონის მარკა</t>
  </si>
  <si>
    <t>ბეტონის B-25 M-350 მოწყობა სახანძრო ჰიდრანტის გარშემო</t>
  </si>
  <si>
    <t>საყრდენი ფოლადის მილის d=51/3.5 მმ L=0.3 მ; (4 კომპ.) ფოლადის ფურცლით 200X200 მმ სისქით 6 მმ (8 ცალი) მოწყობა</t>
  </si>
  <si>
    <t/>
  </si>
  <si>
    <t xml:space="preserve">  სულ (ლარი)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</si>
</sst>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0.000"/>
    <numFmt numFmtId="167" formatCode="_-* #,##0.00_р_._-;\-* #,##0.00_р_._-;_-* &quot;-&quot;??_р_._-;_-@_-"/>
    <numFmt numFmtId="169" formatCode="_(#,##0_);_(\(#,##0\);_(\ \-\ _);_(@_)"/>
    <numFmt numFmtId="172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  <font>
      <sz val="10"/>
      <color indexed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9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165" fontId="4" fillId="2" borderId="13" xfId="2" applyNumberFormat="1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</xf>
    <xf numFmtId="2" fontId="4" fillId="2" borderId="13" xfId="2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  <protection locked="0"/>
    </xf>
    <xf numFmtId="2" fontId="7" fillId="2" borderId="13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left" vertical="center" readingOrder="1"/>
    </xf>
    <xf numFmtId="0" fontId="4" fillId="2" borderId="13" xfId="0" applyFont="1" applyFill="1" applyBorder="1" applyAlignment="1">
      <alignment horizontal="left" vertical="center" readingOrder="1"/>
    </xf>
    <xf numFmtId="43" fontId="4" fillId="2" borderId="0" xfId="1" applyNumberFormat="1" applyFont="1" applyFill="1" applyAlignment="1">
      <alignment vertical="center"/>
    </xf>
    <xf numFmtId="0" fontId="4" fillId="2" borderId="15" xfId="1" applyFont="1" applyFill="1" applyBorder="1" applyAlignment="1" applyProtection="1">
      <alignment horizontal="center" vertical="center"/>
      <protection locked="0"/>
    </xf>
    <xf numFmtId="165" fontId="4" fillId="2" borderId="13" xfId="2" applyNumberFormat="1" applyFont="1" applyFill="1" applyBorder="1" applyAlignment="1" applyProtection="1">
      <alignment horizontal="center" vertical="center"/>
    </xf>
    <xf numFmtId="166" fontId="4" fillId="2" borderId="13" xfId="2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172" fontId="4" fillId="2" borderId="13" xfId="2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1" fontId="4" fillId="2" borderId="12" xfId="6" applyNumberFormat="1" applyFont="1" applyFill="1" applyBorder="1" applyAlignment="1">
      <alignment horizontal="center" vertical="center"/>
    </xf>
    <xf numFmtId="43" fontId="4" fillId="2" borderId="13" xfId="6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4" fillId="2" borderId="0" xfId="1" applyFont="1" applyFill="1"/>
    <xf numFmtId="0" fontId="4" fillId="3" borderId="13" xfId="0" applyFont="1" applyFill="1" applyBorder="1" applyAlignment="1" applyProtection="1">
      <alignment horizontal="left" vertical="center" readingOrder="1"/>
      <protection locked="0"/>
    </xf>
    <xf numFmtId="0" fontId="5" fillId="2" borderId="13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43" fontId="4" fillId="2" borderId="11" xfId="6" applyFont="1" applyFill="1" applyBorder="1" applyAlignment="1" applyProtection="1">
      <alignment horizontal="center" vertical="center"/>
      <protection locked="0"/>
    </xf>
  </cellXfs>
  <cellStyles count="10">
    <cellStyle name="Comma" xfId="6" builtinId="3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3 2" xfId="3" xr:uid="{00000000-0005-0000-0000-000007000000}"/>
    <cellStyle name="Обычный 2" xfId="5" xr:uid="{00000000-0005-0000-0000-000009000000}"/>
    <cellStyle name="Обычный_Лист1" xfId="4" xr:uid="{00000000-0005-0000-0000-00000A000000}"/>
  </cellStyles>
  <dxfs count="11"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  <sheetName val="Rekapitulace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08BD-EA87-4BEA-A44F-98DEC2FA5B83}">
  <sheetPr>
    <tabColor theme="2"/>
  </sheetPr>
  <dimension ref="A1:HL223"/>
  <sheetViews>
    <sheetView showGridLines="0" tabSelected="1" zoomScale="80" zoomScaleNormal="80" workbookViewId="0">
      <pane xSplit="2" ySplit="6" topLeftCell="C183" activePane="bottomRight" state="frozen"/>
      <selection pane="topRight" activeCell="C1" sqref="C1"/>
      <selection pane="bottomLeft" activeCell="A7" sqref="A7"/>
      <selection pane="bottomRight" activeCell="Q208" sqref="Q208"/>
    </sheetView>
  </sheetViews>
  <sheetFormatPr defaultColWidth="9.33203125" defaultRowHeight="15" x14ac:dyDescent="0.3"/>
  <cols>
    <col min="1" max="1" width="6.33203125" style="36" customWidth="1"/>
    <col min="2" max="2" width="38.3320312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26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25</v>
      </c>
      <c r="B2" s="37"/>
      <c r="C2" s="37"/>
      <c r="D2" s="37"/>
      <c r="E2" s="37"/>
      <c r="F2" s="37"/>
      <c r="G2" s="37"/>
      <c r="H2" s="37"/>
      <c r="I2" s="50"/>
    </row>
    <row r="3" spans="1:12" ht="21.75" customHeight="1" thickBot="1" x14ac:dyDescent="0.35">
      <c r="A3" s="7"/>
      <c r="C3" s="8"/>
      <c r="D3" s="8"/>
      <c r="E3" s="8"/>
      <c r="F3" s="8"/>
      <c r="G3" s="93" t="s">
        <v>14</v>
      </c>
      <c r="H3" s="93"/>
      <c r="I3" s="51"/>
    </row>
    <row r="4" spans="1:12" ht="18" customHeight="1" thickBot="1" x14ac:dyDescent="0.35">
      <c r="A4" s="90" t="s">
        <v>0</v>
      </c>
      <c r="B4" s="84" t="s">
        <v>1</v>
      </c>
      <c r="C4" s="84" t="s">
        <v>2</v>
      </c>
      <c r="D4" s="84" t="s">
        <v>11</v>
      </c>
      <c r="E4" s="86" t="s">
        <v>3</v>
      </c>
      <c r="F4" s="88" t="s">
        <v>12</v>
      </c>
      <c r="G4" s="86" t="s">
        <v>3</v>
      </c>
      <c r="H4" s="88" t="s">
        <v>272</v>
      </c>
      <c r="I4" s="52"/>
    </row>
    <row r="5" spans="1:12" ht="15.6" thickBot="1" x14ac:dyDescent="0.35">
      <c r="A5" s="91"/>
      <c r="B5" s="85"/>
      <c r="C5" s="85"/>
      <c r="D5" s="85"/>
      <c r="E5" s="87"/>
      <c r="F5" s="89"/>
      <c r="G5" s="87"/>
      <c r="H5" s="89"/>
      <c r="I5" s="53"/>
      <c r="J5" s="49"/>
      <c r="K5" s="49"/>
      <c r="L5" s="49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92">
        <v>7</v>
      </c>
      <c r="H6" s="92">
        <v>8</v>
      </c>
      <c r="I6" s="12">
        <v>9</v>
      </c>
    </row>
    <row r="7" spans="1:12" s="14" customFormat="1" ht="15.6" x14ac:dyDescent="0.3">
      <c r="A7" s="68">
        <v>1</v>
      </c>
      <c r="B7" s="39" t="s">
        <v>93</v>
      </c>
      <c r="C7" s="24" t="s">
        <v>13</v>
      </c>
      <c r="D7" s="62">
        <v>1328.2390800000001</v>
      </c>
      <c r="E7" s="62">
        <v>6.87843548852066</v>
      </c>
      <c r="F7" s="62">
        <f t="shared" ref="F7:F69" si="0">D7*E7</f>
        <v>9136.2068251120327</v>
      </c>
      <c r="G7" s="94">
        <v>0</v>
      </c>
      <c r="H7" s="94">
        <f>G7*D7</f>
        <v>0</v>
      </c>
      <c r="I7" s="41" t="s">
        <v>16</v>
      </c>
    </row>
    <row r="8" spans="1:12" s="21" customFormat="1" ht="15.6" x14ac:dyDescent="0.3">
      <c r="A8" s="27">
        <f t="shared" ref="A8:A19" si="1">A7+1</f>
        <v>2</v>
      </c>
      <c r="B8" s="39" t="s">
        <v>19</v>
      </c>
      <c r="C8" s="24" t="s">
        <v>13</v>
      </c>
      <c r="D8" s="62">
        <v>147.58212</v>
      </c>
      <c r="E8" s="62">
        <v>63.128506101619202</v>
      </c>
      <c r="F8" s="62">
        <f t="shared" si="0"/>
        <v>9316.6387629098972</v>
      </c>
      <c r="G8" s="94">
        <v>0</v>
      </c>
      <c r="H8" s="94">
        <f t="shared" ref="H8:H71" si="2">G8*D8</f>
        <v>0</v>
      </c>
      <c r="I8" s="41" t="s">
        <v>16</v>
      </c>
    </row>
    <row r="9" spans="1:12" s="21" customFormat="1" ht="15.6" x14ac:dyDescent="0.3">
      <c r="A9" s="27">
        <f t="shared" si="1"/>
        <v>3</v>
      </c>
      <c r="B9" s="44" t="s">
        <v>94</v>
      </c>
      <c r="C9" s="24" t="s">
        <v>13</v>
      </c>
      <c r="D9" s="18">
        <v>132.82390800000002</v>
      </c>
      <c r="E9" s="62">
        <v>4.2475801080216931</v>
      </c>
      <c r="F9" s="62">
        <f t="shared" si="0"/>
        <v>564.18018949050349</v>
      </c>
      <c r="G9" s="94">
        <v>0</v>
      </c>
      <c r="H9" s="94">
        <f t="shared" si="2"/>
        <v>0</v>
      </c>
      <c r="I9" s="41" t="s">
        <v>16</v>
      </c>
    </row>
    <row r="10" spans="1:12" s="21" customFormat="1" ht="15.6" x14ac:dyDescent="0.3">
      <c r="A10" s="63">
        <f t="shared" si="1"/>
        <v>4</v>
      </c>
      <c r="B10" s="39" t="s">
        <v>20</v>
      </c>
      <c r="C10" s="24" t="s">
        <v>13</v>
      </c>
      <c r="D10" s="18">
        <v>14.758212</v>
      </c>
      <c r="E10" s="62">
        <v>32.756857070361598</v>
      </c>
      <c r="F10" s="62">
        <f t="shared" si="0"/>
        <v>483.43264109809536</v>
      </c>
      <c r="G10" s="94">
        <v>0</v>
      </c>
      <c r="H10" s="94">
        <f t="shared" si="2"/>
        <v>0</v>
      </c>
      <c r="I10" s="41" t="s">
        <v>16</v>
      </c>
    </row>
    <row r="11" spans="1:12" x14ac:dyDescent="0.3">
      <c r="A11" s="63">
        <f t="shared" si="1"/>
        <v>5</v>
      </c>
      <c r="B11" s="2" t="s">
        <v>27</v>
      </c>
      <c r="C11" s="24" t="s">
        <v>4</v>
      </c>
      <c r="D11" s="18">
        <v>2877.8513400000002</v>
      </c>
      <c r="E11" s="62">
        <v>19.4664471347808</v>
      </c>
      <c r="F11" s="62">
        <f t="shared" si="0"/>
        <v>56021.540971868089</v>
      </c>
      <c r="G11" s="94">
        <v>0</v>
      </c>
      <c r="H11" s="94">
        <f t="shared" si="2"/>
        <v>0</v>
      </c>
      <c r="I11" s="41" t="s">
        <v>16</v>
      </c>
    </row>
    <row r="12" spans="1:12" ht="15.6" x14ac:dyDescent="0.3">
      <c r="A12" s="61">
        <f t="shared" si="1"/>
        <v>6</v>
      </c>
      <c r="B12" s="42" t="s">
        <v>95</v>
      </c>
      <c r="C12" s="24" t="s">
        <v>13</v>
      </c>
      <c r="D12" s="67">
        <v>141.54480000000001</v>
      </c>
      <c r="E12" s="62">
        <v>23.773258118231766</v>
      </c>
      <c r="F12" s="62">
        <f t="shared" si="0"/>
        <v>3364.9810656934919</v>
      </c>
      <c r="G12" s="94">
        <v>0</v>
      </c>
      <c r="H12" s="94">
        <f t="shared" si="2"/>
        <v>0</v>
      </c>
      <c r="I12" s="41" t="s">
        <v>16</v>
      </c>
    </row>
    <row r="13" spans="1:12" ht="15.6" x14ac:dyDescent="0.3">
      <c r="A13" s="27">
        <f t="shared" si="1"/>
        <v>7</v>
      </c>
      <c r="B13" s="42" t="s">
        <v>96</v>
      </c>
      <c r="C13" s="24" t="s">
        <v>13</v>
      </c>
      <c r="D13" s="15">
        <v>141.54480000000001</v>
      </c>
      <c r="E13" s="62">
        <v>9.0498350487612207</v>
      </c>
      <c r="F13" s="62">
        <f t="shared" si="0"/>
        <v>1280.9570920098972</v>
      </c>
      <c r="G13" s="94">
        <v>0</v>
      </c>
      <c r="H13" s="94">
        <f t="shared" si="2"/>
        <v>0</v>
      </c>
      <c r="I13" s="41" t="s">
        <v>16</v>
      </c>
    </row>
    <row r="14" spans="1:12" x14ac:dyDescent="0.3">
      <c r="A14" s="72">
        <f t="shared" si="1"/>
        <v>8</v>
      </c>
      <c r="B14" s="2" t="s">
        <v>27</v>
      </c>
      <c r="C14" s="13" t="s">
        <v>4</v>
      </c>
      <c r="D14" s="15">
        <v>297.24408000000005</v>
      </c>
      <c r="E14" s="62">
        <v>19.4664471347808</v>
      </c>
      <c r="F14" s="62">
        <f t="shared" si="0"/>
        <v>5786.2861694465564</v>
      </c>
      <c r="G14" s="94">
        <v>0</v>
      </c>
      <c r="H14" s="94">
        <f t="shared" si="2"/>
        <v>0</v>
      </c>
      <c r="I14" s="41" t="s">
        <v>16</v>
      </c>
    </row>
    <row r="15" spans="1:12" s="21" customFormat="1" ht="15.6" x14ac:dyDescent="0.3">
      <c r="A15" s="64">
        <f t="shared" si="1"/>
        <v>9</v>
      </c>
      <c r="B15" s="44" t="s">
        <v>97</v>
      </c>
      <c r="C15" s="24" t="s">
        <v>13</v>
      </c>
      <c r="D15" s="62">
        <v>454.01043104000001</v>
      </c>
      <c r="E15" s="62">
        <v>65.173173227065107</v>
      </c>
      <c r="F15" s="62">
        <f t="shared" si="0"/>
        <v>29589.300469064419</v>
      </c>
      <c r="G15" s="94">
        <v>0</v>
      </c>
      <c r="H15" s="94">
        <f t="shared" si="2"/>
        <v>0</v>
      </c>
      <c r="I15" s="41" t="s">
        <v>16</v>
      </c>
    </row>
    <row r="16" spans="1:12" s="21" customFormat="1" ht="15.6" x14ac:dyDescent="0.3">
      <c r="A16" s="61">
        <f t="shared" si="1"/>
        <v>10</v>
      </c>
      <c r="B16" s="42" t="s">
        <v>98</v>
      </c>
      <c r="C16" s="24" t="s">
        <v>13</v>
      </c>
      <c r="D16" s="15">
        <v>992.43679999999995</v>
      </c>
      <c r="E16" s="62">
        <v>41.611221592891191</v>
      </c>
      <c r="F16" s="62">
        <f t="shared" si="0"/>
        <v>41296.507601739831</v>
      </c>
      <c r="G16" s="94">
        <v>0</v>
      </c>
      <c r="H16" s="94">
        <f t="shared" si="2"/>
        <v>0</v>
      </c>
      <c r="I16" s="41" t="s">
        <v>16</v>
      </c>
    </row>
    <row r="17" spans="1:220" ht="15.6" x14ac:dyDescent="0.3">
      <c r="A17" s="61">
        <f t="shared" si="1"/>
        <v>11</v>
      </c>
      <c r="B17" s="2" t="s">
        <v>99</v>
      </c>
      <c r="C17" s="24" t="s">
        <v>13</v>
      </c>
      <c r="D17" s="60">
        <v>21.582000000000001</v>
      </c>
      <c r="E17" s="62">
        <v>68.538179478303988</v>
      </c>
      <c r="F17" s="62">
        <f t="shared" si="0"/>
        <v>1479.1909895007568</v>
      </c>
      <c r="G17" s="94">
        <v>0</v>
      </c>
      <c r="H17" s="94">
        <f t="shared" si="2"/>
        <v>0</v>
      </c>
      <c r="I17" s="41" t="s">
        <v>16</v>
      </c>
    </row>
    <row r="18" spans="1:220" x14ac:dyDescent="0.3">
      <c r="A18" s="61">
        <f t="shared" si="1"/>
        <v>12</v>
      </c>
      <c r="B18" s="2" t="s">
        <v>21</v>
      </c>
      <c r="C18" s="24" t="s">
        <v>24</v>
      </c>
      <c r="D18" s="15">
        <v>660.08</v>
      </c>
      <c r="E18" s="62">
        <v>16.080808758151363</v>
      </c>
      <c r="F18" s="62">
        <f t="shared" si="0"/>
        <v>10614.620245080552</v>
      </c>
      <c r="G18" s="94">
        <v>0</v>
      </c>
      <c r="H18" s="94">
        <f t="shared" si="2"/>
        <v>0</v>
      </c>
      <c r="I18" s="41" t="s">
        <v>16</v>
      </c>
    </row>
    <row r="19" spans="1:220" s="21" customFormat="1" x14ac:dyDescent="0.3">
      <c r="A19" s="63">
        <f t="shared" si="1"/>
        <v>13</v>
      </c>
      <c r="B19" s="44" t="s">
        <v>100</v>
      </c>
      <c r="C19" s="24" t="s">
        <v>5</v>
      </c>
      <c r="D19" s="25">
        <v>230</v>
      </c>
      <c r="E19" s="62">
        <v>6.7152999835263998</v>
      </c>
      <c r="F19" s="62">
        <f t="shared" si="0"/>
        <v>1544.5189962110719</v>
      </c>
      <c r="G19" s="94">
        <v>0</v>
      </c>
      <c r="H19" s="94">
        <f t="shared" si="2"/>
        <v>0</v>
      </c>
      <c r="I19" s="41" t="s">
        <v>16</v>
      </c>
    </row>
    <row r="20" spans="1:220" x14ac:dyDescent="0.3">
      <c r="A20" s="16" t="s">
        <v>22</v>
      </c>
      <c r="B20" s="2" t="s">
        <v>101</v>
      </c>
      <c r="C20" s="24" t="s">
        <v>5</v>
      </c>
      <c r="D20" s="25">
        <v>228.85</v>
      </c>
      <c r="E20" s="62"/>
      <c r="F20" s="62"/>
      <c r="G20" s="94">
        <v>0</v>
      </c>
      <c r="H20" s="94">
        <f t="shared" si="2"/>
        <v>0</v>
      </c>
      <c r="I20" s="41" t="s">
        <v>18</v>
      </c>
    </row>
    <row r="21" spans="1:220" x14ac:dyDescent="0.3">
      <c r="A21" s="28">
        <f>A19+1</f>
        <v>14</v>
      </c>
      <c r="B21" s="2" t="s">
        <v>102</v>
      </c>
      <c r="C21" s="17" t="s">
        <v>5</v>
      </c>
      <c r="D21" s="19">
        <v>230</v>
      </c>
      <c r="E21" s="62">
        <v>1.7679739249296322</v>
      </c>
      <c r="F21" s="62">
        <f t="shared" si="0"/>
        <v>406.63400273381541</v>
      </c>
      <c r="G21" s="94">
        <v>0</v>
      </c>
      <c r="H21" s="94">
        <f t="shared" si="2"/>
        <v>0</v>
      </c>
      <c r="I21" s="41" t="s">
        <v>16</v>
      </c>
    </row>
    <row r="22" spans="1:220" x14ac:dyDescent="0.3">
      <c r="A22" s="28">
        <f>A21+1</f>
        <v>15</v>
      </c>
      <c r="B22" s="2" t="s">
        <v>103</v>
      </c>
      <c r="C22" s="24" t="s">
        <v>5</v>
      </c>
      <c r="D22" s="25">
        <v>230</v>
      </c>
      <c r="E22" s="62">
        <v>5.581052205583231</v>
      </c>
      <c r="F22" s="62">
        <f t="shared" si="0"/>
        <v>1283.6420072841431</v>
      </c>
      <c r="G22" s="94">
        <v>0</v>
      </c>
      <c r="H22" s="94">
        <f t="shared" si="2"/>
        <v>0</v>
      </c>
      <c r="I22" s="41" t="s">
        <v>16</v>
      </c>
    </row>
    <row r="23" spans="1:220" x14ac:dyDescent="0.3">
      <c r="A23" s="28">
        <f>A22+1</f>
        <v>16</v>
      </c>
      <c r="B23" s="44" t="s">
        <v>104</v>
      </c>
      <c r="C23" s="17" t="s">
        <v>5</v>
      </c>
      <c r="D23" s="19">
        <v>426</v>
      </c>
      <c r="E23" s="62">
        <v>4.8431851116544005</v>
      </c>
      <c r="F23" s="62">
        <f t="shared" si="0"/>
        <v>2063.1968575647747</v>
      </c>
      <c r="G23" s="94">
        <v>0</v>
      </c>
      <c r="H23" s="94">
        <f t="shared" si="2"/>
        <v>0</v>
      </c>
      <c r="I23" s="41" t="s">
        <v>16</v>
      </c>
    </row>
    <row r="24" spans="1:220" s="21" customFormat="1" x14ac:dyDescent="0.3">
      <c r="A24" s="16" t="s">
        <v>23</v>
      </c>
      <c r="B24" s="2" t="s">
        <v>105</v>
      </c>
      <c r="C24" s="17" t="s">
        <v>5</v>
      </c>
      <c r="D24" s="18">
        <v>425.57400000000001</v>
      </c>
      <c r="E24" s="62"/>
      <c r="F24" s="62"/>
      <c r="G24" s="94">
        <v>0</v>
      </c>
      <c r="H24" s="94">
        <f t="shared" si="2"/>
        <v>0</v>
      </c>
      <c r="I24" s="41" t="s">
        <v>18</v>
      </c>
    </row>
    <row r="25" spans="1:220" x14ac:dyDescent="0.3">
      <c r="A25" s="28">
        <f>A23+1</f>
        <v>17</v>
      </c>
      <c r="B25" s="2" t="s">
        <v>106</v>
      </c>
      <c r="C25" s="17" t="s">
        <v>5</v>
      </c>
      <c r="D25" s="19">
        <v>426</v>
      </c>
      <c r="E25" s="62">
        <v>1.2513902779316288</v>
      </c>
      <c r="F25" s="62">
        <f t="shared" si="0"/>
        <v>533.09225839887392</v>
      </c>
      <c r="G25" s="94">
        <v>0</v>
      </c>
      <c r="H25" s="94">
        <f t="shared" si="2"/>
        <v>0</v>
      </c>
      <c r="I25" s="41" t="s">
        <v>16</v>
      </c>
      <c r="J25" s="26"/>
    </row>
    <row r="26" spans="1:220" x14ac:dyDescent="0.3">
      <c r="A26" s="28">
        <f>A25+1</f>
        <v>18</v>
      </c>
      <c r="B26" s="43" t="s">
        <v>107</v>
      </c>
      <c r="C26" s="17" t="s">
        <v>5</v>
      </c>
      <c r="D26" s="18">
        <v>426</v>
      </c>
      <c r="E26" s="62">
        <v>1.8272605041853121</v>
      </c>
      <c r="F26" s="62">
        <f t="shared" si="0"/>
        <v>778.41297478294291</v>
      </c>
      <c r="G26" s="94">
        <v>0</v>
      </c>
      <c r="H26" s="94">
        <f t="shared" si="2"/>
        <v>0</v>
      </c>
      <c r="I26" s="41" t="s">
        <v>16</v>
      </c>
      <c r="J26" s="26"/>
    </row>
    <row r="27" spans="1:220" x14ac:dyDescent="0.35">
      <c r="A27" s="28">
        <f>A26+1</f>
        <v>19</v>
      </c>
      <c r="B27" s="43" t="s">
        <v>108</v>
      </c>
      <c r="C27" s="17" t="s">
        <v>5</v>
      </c>
      <c r="D27" s="19">
        <v>25</v>
      </c>
      <c r="E27" s="62">
        <v>4.496628174563841</v>
      </c>
      <c r="F27" s="62">
        <f t="shared" si="0"/>
        <v>112.41570436409603</v>
      </c>
      <c r="G27" s="94">
        <v>0</v>
      </c>
      <c r="H27" s="94">
        <f t="shared" si="2"/>
        <v>0</v>
      </c>
      <c r="I27" s="41" t="s">
        <v>16</v>
      </c>
      <c r="J27" s="26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</row>
    <row r="28" spans="1:220" x14ac:dyDescent="0.35">
      <c r="A28" s="16" t="s">
        <v>28</v>
      </c>
      <c r="B28" s="43" t="s">
        <v>109</v>
      </c>
      <c r="C28" s="17" t="s">
        <v>5</v>
      </c>
      <c r="D28" s="19">
        <v>24.975000000000001</v>
      </c>
      <c r="E28" s="62"/>
      <c r="F28" s="62"/>
      <c r="G28" s="94">
        <v>0</v>
      </c>
      <c r="H28" s="94">
        <f t="shared" si="2"/>
        <v>0</v>
      </c>
      <c r="I28" s="41" t="s">
        <v>18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</row>
    <row r="29" spans="1:220" x14ac:dyDescent="0.35">
      <c r="A29" s="28">
        <f>A27+1</f>
        <v>20</v>
      </c>
      <c r="B29" s="43" t="s">
        <v>110</v>
      </c>
      <c r="C29" s="17" t="s">
        <v>5</v>
      </c>
      <c r="D29" s="19">
        <v>25</v>
      </c>
      <c r="E29" s="62">
        <v>1.175706211163456</v>
      </c>
      <c r="F29" s="62">
        <f t="shared" si="0"/>
        <v>29.392655279086398</v>
      </c>
      <c r="G29" s="94">
        <v>0</v>
      </c>
      <c r="H29" s="94">
        <f t="shared" si="2"/>
        <v>0</v>
      </c>
      <c r="I29" s="41" t="s">
        <v>16</v>
      </c>
      <c r="J29" s="26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</row>
    <row r="30" spans="1:220" s="20" customFormat="1" x14ac:dyDescent="0.3">
      <c r="A30" s="28">
        <f>A29+1</f>
        <v>21</v>
      </c>
      <c r="B30" s="43" t="s">
        <v>111</v>
      </c>
      <c r="C30" s="17" t="s">
        <v>5</v>
      </c>
      <c r="D30" s="18">
        <v>25</v>
      </c>
      <c r="E30" s="62">
        <v>1.8272605041853118</v>
      </c>
      <c r="F30" s="62">
        <f t="shared" si="0"/>
        <v>45.681512604632793</v>
      </c>
      <c r="G30" s="94">
        <v>0</v>
      </c>
      <c r="H30" s="94">
        <f t="shared" si="2"/>
        <v>0</v>
      </c>
      <c r="I30" s="41" t="s">
        <v>16</v>
      </c>
      <c r="J30" s="26"/>
    </row>
    <row r="31" spans="1:220" s="20" customFormat="1" x14ac:dyDescent="0.3">
      <c r="A31" s="28">
        <f>A30+1</f>
        <v>22</v>
      </c>
      <c r="B31" s="43" t="s">
        <v>112</v>
      </c>
      <c r="C31" s="17" t="s">
        <v>5</v>
      </c>
      <c r="D31" s="19">
        <v>16</v>
      </c>
      <c r="E31" s="62">
        <v>2.9738838674944006</v>
      </c>
      <c r="F31" s="62">
        <f t="shared" si="0"/>
        <v>47.582141879910409</v>
      </c>
      <c r="G31" s="94">
        <v>0</v>
      </c>
      <c r="H31" s="94">
        <f t="shared" si="2"/>
        <v>0</v>
      </c>
      <c r="I31" s="41" t="s">
        <v>16</v>
      </c>
    </row>
    <row r="32" spans="1:220" s="20" customFormat="1" x14ac:dyDescent="0.3">
      <c r="A32" s="22" t="s">
        <v>29</v>
      </c>
      <c r="B32" s="43" t="s">
        <v>113</v>
      </c>
      <c r="C32" s="17" t="s">
        <v>5</v>
      </c>
      <c r="D32" s="18">
        <v>15.968</v>
      </c>
      <c r="E32" s="62"/>
      <c r="F32" s="62"/>
      <c r="G32" s="94">
        <v>0</v>
      </c>
      <c r="H32" s="94">
        <f t="shared" si="2"/>
        <v>0</v>
      </c>
      <c r="I32" s="41" t="s">
        <v>18</v>
      </c>
    </row>
    <row r="33" spans="1:10" s="81" customFormat="1" x14ac:dyDescent="0.35">
      <c r="A33" s="28">
        <f>A31+1</f>
        <v>23</v>
      </c>
      <c r="B33" s="43" t="s">
        <v>114</v>
      </c>
      <c r="C33" s="17" t="s">
        <v>5</v>
      </c>
      <c r="D33" s="19">
        <v>16</v>
      </c>
      <c r="E33" s="62">
        <v>1.0207947400977495</v>
      </c>
      <c r="F33" s="62">
        <f t="shared" si="0"/>
        <v>16.332715841563992</v>
      </c>
      <c r="G33" s="94">
        <v>0</v>
      </c>
      <c r="H33" s="94">
        <f t="shared" si="2"/>
        <v>0</v>
      </c>
      <c r="I33" s="41" t="s">
        <v>16</v>
      </c>
      <c r="J33" s="26"/>
    </row>
    <row r="34" spans="1:10" s="81" customFormat="1" x14ac:dyDescent="0.35">
      <c r="A34" s="28">
        <f>A33+1</f>
        <v>24</v>
      </c>
      <c r="B34" s="43" t="s">
        <v>115</v>
      </c>
      <c r="C34" s="17" t="s">
        <v>5</v>
      </c>
      <c r="D34" s="19">
        <v>16</v>
      </c>
      <c r="E34" s="62">
        <v>0.59853731035758917</v>
      </c>
      <c r="F34" s="62">
        <f t="shared" si="0"/>
        <v>9.5765969657214267</v>
      </c>
      <c r="G34" s="94">
        <v>0</v>
      </c>
      <c r="H34" s="94">
        <f t="shared" si="2"/>
        <v>0</v>
      </c>
      <c r="I34" s="41" t="s">
        <v>16</v>
      </c>
    </row>
    <row r="35" spans="1:10" s="81" customFormat="1" x14ac:dyDescent="0.35">
      <c r="A35" s="28">
        <f>A34+1</f>
        <v>25</v>
      </c>
      <c r="B35" s="44" t="s">
        <v>116</v>
      </c>
      <c r="C35" s="17" t="s">
        <v>5</v>
      </c>
      <c r="D35" s="19">
        <v>20</v>
      </c>
      <c r="E35" s="62">
        <v>2.9738838674944001</v>
      </c>
      <c r="F35" s="62">
        <f t="shared" si="0"/>
        <v>59.477677349888005</v>
      </c>
      <c r="G35" s="94">
        <v>0</v>
      </c>
      <c r="H35" s="94">
        <f t="shared" si="2"/>
        <v>0</v>
      </c>
      <c r="I35" s="41" t="s">
        <v>16</v>
      </c>
      <c r="J35" s="26"/>
    </row>
    <row r="36" spans="1:10" s="81" customFormat="1" x14ac:dyDescent="0.35">
      <c r="A36" s="16" t="s">
        <v>30</v>
      </c>
      <c r="B36" s="44" t="s">
        <v>117</v>
      </c>
      <c r="C36" s="17" t="s">
        <v>5</v>
      </c>
      <c r="D36" s="18">
        <v>19.96</v>
      </c>
      <c r="E36" s="62"/>
      <c r="F36" s="62"/>
      <c r="G36" s="94">
        <v>0</v>
      </c>
      <c r="H36" s="94">
        <f t="shared" si="2"/>
        <v>0</v>
      </c>
      <c r="I36" s="41" t="s">
        <v>18</v>
      </c>
    </row>
    <row r="37" spans="1:10" s="81" customFormat="1" x14ac:dyDescent="0.35">
      <c r="A37" s="28">
        <f>A35+1</f>
        <v>26</v>
      </c>
      <c r="B37" s="43" t="s">
        <v>118</v>
      </c>
      <c r="C37" s="17" t="s">
        <v>5</v>
      </c>
      <c r="D37" s="19">
        <v>20</v>
      </c>
      <c r="E37" s="62">
        <v>1.0207947400977493</v>
      </c>
      <c r="F37" s="62">
        <f t="shared" si="0"/>
        <v>20.415894801954984</v>
      </c>
      <c r="G37" s="94">
        <v>0</v>
      </c>
      <c r="H37" s="94">
        <f t="shared" si="2"/>
        <v>0</v>
      </c>
      <c r="I37" s="41" t="s">
        <v>16</v>
      </c>
      <c r="J37" s="26"/>
    </row>
    <row r="38" spans="1:10" s="81" customFormat="1" x14ac:dyDescent="0.35">
      <c r="A38" s="28">
        <f>A37+1</f>
        <v>27</v>
      </c>
      <c r="B38" s="43" t="s">
        <v>119</v>
      </c>
      <c r="C38" s="17" t="s">
        <v>5</v>
      </c>
      <c r="D38" s="19">
        <v>20</v>
      </c>
      <c r="E38" s="62">
        <v>1.0853761116562559</v>
      </c>
      <c r="F38" s="62">
        <f t="shared" si="0"/>
        <v>21.707522233125118</v>
      </c>
      <c r="G38" s="94">
        <v>0</v>
      </c>
      <c r="H38" s="94">
        <f t="shared" si="2"/>
        <v>0</v>
      </c>
      <c r="I38" s="41" t="s">
        <v>16</v>
      </c>
    </row>
    <row r="39" spans="1:10" s="81" customFormat="1" x14ac:dyDescent="0.35">
      <c r="A39" s="28">
        <f>A38+1</f>
        <v>28</v>
      </c>
      <c r="B39" s="43" t="s">
        <v>120</v>
      </c>
      <c r="C39" s="17" t="s">
        <v>5</v>
      </c>
      <c r="D39" s="18">
        <v>137</v>
      </c>
      <c r="E39" s="62">
        <v>3.1241055449139203</v>
      </c>
      <c r="F39" s="62">
        <f t="shared" si="0"/>
        <v>428.0024596532071</v>
      </c>
      <c r="G39" s="94">
        <v>0</v>
      </c>
      <c r="H39" s="94">
        <f t="shared" si="2"/>
        <v>0</v>
      </c>
      <c r="I39" s="41" t="s">
        <v>16</v>
      </c>
      <c r="J39" s="26"/>
    </row>
    <row r="40" spans="1:10" x14ac:dyDescent="0.3">
      <c r="A40" s="16" t="s">
        <v>31</v>
      </c>
      <c r="B40" s="43" t="s">
        <v>121</v>
      </c>
      <c r="C40" s="17" t="s">
        <v>5</v>
      </c>
      <c r="D40" s="18">
        <v>136.726</v>
      </c>
      <c r="E40" s="62"/>
      <c r="F40" s="62"/>
      <c r="G40" s="94">
        <v>0</v>
      </c>
      <c r="H40" s="94">
        <f t="shared" si="2"/>
        <v>0</v>
      </c>
      <c r="I40" s="41" t="s">
        <v>18</v>
      </c>
    </row>
    <row r="41" spans="1:10" x14ac:dyDescent="0.3">
      <c r="A41" s="28">
        <f>A39+1</f>
        <v>29</v>
      </c>
      <c r="B41" s="43" t="s">
        <v>122</v>
      </c>
      <c r="C41" s="17" t="s">
        <v>5</v>
      </c>
      <c r="D41" s="18">
        <v>137</v>
      </c>
      <c r="E41" s="62">
        <v>0.40168706809985821</v>
      </c>
      <c r="F41" s="62">
        <f t="shared" si="0"/>
        <v>55.031128329680577</v>
      </c>
      <c r="G41" s="94">
        <v>0</v>
      </c>
      <c r="H41" s="94">
        <f t="shared" si="2"/>
        <v>0</v>
      </c>
      <c r="I41" s="41" t="s">
        <v>16</v>
      </c>
      <c r="J41" s="26"/>
    </row>
    <row r="42" spans="1:10" x14ac:dyDescent="0.3">
      <c r="A42" s="28">
        <f t="shared" ref="A42:A56" si="3">A41+1</f>
        <v>30</v>
      </c>
      <c r="B42" s="43" t="s">
        <v>123</v>
      </c>
      <c r="C42" s="17" t="s">
        <v>5</v>
      </c>
      <c r="D42" s="19">
        <v>137</v>
      </c>
      <c r="E42" s="62">
        <v>0.72958866068329919</v>
      </c>
      <c r="F42" s="62">
        <f t="shared" si="0"/>
        <v>99.953646513611986</v>
      </c>
      <c r="G42" s="94">
        <v>0</v>
      </c>
      <c r="H42" s="94">
        <f t="shared" si="2"/>
        <v>0</v>
      </c>
      <c r="I42" s="41" t="s">
        <v>16</v>
      </c>
    </row>
    <row r="43" spans="1:10" x14ac:dyDescent="0.3">
      <c r="A43" s="28">
        <f t="shared" si="3"/>
        <v>31</v>
      </c>
      <c r="B43" s="43" t="s">
        <v>124</v>
      </c>
      <c r="C43" s="17" t="s">
        <v>9</v>
      </c>
      <c r="D43" s="19">
        <v>38</v>
      </c>
      <c r="E43" s="62">
        <v>28.93084033037632</v>
      </c>
      <c r="F43" s="62">
        <f t="shared" si="0"/>
        <v>1099.3719325543002</v>
      </c>
      <c r="G43" s="94">
        <v>0</v>
      </c>
      <c r="H43" s="94">
        <f t="shared" si="2"/>
        <v>0</v>
      </c>
      <c r="I43" s="41" t="s">
        <v>16</v>
      </c>
      <c r="J43" s="26"/>
    </row>
    <row r="44" spans="1:10" s="20" customFormat="1" x14ac:dyDescent="0.3">
      <c r="A44" s="28">
        <f t="shared" si="3"/>
        <v>32</v>
      </c>
      <c r="B44" s="43" t="s">
        <v>125</v>
      </c>
      <c r="C44" s="17" t="s">
        <v>9</v>
      </c>
      <c r="D44" s="19">
        <v>71</v>
      </c>
      <c r="E44" s="62">
        <v>19.882373305320961</v>
      </c>
      <c r="F44" s="62">
        <f t="shared" si="0"/>
        <v>1411.6485046777882</v>
      </c>
      <c r="G44" s="94">
        <v>0</v>
      </c>
      <c r="H44" s="94">
        <f t="shared" si="2"/>
        <v>0</v>
      </c>
      <c r="I44" s="41" t="s">
        <v>16</v>
      </c>
    </row>
    <row r="45" spans="1:10" s="20" customFormat="1" x14ac:dyDescent="0.3">
      <c r="A45" s="28">
        <f t="shared" si="3"/>
        <v>33</v>
      </c>
      <c r="B45" s="43" t="s">
        <v>126</v>
      </c>
      <c r="C45" s="17" t="s">
        <v>9</v>
      </c>
      <c r="D45" s="19">
        <v>4</v>
      </c>
      <c r="E45" s="62">
        <v>16.470289242570804</v>
      </c>
      <c r="F45" s="62">
        <f t="shared" si="0"/>
        <v>65.881156970283214</v>
      </c>
      <c r="G45" s="94">
        <v>0</v>
      </c>
      <c r="H45" s="94">
        <f t="shared" si="2"/>
        <v>0</v>
      </c>
      <c r="I45" s="41" t="s">
        <v>16</v>
      </c>
      <c r="J45" s="26"/>
    </row>
    <row r="46" spans="1:10" x14ac:dyDescent="0.3">
      <c r="A46" s="28">
        <f t="shared" si="3"/>
        <v>34</v>
      </c>
      <c r="B46" s="43" t="s">
        <v>127</v>
      </c>
      <c r="C46" s="17" t="s">
        <v>9</v>
      </c>
      <c r="D46" s="19">
        <v>3</v>
      </c>
      <c r="E46" s="62">
        <v>10.432190313861121</v>
      </c>
      <c r="F46" s="62">
        <f t="shared" si="0"/>
        <v>31.296570941583362</v>
      </c>
      <c r="G46" s="94">
        <v>0</v>
      </c>
      <c r="H46" s="94">
        <f t="shared" si="2"/>
        <v>0</v>
      </c>
      <c r="I46" s="41" t="s">
        <v>16</v>
      </c>
    </row>
    <row r="47" spans="1:10" x14ac:dyDescent="0.3">
      <c r="A47" s="28">
        <f t="shared" si="3"/>
        <v>35</v>
      </c>
      <c r="B47" s="43" t="s">
        <v>128</v>
      </c>
      <c r="C47" s="17" t="s">
        <v>9</v>
      </c>
      <c r="D47" s="19">
        <v>3</v>
      </c>
      <c r="E47" s="62">
        <v>13.040237892326402</v>
      </c>
      <c r="F47" s="62">
        <f t="shared" si="0"/>
        <v>39.120713676979207</v>
      </c>
      <c r="G47" s="94">
        <v>0</v>
      </c>
      <c r="H47" s="94">
        <f t="shared" si="2"/>
        <v>0</v>
      </c>
      <c r="I47" s="41" t="s">
        <v>16</v>
      </c>
      <c r="J47" s="26"/>
    </row>
    <row r="48" spans="1:10" x14ac:dyDescent="0.3">
      <c r="A48" s="28">
        <f t="shared" si="3"/>
        <v>36</v>
      </c>
      <c r="B48" s="43" t="s">
        <v>129</v>
      </c>
      <c r="C48" s="17" t="s">
        <v>9</v>
      </c>
      <c r="D48" s="19">
        <v>23</v>
      </c>
      <c r="E48" s="62">
        <v>7.9989784263064445</v>
      </c>
      <c r="F48" s="62">
        <f t="shared" si="0"/>
        <v>183.97650380504822</v>
      </c>
      <c r="G48" s="94">
        <v>0</v>
      </c>
      <c r="H48" s="94">
        <f t="shared" si="2"/>
        <v>0</v>
      </c>
      <c r="I48" s="41" t="s">
        <v>16</v>
      </c>
    </row>
    <row r="49" spans="1:10" x14ac:dyDescent="0.3">
      <c r="A49" s="28">
        <f t="shared" si="3"/>
        <v>37</v>
      </c>
      <c r="B49" s="44" t="s">
        <v>130</v>
      </c>
      <c r="C49" s="17" t="s">
        <v>9</v>
      </c>
      <c r="D49" s="58">
        <v>38</v>
      </c>
      <c r="E49" s="62">
        <v>43.421808827007993</v>
      </c>
      <c r="F49" s="62">
        <f t="shared" si="0"/>
        <v>1650.0287354263037</v>
      </c>
      <c r="G49" s="94">
        <v>0</v>
      </c>
      <c r="H49" s="94">
        <f t="shared" si="2"/>
        <v>0</v>
      </c>
      <c r="I49" s="41" t="s">
        <v>16</v>
      </c>
      <c r="J49" s="26"/>
    </row>
    <row r="50" spans="1:10" x14ac:dyDescent="0.3">
      <c r="A50" s="28">
        <f t="shared" si="3"/>
        <v>38</v>
      </c>
      <c r="B50" s="44" t="s">
        <v>131</v>
      </c>
      <c r="C50" s="17" t="s">
        <v>9</v>
      </c>
      <c r="D50" s="58">
        <v>71</v>
      </c>
      <c r="E50" s="62">
        <v>43.421808827008014</v>
      </c>
      <c r="F50" s="62">
        <f t="shared" si="0"/>
        <v>3082.948426717569</v>
      </c>
      <c r="G50" s="94">
        <v>0</v>
      </c>
      <c r="H50" s="94">
        <f t="shared" si="2"/>
        <v>0</v>
      </c>
      <c r="I50" s="41" t="s">
        <v>16</v>
      </c>
    </row>
    <row r="51" spans="1:10" x14ac:dyDescent="0.3">
      <c r="A51" s="28">
        <f t="shared" si="3"/>
        <v>39</v>
      </c>
      <c r="B51" s="44" t="s">
        <v>132</v>
      </c>
      <c r="C51" s="17" t="s">
        <v>9</v>
      </c>
      <c r="D51" s="58">
        <v>4</v>
      </c>
      <c r="E51" s="62">
        <v>43.421808827008007</v>
      </c>
      <c r="F51" s="62">
        <f t="shared" si="0"/>
        <v>173.68723530803203</v>
      </c>
      <c r="G51" s="94">
        <v>0</v>
      </c>
      <c r="H51" s="94">
        <f t="shared" si="2"/>
        <v>0</v>
      </c>
      <c r="I51" s="41" t="s">
        <v>16</v>
      </c>
      <c r="J51" s="26"/>
    </row>
    <row r="52" spans="1:10" s="20" customFormat="1" x14ac:dyDescent="0.3">
      <c r="A52" s="28">
        <f t="shared" si="3"/>
        <v>40</v>
      </c>
      <c r="B52" s="44" t="s">
        <v>133</v>
      </c>
      <c r="C52" s="17" t="s">
        <v>9</v>
      </c>
      <c r="D52" s="58">
        <v>3</v>
      </c>
      <c r="E52" s="62">
        <v>43.421808827007993</v>
      </c>
      <c r="F52" s="62">
        <f t="shared" si="0"/>
        <v>130.26542648102398</v>
      </c>
      <c r="G52" s="94">
        <v>0</v>
      </c>
      <c r="H52" s="94">
        <f t="shared" si="2"/>
        <v>0</v>
      </c>
      <c r="I52" s="41" t="s">
        <v>16</v>
      </c>
    </row>
    <row r="53" spans="1:10" s="20" customFormat="1" x14ac:dyDescent="0.3">
      <c r="A53" s="28">
        <f t="shared" si="3"/>
        <v>41</v>
      </c>
      <c r="B53" s="44" t="s">
        <v>134</v>
      </c>
      <c r="C53" s="17" t="s">
        <v>9</v>
      </c>
      <c r="D53" s="58">
        <v>3</v>
      </c>
      <c r="E53" s="62">
        <v>43.421808827007993</v>
      </c>
      <c r="F53" s="62">
        <f t="shared" si="0"/>
        <v>130.26542648102398</v>
      </c>
      <c r="G53" s="94">
        <v>0</v>
      </c>
      <c r="H53" s="94">
        <f t="shared" si="2"/>
        <v>0</v>
      </c>
      <c r="I53" s="41" t="s">
        <v>16</v>
      </c>
      <c r="J53" s="26"/>
    </row>
    <row r="54" spans="1:10" s="20" customFormat="1" x14ac:dyDescent="0.3">
      <c r="A54" s="28">
        <f t="shared" si="3"/>
        <v>42</v>
      </c>
      <c r="B54" s="44" t="s">
        <v>135</v>
      </c>
      <c r="C54" s="17" t="s">
        <v>9</v>
      </c>
      <c r="D54" s="58">
        <v>23</v>
      </c>
      <c r="E54" s="62">
        <v>43.421808827008007</v>
      </c>
      <c r="F54" s="62">
        <f t="shared" si="0"/>
        <v>998.70160302118416</v>
      </c>
      <c r="G54" s="94">
        <v>0</v>
      </c>
      <c r="H54" s="94">
        <f t="shared" si="2"/>
        <v>0</v>
      </c>
      <c r="I54" s="41" t="s">
        <v>16</v>
      </c>
      <c r="J54" s="26"/>
    </row>
    <row r="55" spans="1:10" s="20" customFormat="1" x14ac:dyDescent="0.3">
      <c r="A55" s="61">
        <f t="shared" si="3"/>
        <v>43</v>
      </c>
      <c r="B55" s="2" t="s">
        <v>136</v>
      </c>
      <c r="C55" s="24" t="s">
        <v>5</v>
      </c>
      <c r="D55" s="25">
        <v>866</v>
      </c>
      <c r="E55" s="62">
        <v>1.35732308888064</v>
      </c>
      <c r="F55" s="62">
        <f t="shared" si="0"/>
        <v>1175.4417949706342</v>
      </c>
      <c r="G55" s="94">
        <v>0</v>
      </c>
      <c r="H55" s="94">
        <f t="shared" si="2"/>
        <v>0</v>
      </c>
      <c r="I55" s="41" t="s">
        <v>16</v>
      </c>
      <c r="J55" s="26"/>
    </row>
    <row r="56" spans="1:10" s="20" customFormat="1" x14ac:dyDescent="0.3">
      <c r="A56" s="63">
        <f t="shared" si="3"/>
        <v>44</v>
      </c>
      <c r="B56" s="43" t="s">
        <v>137</v>
      </c>
      <c r="C56" s="23" t="s">
        <v>32</v>
      </c>
      <c r="D56" s="73">
        <v>5</v>
      </c>
      <c r="E56" s="62">
        <v>899.86530505253904</v>
      </c>
      <c r="F56" s="62">
        <f t="shared" si="0"/>
        <v>4499.3265252626952</v>
      </c>
      <c r="G56" s="94">
        <v>0</v>
      </c>
      <c r="H56" s="94">
        <f t="shared" si="2"/>
        <v>0</v>
      </c>
      <c r="I56" s="41" t="s">
        <v>16</v>
      </c>
      <c r="J56" s="26"/>
    </row>
    <row r="57" spans="1:10" s="20" customFormat="1" x14ac:dyDescent="0.3">
      <c r="A57" s="22" t="s">
        <v>33</v>
      </c>
      <c r="B57" s="70" t="s">
        <v>138</v>
      </c>
      <c r="C57" s="23" t="s">
        <v>6</v>
      </c>
      <c r="D57" s="19">
        <v>10</v>
      </c>
      <c r="E57" s="62">
        <v>725.76975963945597</v>
      </c>
      <c r="F57" s="62">
        <f t="shared" si="0"/>
        <v>7257.6975963945597</v>
      </c>
      <c r="G57" s="94">
        <v>0</v>
      </c>
      <c r="H57" s="94">
        <f t="shared" si="2"/>
        <v>0</v>
      </c>
      <c r="I57" s="41" t="s">
        <v>15</v>
      </c>
      <c r="J57" s="26"/>
    </row>
    <row r="58" spans="1:10" s="20" customFormat="1" x14ac:dyDescent="0.3">
      <c r="A58" s="22" t="s">
        <v>34</v>
      </c>
      <c r="B58" s="70" t="s">
        <v>139</v>
      </c>
      <c r="C58" s="23" t="s">
        <v>6</v>
      </c>
      <c r="D58" s="19">
        <v>5</v>
      </c>
      <c r="E58" s="62">
        <v>694.01741455872002</v>
      </c>
      <c r="F58" s="62">
        <f t="shared" si="0"/>
        <v>3470.0870727935999</v>
      </c>
      <c r="G58" s="94">
        <v>0</v>
      </c>
      <c r="H58" s="94">
        <f t="shared" si="2"/>
        <v>0</v>
      </c>
      <c r="I58" s="41" t="s">
        <v>15</v>
      </c>
      <c r="J58" s="26"/>
    </row>
    <row r="59" spans="1:10" s="20" customFormat="1" x14ac:dyDescent="0.3">
      <c r="A59" s="22" t="s">
        <v>35</v>
      </c>
      <c r="B59" s="70" t="s">
        <v>140</v>
      </c>
      <c r="C59" s="23" t="s">
        <v>6</v>
      </c>
      <c r="D59" s="19">
        <v>5</v>
      </c>
      <c r="E59" s="62">
        <v>615.75699160281613</v>
      </c>
      <c r="F59" s="62">
        <f t="shared" si="0"/>
        <v>3078.7849580140805</v>
      </c>
      <c r="G59" s="94">
        <v>0</v>
      </c>
      <c r="H59" s="94">
        <f t="shared" si="2"/>
        <v>0</v>
      </c>
      <c r="I59" s="41" t="s">
        <v>15</v>
      </c>
      <c r="J59" s="26"/>
    </row>
    <row r="60" spans="1:10" s="20" customFormat="1" x14ac:dyDescent="0.3">
      <c r="A60" s="22" t="s">
        <v>36</v>
      </c>
      <c r="B60" s="43" t="s">
        <v>141</v>
      </c>
      <c r="C60" s="17" t="s">
        <v>6</v>
      </c>
      <c r="D60" s="19">
        <v>5</v>
      </c>
      <c r="E60" s="62"/>
      <c r="F60" s="62"/>
      <c r="G60" s="94">
        <v>0</v>
      </c>
      <c r="H60" s="94">
        <f t="shared" si="2"/>
        <v>0</v>
      </c>
      <c r="I60" s="41" t="s">
        <v>18</v>
      </c>
      <c r="J60" s="26"/>
    </row>
    <row r="61" spans="1:10" s="20" customFormat="1" x14ac:dyDescent="0.3">
      <c r="A61" s="61">
        <f>A56+1</f>
        <v>45</v>
      </c>
      <c r="B61" s="43" t="s">
        <v>142</v>
      </c>
      <c r="C61" s="23" t="s">
        <v>32</v>
      </c>
      <c r="D61" s="73">
        <v>2</v>
      </c>
      <c r="E61" s="62">
        <v>500.62471915366388</v>
      </c>
      <c r="F61" s="62">
        <f t="shared" si="0"/>
        <v>1001.2494383073278</v>
      </c>
      <c r="G61" s="94">
        <v>0</v>
      </c>
      <c r="H61" s="94">
        <f t="shared" si="2"/>
        <v>0</v>
      </c>
      <c r="I61" s="41" t="s">
        <v>16</v>
      </c>
      <c r="J61" s="26"/>
    </row>
    <row r="62" spans="1:10" s="20" customFormat="1" x14ac:dyDescent="0.3">
      <c r="A62" s="22" t="s">
        <v>37</v>
      </c>
      <c r="B62" s="70" t="s">
        <v>143</v>
      </c>
      <c r="C62" s="23" t="s">
        <v>6</v>
      </c>
      <c r="D62" s="19">
        <v>4</v>
      </c>
      <c r="E62" s="62">
        <v>431.69036386694404</v>
      </c>
      <c r="F62" s="62">
        <f t="shared" si="0"/>
        <v>1726.7614554677762</v>
      </c>
      <c r="G62" s="94">
        <v>0</v>
      </c>
      <c r="H62" s="94">
        <f t="shared" si="2"/>
        <v>0</v>
      </c>
      <c r="I62" s="41" t="s">
        <v>15</v>
      </c>
      <c r="J62" s="26"/>
    </row>
    <row r="63" spans="1:10" s="20" customFormat="1" x14ac:dyDescent="0.3">
      <c r="A63" s="22" t="s">
        <v>38</v>
      </c>
      <c r="B63" s="70" t="s">
        <v>144</v>
      </c>
      <c r="C63" s="23" t="s">
        <v>6</v>
      </c>
      <c r="D63" s="19">
        <v>2</v>
      </c>
      <c r="E63" s="62">
        <v>359.58908337408002</v>
      </c>
      <c r="F63" s="62">
        <f t="shared" si="0"/>
        <v>719.17816674816004</v>
      </c>
      <c r="G63" s="94">
        <v>0</v>
      </c>
      <c r="H63" s="94">
        <f t="shared" si="2"/>
        <v>0</v>
      </c>
      <c r="I63" s="41" t="s">
        <v>15</v>
      </c>
      <c r="J63" s="26"/>
    </row>
    <row r="64" spans="1:10" s="20" customFormat="1" x14ac:dyDescent="0.3">
      <c r="A64" s="22" t="s">
        <v>39</v>
      </c>
      <c r="B64" s="70" t="s">
        <v>145</v>
      </c>
      <c r="C64" s="23" t="s">
        <v>6</v>
      </c>
      <c r="D64" s="19">
        <v>2</v>
      </c>
      <c r="E64" s="62">
        <v>303.01670462313604</v>
      </c>
      <c r="F64" s="62">
        <f t="shared" si="0"/>
        <v>606.03340924627207</v>
      </c>
      <c r="G64" s="94">
        <v>0</v>
      </c>
      <c r="H64" s="94">
        <f t="shared" si="2"/>
        <v>0</v>
      </c>
      <c r="I64" s="41" t="s">
        <v>15</v>
      </c>
      <c r="J64" s="26"/>
    </row>
    <row r="65" spans="1:10" s="20" customFormat="1" x14ac:dyDescent="0.3">
      <c r="A65" s="22" t="s">
        <v>40</v>
      </c>
      <c r="B65" s="43" t="s">
        <v>141</v>
      </c>
      <c r="C65" s="17" t="s">
        <v>6</v>
      </c>
      <c r="D65" s="19">
        <v>2</v>
      </c>
      <c r="E65" s="62"/>
      <c r="F65" s="62"/>
      <c r="G65" s="94">
        <v>0</v>
      </c>
      <c r="H65" s="94">
        <f t="shared" si="2"/>
        <v>0</v>
      </c>
      <c r="I65" s="41" t="s">
        <v>18</v>
      </c>
      <c r="J65" s="26"/>
    </row>
    <row r="66" spans="1:10" s="20" customFormat="1" x14ac:dyDescent="0.3">
      <c r="A66" s="68">
        <f>A61+1</f>
        <v>46</v>
      </c>
      <c r="B66" s="43" t="s">
        <v>146</v>
      </c>
      <c r="C66" s="23" t="s">
        <v>32</v>
      </c>
      <c r="D66" s="73">
        <v>27</v>
      </c>
      <c r="E66" s="62">
        <v>242.86137494315685</v>
      </c>
      <c r="F66" s="62">
        <f t="shared" si="0"/>
        <v>6557.2571234652351</v>
      </c>
      <c r="G66" s="94">
        <v>0</v>
      </c>
      <c r="H66" s="94">
        <f t="shared" si="2"/>
        <v>0</v>
      </c>
      <c r="I66" s="41" t="s">
        <v>16</v>
      </c>
      <c r="J66" s="26"/>
    </row>
    <row r="67" spans="1:10" s="20" customFormat="1" x14ac:dyDescent="0.3">
      <c r="A67" s="22" t="s">
        <v>41</v>
      </c>
      <c r="B67" s="69" t="s">
        <v>147</v>
      </c>
      <c r="C67" s="23" t="s">
        <v>6</v>
      </c>
      <c r="D67" s="19">
        <v>54</v>
      </c>
      <c r="E67" s="62">
        <v>258.13359199353602</v>
      </c>
      <c r="F67" s="62">
        <f t="shared" si="0"/>
        <v>13939.213967650945</v>
      </c>
      <c r="G67" s="94">
        <v>0</v>
      </c>
      <c r="H67" s="94">
        <f t="shared" si="2"/>
        <v>0</v>
      </c>
      <c r="I67" s="41" t="s">
        <v>15</v>
      </c>
      <c r="J67" s="26"/>
    </row>
    <row r="68" spans="1:10" s="20" customFormat="1" x14ac:dyDescent="0.3">
      <c r="A68" s="22" t="s">
        <v>42</v>
      </c>
      <c r="B68" s="40" t="s">
        <v>148</v>
      </c>
      <c r="C68" s="23" t="s">
        <v>6</v>
      </c>
      <c r="D68" s="19">
        <v>27</v>
      </c>
      <c r="E68" s="62">
        <v>147.83252367139201</v>
      </c>
      <c r="F68" s="62">
        <f t="shared" si="0"/>
        <v>3991.4781391275842</v>
      </c>
      <c r="G68" s="94">
        <v>0</v>
      </c>
      <c r="H68" s="94">
        <f t="shared" si="2"/>
        <v>0</v>
      </c>
      <c r="I68" s="41" t="s">
        <v>15</v>
      </c>
      <c r="J68" s="26"/>
    </row>
    <row r="69" spans="1:10" s="20" customFormat="1" x14ac:dyDescent="0.3">
      <c r="A69" s="22" t="s">
        <v>43</v>
      </c>
      <c r="B69" s="69" t="s">
        <v>149</v>
      </c>
      <c r="C69" s="23" t="s">
        <v>6</v>
      </c>
      <c r="D69" s="19">
        <v>27</v>
      </c>
      <c r="E69" s="62">
        <v>130.84901594351999</v>
      </c>
      <c r="F69" s="62">
        <f t="shared" si="0"/>
        <v>3532.9234304750398</v>
      </c>
      <c r="G69" s="94">
        <v>0</v>
      </c>
      <c r="H69" s="94">
        <f t="shared" si="2"/>
        <v>0</v>
      </c>
      <c r="I69" s="41" t="s">
        <v>15</v>
      </c>
      <c r="J69" s="26"/>
    </row>
    <row r="70" spans="1:10" s="20" customFormat="1" x14ac:dyDescent="0.3">
      <c r="A70" s="22" t="s">
        <v>44</v>
      </c>
      <c r="B70" s="43" t="s">
        <v>141</v>
      </c>
      <c r="C70" s="17" t="s">
        <v>6</v>
      </c>
      <c r="D70" s="19">
        <v>27</v>
      </c>
      <c r="E70" s="62"/>
      <c r="F70" s="62"/>
      <c r="G70" s="94">
        <v>0</v>
      </c>
      <c r="H70" s="94">
        <f t="shared" si="2"/>
        <v>0</v>
      </c>
      <c r="I70" s="41" t="s">
        <v>18</v>
      </c>
      <c r="J70" s="26"/>
    </row>
    <row r="71" spans="1:10" s="20" customFormat="1" x14ac:dyDescent="0.3">
      <c r="A71" s="61">
        <f>A66+1</f>
        <v>47</v>
      </c>
      <c r="B71" s="40" t="s">
        <v>150</v>
      </c>
      <c r="C71" s="23" t="s">
        <v>5</v>
      </c>
      <c r="D71" s="18">
        <v>327.69040000000001</v>
      </c>
      <c r="E71" s="62">
        <v>25.986339370655998</v>
      </c>
      <c r="F71" s="62">
        <f t="shared" ref="F71:F134" si="4">D71*E71</f>
        <v>8515.4739429060119</v>
      </c>
      <c r="G71" s="94">
        <v>0</v>
      </c>
      <c r="H71" s="94">
        <f t="shared" si="2"/>
        <v>0</v>
      </c>
      <c r="I71" s="41" t="s">
        <v>16</v>
      </c>
      <c r="J71" s="26"/>
    </row>
    <row r="72" spans="1:10" s="20" customFormat="1" ht="15.6" x14ac:dyDescent="0.3">
      <c r="A72" s="61">
        <f t="shared" ref="A72:A78" si="5">A71+1</f>
        <v>48</v>
      </c>
      <c r="B72" s="2" t="s">
        <v>45</v>
      </c>
      <c r="C72" s="24" t="s">
        <v>92</v>
      </c>
      <c r="D72" s="60">
        <v>47.5</v>
      </c>
      <c r="E72" s="62">
        <v>7.0169730549203209</v>
      </c>
      <c r="F72" s="62">
        <f t="shared" si="4"/>
        <v>333.30622010871525</v>
      </c>
      <c r="G72" s="94">
        <v>0</v>
      </c>
      <c r="H72" s="94">
        <f t="shared" ref="H72:H135" si="6">G72*D72</f>
        <v>0</v>
      </c>
      <c r="I72" s="41" t="s">
        <v>16</v>
      </c>
      <c r="J72" s="26"/>
    </row>
    <row r="73" spans="1:10" s="20" customFormat="1" x14ac:dyDescent="0.3">
      <c r="A73" s="61">
        <f t="shared" si="5"/>
        <v>49</v>
      </c>
      <c r="B73" s="2" t="s">
        <v>151</v>
      </c>
      <c r="C73" s="24" t="s">
        <v>4</v>
      </c>
      <c r="D73" s="60">
        <v>0.5504</v>
      </c>
      <c r="E73" s="62">
        <v>7736.5759763823335</v>
      </c>
      <c r="F73" s="62">
        <f t="shared" si="4"/>
        <v>4258.2114174008366</v>
      </c>
      <c r="G73" s="94">
        <v>0</v>
      </c>
      <c r="H73" s="94">
        <f t="shared" si="6"/>
        <v>0</v>
      </c>
      <c r="I73" s="41" t="s">
        <v>16</v>
      </c>
      <c r="J73" s="26"/>
    </row>
    <row r="74" spans="1:10" s="20" customFormat="1" x14ac:dyDescent="0.3">
      <c r="A74" s="27">
        <f t="shared" si="5"/>
        <v>50</v>
      </c>
      <c r="B74" s="2" t="s">
        <v>152</v>
      </c>
      <c r="C74" s="17" t="s">
        <v>4</v>
      </c>
      <c r="D74" s="60">
        <v>0.32480000000000003</v>
      </c>
      <c r="E74" s="62">
        <v>9755.6736368084003</v>
      </c>
      <c r="F74" s="62">
        <f t="shared" si="4"/>
        <v>3168.6427972353686</v>
      </c>
      <c r="G74" s="94">
        <v>0</v>
      </c>
      <c r="H74" s="94">
        <f t="shared" si="6"/>
        <v>0</v>
      </c>
      <c r="I74" s="41" t="s">
        <v>16</v>
      </c>
      <c r="J74" s="26"/>
    </row>
    <row r="75" spans="1:10" s="20" customFormat="1" x14ac:dyDescent="0.3">
      <c r="A75" s="27">
        <f t="shared" si="5"/>
        <v>51</v>
      </c>
      <c r="B75" s="2" t="s">
        <v>153</v>
      </c>
      <c r="C75" s="17" t="s">
        <v>4</v>
      </c>
      <c r="D75" s="60">
        <v>3.2799999999999996E-2</v>
      </c>
      <c r="E75" s="62">
        <v>11507.671948400728</v>
      </c>
      <c r="F75" s="62">
        <f t="shared" si="4"/>
        <v>377.45163990754384</v>
      </c>
      <c r="G75" s="94">
        <v>0</v>
      </c>
      <c r="H75" s="94">
        <f t="shared" si="6"/>
        <v>0</v>
      </c>
      <c r="I75" s="41" t="s">
        <v>16</v>
      </c>
      <c r="J75" s="26"/>
    </row>
    <row r="76" spans="1:10" s="20" customFormat="1" x14ac:dyDescent="0.3">
      <c r="A76" s="27">
        <f t="shared" si="5"/>
        <v>52</v>
      </c>
      <c r="B76" s="2" t="s">
        <v>154</v>
      </c>
      <c r="C76" s="17" t="s">
        <v>4</v>
      </c>
      <c r="D76" s="60">
        <v>0.24359999999999998</v>
      </c>
      <c r="E76" s="62">
        <v>10881.744393011604</v>
      </c>
      <c r="F76" s="62">
        <f t="shared" si="4"/>
        <v>2650.7929341376266</v>
      </c>
      <c r="G76" s="94">
        <v>0</v>
      </c>
      <c r="H76" s="94">
        <f t="shared" si="6"/>
        <v>0</v>
      </c>
      <c r="I76" s="41" t="s">
        <v>16</v>
      </c>
      <c r="J76" s="26"/>
    </row>
    <row r="77" spans="1:10" s="20" customFormat="1" x14ac:dyDescent="0.3">
      <c r="A77" s="61">
        <f t="shared" si="5"/>
        <v>53</v>
      </c>
      <c r="B77" s="2" t="s">
        <v>155</v>
      </c>
      <c r="C77" s="24" t="s">
        <v>46</v>
      </c>
      <c r="D77" s="15">
        <v>47.002500000000005</v>
      </c>
      <c r="E77" s="62">
        <v>29.4297286820339</v>
      </c>
      <c r="F77" s="62">
        <f t="shared" si="4"/>
        <v>1383.2708223772986</v>
      </c>
      <c r="G77" s="94">
        <v>0</v>
      </c>
      <c r="H77" s="94">
        <f t="shared" si="6"/>
        <v>0</v>
      </c>
      <c r="I77" s="41" t="s">
        <v>16</v>
      </c>
      <c r="J77" s="26"/>
    </row>
    <row r="78" spans="1:10" s="20" customFormat="1" x14ac:dyDescent="0.3">
      <c r="A78" s="61">
        <f t="shared" si="5"/>
        <v>54</v>
      </c>
      <c r="B78" s="2" t="s">
        <v>156</v>
      </c>
      <c r="C78" s="24" t="s">
        <v>6</v>
      </c>
      <c r="D78" s="58">
        <v>10</v>
      </c>
      <c r="E78" s="62">
        <v>119.73044193836802</v>
      </c>
      <c r="F78" s="62">
        <f t="shared" si="4"/>
        <v>1197.3044193836802</v>
      </c>
      <c r="G78" s="94">
        <v>0</v>
      </c>
      <c r="H78" s="94">
        <f t="shared" si="6"/>
        <v>0</v>
      </c>
      <c r="I78" s="41" t="s">
        <v>16</v>
      </c>
      <c r="J78" s="26"/>
    </row>
    <row r="79" spans="1:10" s="20" customFormat="1" x14ac:dyDescent="0.3">
      <c r="A79" s="61" t="s">
        <v>47</v>
      </c>
      <c r="B79" s="2" t="s">
        <v>157</v>
      </c>
      <c r="C79" s="24" t="s">
        <v>6</v>
      </c>
      <c r="D79" s="25">
        <v>10</v>
      </c>
      <c r="E79" s="62"/>
      <c r="F79" s="62"/>
      <c r="G79" s="94">
        <v>0</v>
      </c>
      <c r="H79" s="94">
        <f t="shared" si="6"/>
        <v>0</v>
      </c>
      <c r="I79" s="41" t="s">
        <v>18</v>
      </c>
      <c r="J79" s="26"/>
    </row>
    <row r="80" spans="1:10" s="20" customFormat="1" x14ac:dyDescent="0.3">
      <c r="A80" s="61">
        <f>A78+1</f>
        <v>55</v>
      </c>
      <c r="B80" s="2" t="s">
        <v>158</v>
      </c>
      <c r="C80" s="24" t="s">
        <v>6</v>
      </c>
      <c r="D80" s="58">
        <v>13</v>
      </c>
      <c r="E80" s="62">
        <v>69.84656390515201</v>
      </c>
      <c r="F80" s="62">
        <f t="shared" si="4"/>
        <v>908.00533076697616</v>
      </c>
      <c r="G80" s="94">
        <v>0</v>
      </c>
      <c r="H80" s="94">
        <f t="shared" si="6"/>
        <v>0</v>
      </c>
      <c r="I80" s="41" t="s">
        <v>16</v>
      </c>
      <c r="J80" s="26"/>
    </row>
    <row r="81" spans="1:10" s="20" customFormat="1" x14ac:dyDescent="0.3">
      <c r="A81" s="61" t="s">
        <v>48</v>
      </c>
      <c r="B81" s="2" t="s">
        <v>159</v>
      </c>
      <c r="C81" s="24" t="s">
        <v>6</v>
      </c>
      <c r="D81" s="25">
        <v>13</v>
      </c>
      <c r="E81" s="62"/>
      <c r="F81" s="62"/>
      <c r="G81" s="94">
        <v>0</v>
      </c>
      <c r="H81" s="94">
        <f t="shared" si="6"/>
        <v>0</v>
      </c>
      <c r="I81" s="41" t="s">
        <v>18</v>
      </c>
      <c r="J81" s="26"/>
    </row>
    <row r="82" spans="1:10" s="20" customFormat="1" x14ac:dyDescent="0.3">
      <c r="A82" s="63">
        <f>A80+1</f>
        <v>56</v>
      </c>
      <c r="B82" s="2" t="s">
        <v>160</v>
      </c>
      <c r="C82" s="24" t="s">
        <v>6</v>
      </c>
      <c r="D82" s="58">
        <v>4</v>
      </c>
      <c r="E82" s="62">
        <v>49.866024300543998</v>
      </c>
      <c r="F82" s="62">
        <f t="shared" si="4"/>
        <v>199.46409720217599</v>
      </c>
      <c r="G82" s="94">
        <v>0</v>
      </c>
      <c r="H82" s="94">
        <f t="shared" si="6"/>
        <v>0</v>
      </c>
      <c r="I82" s="41" t="s">
        <v>16</v>
      </c>
      <c r="J82" s="26"/>
    </row>
    <row r="83" spans="1:10" s="20" customFormat="1" x14ac:dyDescent="0.3">
      <c r="A83" s="61" t="s">
        <v>49</v>
      </c>
      <c r="B83" s="2" t="s">
        <v>161</v>
      </c>
      <c r="C83" s="24" t="s">
        <v>6</v>
      </c>
      <c r="D83" s="25">
        <v>4</v>
      </c>
      <c r="E83" s="62"/>
      <c r="F83" s="62"/>
      <c r="G83" s="94">
        <v>0</v>
      </c>
      <c r="H83" s="94">
        <f t="shared" si="6"/>
        <v>0</v>
      </c>
      <c r="I83" s="41" t="s">
        <v>18</v>
      </c>
      <c r="J83" s="26"/>
    </row>
    <row r="84" spans="1:10" s="20" customFormat="1" x14ac:dyDescent="0.3">
      <c r="A84" s="63">
        <f>A82+1</f>
        <v>57</v>
      </c>
      <c r="B84" s="2" t="s">
        <v>162</v>
      </c>
      <c r="C84" s="24" t="s">
        <v>6</v>
      </c>
      <c r="D84" s="58">
        <v>2</v>
      </c>
      <c r="E84" s="62">
        <v>31.026144603520002</v>
      </c>
      <c r="F84" s="62">
        <f t="shared" si="4"/>
        <v>62.052289207040005</v>
      </c>
      <c r="G84" s="94">
        <v>0</v>
      </c>
      <c r="H84" s="94">
        <f t="shared" si="6"/>
        <v>0</v>
      </c>
      <c r="I84" s="41" t="s">
        <v>16</v>
      </c>
      <c r="J84" s="26"/>
    </row>
    <row r="85" spans="1:10" s="20" customFormat="1" x14ac:dyDescent="0.3">
      <c r="A85" s="61" t="s">
        <v>50</v>
      </c>
      <c r="B85" s="2" t="s">
        <v>163</v>
      </c>
      <c r="C85" s="24" t="s">
        <v>6</v>
      </c>
      <c r="D85" s="25">
        <v>2</v>
      </c>
      <c r="E85" s="62"/>
      <c r="F85" s="62"/>
      <c r="G85" s="94">
        <v>0</v>
      </c>
      <c r="H85" s="94">
        <f t="shared" si="6"/>
        <v>0</v>
      </c>
      <c r="I85" s="41" t="s">
        <v>18</v>
      </c>
      <c r="J85" s="26"/>
    </row>
    <row r="86" spans="1:10" s="20" customFormat="1" x14ac:dyDescent="0.3">
      <c r="A86" s="61">
        <f>A84+1</f>
        <v>58</v>
      </c>
      <c r="B86" s="2" t="s">
        <v>164</v>
      </c>
      <c r="C86" s="24" t="s">
        <v>6</v>
      </c>
      <c r="D86" s="58">
        <v>21</v>
      </c>
      <c r="E86" s="62">
        <v>18.175200094528002</v>
      </c>
      <c r="F86" s="62">
        <f t="shared" si="4"/>
        <v>381.67920198508801</v>
      </c>
      <c r="G86" s="94">
        <v>0</v>
      </c>
      <c r="H86" s="94">
        <f t="shared" si="6"/>
        <v>0</v>
      </c>
      <c r="I86" s="41" t="s">
        <v>16</v>
      </c>
      <c r="J86" s="26"/>
    </row>
    <row r="87" spans="1:10" s="20" customFormat="1" x14ac:dyDescent="0.3">
      <c r="A87" s="61" t="s">
        <v>51</v>
      </c>
      <c r="B87" s="2" t="s">
        <v>165</v>
      </c>
      <c r="C87" s="24" t="s">
        <v>6</v>
      </c>
      <c r="D87" s="25">
        <v>21</v>
      </c>
      <c r="E87" s="62"/>
      <c r="F87" s="62"/>
      <c r="G87" s="94">
        <v>0</v>
      </c>
      <c r="H87" s="94">
        <f t="shared" si="6"/>
        <v>0</v>
      </c>
      <c r="I87" s="41" t="s">
        <v>18</v>
      </c>
      <c r="J87" s="26"/>
    </row>
    <row r="88" spans="1:10" s="20" customFormat="1" x14ac:dyDescent="0.3">
      <c r="A88" s="61">
        <f>A86+1</f>
        <v>59</v>
      </c>
      <c r="B88" s="43" t="s">
        <v>166</v>
      </c>
      <c r="C88" s="17" t="s">
        <v>4</v>
      </c>
      <c r="D88" s="74">
        <v>0.11966900000000001</v>
      </c>
      <c r="E88" s="62">
        <v>3616.5694951462192</v>
      </c>
      <c r="F88" s="62">
        <f t="shared" si="4"/>
        <v>432.79125491465294</v>
      </c>
      <c r="G88" s="94">
        <v>0</v>
      </c>
      <c r="H88" s="94">
        <f t="shared" si="6"/>
        <v>0</v>
      </c>
      <c r="I88" s="41" t="s">
        <v>16</v>
      </c>
      <c r="J88" s="26"/>
    </row>
    <row r="89" spans="1:10" s="20" customFormat="1" x14ac:dyDescent="0.3">
      <c r="A89" s="27">
        <f>A88+1</f>
        <v>60</v>
      </c>
      <c r="B89" s="43" t="s">
        <v>167</v>
      </c>
      <c r="C89" s="17" t="s">
        <v>4</v>
      </c>
      <c r="D89" s="60">
        <v>0.24651000000000006</v>
      </c>
      <c r="E89" s="62">
        <v>3526.9510765089417</v>
      </c>
      <c r="F89" s="62">
        <f t="shared" si="4"/>
        <v>869.42870987021945</v>
      </c>
      <c r="G89" s="94">
        <v>0</v>
      </c>
      <c r="H89" s="94">
        <f t="shared" si="6"/>
        <v>0</v>
      </c>
      <c r="I89" s="41" t="s">
        <v>16</v>
      </c>
      <c r="J89" s="26"/>
    </row>
    <row r="90" spans="1:10" s="20" customFormat="1" x14ac:dyDescent="0.3">
      <c r="A90" s="61">
        <f>A89+1</f>
        <v>61</v>
      </c>
      <c r="B90" s="40" t="s">
        <v>168</v>
      </c>
      <c r="C90" s="23" t="s">
        <v>4</v>
      </c>
      <c r="D90" s="75">
        <v>1.4E-2</v>
      </c>
      <c r="E90" s="62">
        <v>3001.3468362265603</v>
      </c>
      <c r="F90" s="62">
        <f t="shared" si="4"/>
        <v>42.018855707171845</v>
      </c>
      <c r="G90" s="94">
        <v>0</v>
      </c>
      <c r="H90" s="94">
        <f t="shared" si="6"/>
        <v>0</v>
      </c>
      <c r="I90" s="41" t="s">
        <v>16</v>
      </c>
      <c r="J90" s="26"/>
    </row>
    <row r="91" spans="1:10" s="20" customFormat="1" x14ac:dyDescent="0.3">
      <c r="A91" s="22" t="s">
        <v>52</v>
      </c>
      <c r="B91" s="82" t="s">
        <v>169</v>
      </c>
      <c r="C91" s="23" t="s">
        <v>6</v>
      </c>
      <c r="D91" s="25">
        <v>1</v>
      </c>
      <c r="E91" s="62">
        <v>248.7396225982308</v>
      </c>
      <c r="F91" s="62">
        <f t="shared" si="4"/>
        <v>248.7396225982308</v>
      </c>
      <c r="G91" s="94">
        <v>0</v>
      </c>
      <c r="H91" s="94">
        <f t="shared" si="6"/>
        <v>0</v>
      </c>
      <c r="I91" s="41" t="s">
        <v>15</v>
      </c>
      <c r="J91" s="26"/>
    </row>
    <row r="92" spans="1:10" s="20" customFormat="1" x14ac:dyDescent="0.3">
      <c r="A92" s="61">
        <f>A90+1</f>
        <v>62</v>
      </c>
      <c r="B92" s="40" t="s">
        <v>170</v>
      </c>
      <c r="C92" s="17" t="s">
        <v>4</v>
      </c>
      <c r="D92" s="74">
        <v>4.0000000000000001E-3</v>
      </c>
      <c r="E92" s="62">
        <v>5827.2602950489609</v>
      </c>
      <c r="F92" s="62">
        <f t="shared" si="4"/>
        <v>23.309041180195845</v>
      </c>
      <c r="G92" s="94">
        <v>0</v>
      </c>
      <c r="H92" s="94">
        <f t="shared" si="6"/>
        <v>0</v>
      </c>
      <c r="I92" s="41" t="s">
        <v>16</v>
      </c>
      <c r="J92" s="26"/>
    </row>
    <row r="93" spans="1:10" s="20" customFormat="1" x14ac:dyDescent="0.3">
      <c r="A93" s="16" t="s">
        <v>53</v>
      </c>
      <c r="B93" s="82" t="s">
        <v>171</v>
      </c>
      <c r="C93" s="17" t="s">
        <v>6</v>
      </c>
      <c r="D93" s="25">
        <v>1</v>
      </c>
      <c r="E93" s="62">
        <v>93.233380464683407</v>
      </c>
      <c r="F93" s="62">
        <f t="shared" si="4"/>
        <v>93.233380464683407</v>
      </c>
      <c r="G93" s="94">
        <v>0</v>
      </c>
      <c r="H93" s="94">
        <f t="shared" si="6"/>
        <v>0</v>
      </c>
      <c r="I93" s="41" t="s">
        <v>15</v>
      </c>
      <c r="J93" s="26"/>
    </row>
    <row r="94" spans="1:10" s="20" customFormat="1" x14ac:dyDescent="0.3">
      <c r="A94" s="63">
        <f>A92+1</f>
        <v>63</v>
      </c>
      <c r="B94" s="40" t="s">
        <v>172</v>
      </c>
      <c r="C94" s="17" t="s">
        <v>4</v>
      </c>
      <c r="D94" s="74">
        <v>8.9999999999999998E-4</v>
      </c>
      <c r="E94" s="62">
        <v>5827.26029504896</v>
      </c>
      <c r="F94" s="62">
        <f t="shared" si="4"/>
        <v>5.2445342655440639</v>
      </c>
      <c r="G94" s="94">
        <v>0</v>
      </c>
      <c r="H94" s="94">
        <f t="shared" si="6"/>
        <v>0</v>
      </c>
      <c r="I94" s="41" t="s">
        <v>16</v>
      </c>
      <c r="J94" s="26"/>
    </row>
    <row r="95" spans="1:10" s="20" customFormat="1" x14ac:dyDescent="0.3">
      <c r="A95" s="16" t="s">
        <v>54</v>
      </c>
      <c r="B95" s="40" t="s">
        <v>173</v>
      </c>
      <c r="C95" s="17" t="s">
        <v>6</v>
      </c>
      <c r="D95" s="25">
        <v>4</v>
      </c>
      <c r="E95" s="62">
        <v>18.243677604478702</v>
      </c>
      <c r="F95" s="62">
        <f t="shared" si="4"/>
        <v>72.974710417914807</v>
      </c>
      <c r="G95" s="94">
        <v>0</v>
      </c>
      <c r="H95" s="94">
        <f t="shared" si="6"/>
        <v>0</v>
      </c>
      <c r="I95" s="41" t="s">
        <v>15</v>
      </c>
      <c r="J95" s="26"/>
    </row>
    <row r="96" spans="1:10" s="20" customFormat="1" x14ac:dyDescent="0.3">
      <c r="A96" s="61">
        <f>A94+1</f>
        <v>64</v>
      </c>
      <c r="B96" s="40" t="s">
        <v>174</v>
      </c>
      <c r="C96" s="17" t="s">
        <v>4</v>
      </c>
      <c r="D96" s="74">
        <v>1.2999999999999999E-3</v>
      </c>
      <c r="E96" s="62">
        <v>5827.26029504896</v>
      </c>
      <c r="F96" s="62">
        <f t="shared" si="4"/>
        <v>7.5754383835636476</v>
      </c>
      <c r="G96" s="94">
        <v>0</v>
      </c>
      <c r="H96" s="94">
        <f t="shared" si="6"/>
        <v>0</v>
      </c>
      <c r="I96" s="41" t="s">
        <v>16</v>
      </c>
      <c r="J96" s="26"/>
    </row>
    <row r="97" spans="1:10" s="20" customFormat="1" x14ac:dyDescent="0.3">
      <c r="A97" s="16" t="s">
        <v>55</v>
      </c>
      <c r="B97" s="40" t="s">
        <v>175</v>
      </c>
      <c r="C97" s="17" t="s">
        <v>6</v>
      </c>
      <c r="D97" s="25">
        <v>22</v>
      </c>
      <c r="E97" s="62">
        <v>16.194568888033629</v>
      </c>
      <c r="F97" s="62">
        <f t="shared" si="4"/>
        <v>356.28051553673981</v>
      </c>
      <c r="G97" s="94">
        <v>0</v>
      </c>
      <c r="H97" s="94">
        <f t="shared" si="6"/>
        <v>0</v>
      </c>
      <c r="I97" s="41" t="s">
        <v>15</v>
      </c>
      <c r="J97" s="26"/>
    </row>
    <row r="98" spans="1:10" s="20" customFormat="1" x14ac:dyDescent="0.3">
      <c r="A98" s="61">
        <f>A96+1</f>
        <v>65</v>
      </c>
      <c r="B98" s="40" t="s">
        <v>176</v>
      </c>
      <c r="C98" s="17" t="s">
        <v>4</v>
      </c>
      <c r="D98" s="76">
        <v>1.3000000000000002E-4</v>
      </c>
      <c r="E98" s="62">
        <v>5827.26029504896</v>
      </c>
      <c r="F98" s="62">
        <f t="shared" si="4"/>
        <v>0.75754383835636485</v>
      </c>
      <c r="G98" s="94">
        <v>0</v>
      </c>
      <c r="H98" s="94">
        <f t="shared" si="6"/>
        <v>0</v>
      </c>
      <c r="I98" s="41" t="s">
        <v>16</v>
      </c>
      <c r="J98" s="26"/>
    </row>
    <row r="99" spans="1:10" s="20" customFormat="1" x14ac:dyDescent="0.3">
      <c r="A99" s="16" t="s">
        <v>56</v>
      </c>
      <c r="B99" s="40" t="s">
        <v>177</v>
      </c>
      <c r="C99" s="17" t="s">
        <v>6</v>
      </c>
      <c r="D99" s="18">
        <v>1</v>
      </c>
      <c r="E99" s="62">
        <v>4.9575210881735599</v>
      </c>
      <c r="F99" s="62">
        <f t="shared" si="4"/>
        <v>4.9575210881735599</v>
      </c>
      <c r="G99" s="94">
        <v>0</v>
      </c>
      <c r="H99" s="94">
        <f t="shared" si="6"/>
        <v>0</v>
      </c>
      <c r="I99" s="41" t="s">
        <v>15</v>
      </c>
      <c r="J99" s="26"/>
    </row>
    <row r="100" spans="1:10" s="20" customFormat="1" x14ac:dyDescent="0.3">
      <c r="A100" s="61">
        <f>A98+1</f>
        <v>66</v>
      </c>
      <c r="B100" s="40" t="s">
        <v>178</v>
      </c>
      <c r="C100" s="17" t="s">
        <v>4</v>
      </c>
      <c r="D100" s="76">
        <v>1.1E-4</v>
      </c>
      <c r="E100" s="62">
        <v>5827.2602950489618</v>
      </c>
      <c r="F100" s="62">
        <f t="shared" si="4"/>
        <v>0.6409986324553858</v>
      </c>
      <c r="G100" s="94">
        <v>0</v>
      </c>
      <c r="H100" s="94">
        <f t="shared" si="6"/>
        <v>0</v>
      </c>
      <c r="I100" s="41" t="s">
        <v>16</v>
      </c>
      <c r="J100" s="26"/>
    </row>
    <row r="101" spans="1:10" s="20" customFormat="1" x14ac:dyDescent="0.3">
      <c r="A101" s="16" t="s">
        <v>57</v>
      </c>
      <c r="B101" s="40" t="s">
        <v>179</v>
      </c>
      <c r="C101" s="17" t="s">
        <v>6</v>
      </c>
      <c r="D101" s="18">
        <v>10</v>
      </c>
      <c r="E101" s="62">
        <v>4.957521088173559</v>
      </c>
      <c r="F101" s="62">
        <f t="shared" si="4"/>
        <v>49.575210881735586</v>
      </c>
      <c r="G101" s="94">
        <v>0</v>
      </c>
      <c r="H101" s="94">
        <f t="shared" si="6"/>
        <v>0</v>
      </c>
      <c r="I101" s="41" t="s">
        <v>15</v>
      </c>
      <c r="J101" s="26"/>
    </row>
    <row r="102" spans="1:10" s="20" customFormat="1" x14ac:dyDescent="0.3">
      <c r="A102" s="61">
        <f>A100+1</f>
        <v>67</v>
      </c>
      <c r="B102" s="40" t="s">
        <v>180</v>
      </c>
      <c r="C102" s="17" t="s">
        <v>4</v>
      </c>
      <c r="D102" s="76">
        <v>1E-4</v>
      </c>
      <c r="E102" s="62">
        <v>5827.2602950489591</v>
      </c>
      <c r="F102" s="62">
        <f t="shared" si="4"/>
        <v>0.58272602950489594</v>
      </c>
      <c r="G102" s="94">
        <v>0</v>
      </c>
      <c r="H102" s="94">
        <f t="shared" si="6"/>
        <v>0</v>
      </c>
      <c r="I102" s="41" t="s">
        <v>16</v>
      </c>
      <c r="J102" s="26"/>
    </row>
    <row r="103" spans="1:10" s="20" customFormat="1" x14ac:dyDescent="0.3">
      <c r="A103" s="16" t="s">
        <v>58</v>
      </c>
      <c r="B103" s="40" t="s">
        <v>181</v>
      </c>
      <c r="C103" s="17" t="s">
        <v>6</v>
      </c>
      <c r="D103" s="18">
        <v>1</v>
      </c>
      <c r="E103" s="62">
        <v>4.9575210881735599</v>
      </c>
      <c r="F103" s="62">
        <f t="shared" si="4"/>
        <v>4.9575210881735599</v>
      </c>
      <c r="G103" s="94">
        <v>0</v>
      </c>
      <c r="H103" s="94">
        <f t="shared" si="6"/>
        <v>0</v>
      </c>
      <c r="I103" s="41" t="s">
        <v>15</v>
      </c>
      <c r="J103" s="26"/>
    </row>
    <row r="104" spans="1:10" s="20" customFormat="1" x14ac:dyDescent="0.3">
      <c r="A104" s="63">
        <f>A102+1</f>
        <v>68</v>
      </c>
      <c r="B104" s="2" t="s">
        <v>182</v>
      </c>
      <c r="C104" s="24" t="s">
        <v>4</v>
      </c>
      <c r="D104" s="74">
        <v>2.7399999999999997E-2</v>
      </c>
      <c r="E104" s="62">
        <v>3001.3468362265598</v>
      </c>
      <c r="F104" s="62">
        <f t="shared" si="4"/>
        <v>82.236903312607737</v>
      </c>
      <c r="G104" s="94">
        <v>0</v>
      </c>
      <c r="H104" s="94">
        <f t="shared" si="6"/>
        <v>0</v>
      </c>
      <c r="I104" s="41" t="s">
        <v>16</v>
      </c>
      <c r="J104" s="26"/>
    </row>
    <row r="105" spans="1:10" s="20" customFormat="1" x14ac:dyDescent="0.3">
      <c r="A105" s="27" t="s">
        <v>59</v>
      </c>
      <c r="B105" s="2" t="s">
        <v>183</v>
      </c>
      <c r="C105" s="24" t="s">
        <v>6</v>
      </c>
      <c r="D105" s="25">
        <v>1</v>
      </c>
      <c r="E105" s="62">
        <v>586.31482469582977</v>
      </c>
      <c r="F105" s="62">
        <f t="shared" si="4"/>
        <v>586.31482469582977</v>
      </c>
      <c r="G105" s="94">
        <v>0</v>
      </c>
      <c r="H105" s="94">
        <f t="shared" si="6"/>
        <v>0</v>
      </c>
      <c r="I105" s="41" t="s">
        <v>15</v>
      </c>
      <c r="J105" s="26"/>
    </row>
    <row r="106" spans="1:10" s="20" customFormat="1" x14ac:dyDescent="0.3">
      <c r="A106" s="63">
        <f>A104+1</f>
        <v>69</v>
      </c>
      <c r="B106" s="2" t="s">
        <v>184</v>
      </c>
      <c r="C106" s="24" t="s">
        <v>4</v>
      </c>
      <c r="D106" s="74">
        <v>2.1999999999999999E-2</v>
      </c>
      <c r="E106" s="62">
        <v>5827.2602950489618</v>
      </c>
      <c r="F106" s="62">
        <f t="shared" si="4"/>
        <v>128.19972649107714</v>
      </c>
      <c r="G106" s="94">
        <v>0</v>
      </c>
      <c r="H106" s="94">
        <f t="shared" si="6"/>
        <v>0</v>
      </c>
      <c r="I106" s="41" t="s">
        <v>16</v>
      </c>
      <c r="J106" s="26"/>
    </row>
    <row r="107" spans="1:10" s="20" customFormat="1" x14ac:dyDescent="0.3">
      <c r="A107" s="27" t="s">
        <v>60</v>
      </c>
      <c r="B107" s="2" t="s">
        <v>185</v>
      </c>
      <c r="C107" s="24" t="s">
        <v>6</v>
      </c>
      <c r="D107" s="25">
        <v>1</v>
      </c>
      <c r="E107" s="62">
        <v>254.89654394967215</v>
      </c>
      <c r="F107" s="62">
        <f t="shared" si="4"/>
        <v>254.89654394967215</v>
      </c>
      <c r="G107" s="94">
        <v>0</v>
      </c>
      <c r="H107" s="94">
        <f t="shared" si="6"/>
        <v>0</v>
      </c>
      <c r="I107" s="41" t="s">
        <v>15</v>
      </c>
      <c r="J107" s="26"/>
    </row>
    <row r="108" spans="1:10" s="20" customFormat="1" x14ac:dyDescent="0.3">
      <c r="A108" s="63">
        <f>A106+1</f>
        <v>70</v>
      </c>
      <c r="B108" s="2" t="s">
        <v>186</v>
      </c>
      <c r="C108" s="24" t="s">
        <v>4</v>
      </c>
      <c r="D108" s="74">
        <v>0.52500000000000002</v>
      </c>
      <c r="E108" s="62">
        <v>5827.26029504896</v>
      </c>
      <c r="F108" s="62">
        <f t="shared" si="4"/>
        <v>3059.3116549007041</v>
      </c>
      <c r="G108" s="94">
        <v>0</v>
      </c>
      <c r="H108" s="94">
        <f t="shared" si="6"/>
        <v>0</v>
      </c>
      <c r="I108" s="41" t="s">
        <v>16</v>
      </c>
      <c r="J108" s="26"/>
    </row>
    <row r="109" spans="1:10" s="20" customFormat="1" x14ac:dyDescent="0.3">
      <c r="A109" s="27" t="s">
        <v>61</v>
      </c>
      <c r="B109" s="2" t="s">
        <v>187</v>
      </c>
      <c r="C109" s="24" t="s">
        <v>6</v>
      </c>
      <c r="D109" s="25">
        <v>25</v>
      </c>
      <c r="E109" s="62">
        <v>187.21438709347041</v>
      </c>
      <c r="F109" s="62">
        <f t="shared" si="4"/>
        <v>4680.3596773367599</v>
      </c>
      <c r="G109" s="94">
        <v>0</v>
      </c>
      <c r="H109" s="94">
        <f t="shared" si="6"/>
        <v>0</v>
      </c>
      <c r="I109" s="41" t="s">
        <v>15</v>
      </c>
      <c r="J109" s="26"/>
    </row>
    <row r="110" spans="1:10" s="20" customFormat="1" x14ac:dyDescent="0.3">
      <c r="A110" s="63">
        <f>A108+1</f>
        <v>71</v>
      </c>
      <c r="B110" s="2" t="s">
        <v>188</v>
      </c>
      <c r="C110" s="24" t="s">
        <v>4</v>
      </c>
      <c r="D110" s="74">
        <v>0.10026</v>
      </c>
      <c r="E110" s="62">
        <v>3001.3468362265608</v>
      </c>
      <c r="F110" s="62">
        <f t="shared" si="4"/>
        <v>300.91503380007498</v>
      </c>
      <c r="G110" s="94">
        <v>0</v>
      </c>
      <c r="H110" s="94">
        <f t="shared" si="6"/>
        <v>0</v>
      </c>
      <c r="I110" s="41" t="s">
        <v>16</v>
      </c>
      <c r="J110" s="26"/>
    </row>
    <row r="111" spans="1:10" s="20" customFormat="1" x14ac:dyDescent="0.3">
      <c r="A111" s="61" t="s">
        <v>62</v>
      </c>
      <c r="B111" s="2" t="s">
        <v>189</v>
      </c>
      <c r="C111" s="24" t="s">
        <v>6</v>
      </c>
      <c r="D111" s="25">
        <v>6</v>
      </c>
      <c r="E111" s="62">
        <v>506.89053926223625</v>
      </c>
      <c r="F111" s="62">
        <f t="shared" si="4"/>
        <v>3041.3432355734176</v>
      </c>
      <c r="G111" s="94">
        <v>0</v>
      </c>
      <c r="H111" s="94">
        <f t="shared" si="6"/>
        <v>0</v>
      </c>
      <c r="I111" s="41" t="s">
        <v>15</v>
      </c>
      <c r="J111" s="26"/>
    </row>
    <row r="112" spans="1:10" s="20" customFormat="1" x14ac:dyDescent="0.3">
      <c r="A112" s="63">
        <f>A110+1</f>
        <v>72</v>
      </c>
      <c r="B112" s="2" t="s">
        <v>190</v>
      </c>
      <c r="C112" s="24" t="s">
        <v>4</v>
      </c>
      <c r="D112" s="74">
        <v>5.1999999999999998E-2</v>
      </c>
      <c r="E112" s="62">
        <v>5827.26029504896</v>
      </c>
      <c r="F112" s="62">
        <f t="shared" si="4"/>
        <v>303.0175353425459</v>
      </c>
      <c r="G112" s="94">
        <v>0</v>
      </c>
      <c r="H112" s="94">
        <f t="shared" si="6"/>
        <v>0</v>
      </c>
      <c r="I112" s="41" t="s">
        <v>16</v>
      </c>
      <c r="J112" s="26"/>
    </row>
    <row r="113" spans="1:10" s="20" customFormat="1" x14ac:dyDescent="0.3">
      <c r="A113" s="61" t="s">
        <v>63</v>
      </c>
      <c r="B113" s="2" t="s">
        <v>191</v>
      </c>
      <c r="C113" s="24" t="s">
        <v>6</v>
      </c>
      <c r="D113" s="25">
        <v>8</v>
      </c>
      <c r="E113" s="62">
        <v>176.16791066877397</v>
      </c>
      <c r="F113" s="62">
        <f t="shared" si="4"/>
        <v>1409.3432853501918</v>
      </c>
      <c r="G113" s="94">
        <v>0</v>
      </c>
      <c r="H113" s="94">
        <f t="shared" si="6"/>
        <v>0</v>
      </c>
      <c r="I113" s="41" t="s">
        <v>15</v>
      </c>
      <c r="J113" s="26"/>
    </row>
    <row r="114" spans="1:10" s="20" customFormat="1" x14ac:dyDescent="0.3">
      <c r="A114" s="63">
        <f>A112+1</f>
        <v>73</v>
      </c>
      <c r="B114" s="2" t="s">
        <v>192</v>
      </c>
      <c r="C114" s="24" t="s">
        <v>4</v>
      </c>
      <c r="D114" s="74">
        <v>5.7999999999999996E-3</v>
      </c>
      <c r="E114" s="62">
        <v>5827.26029504896</v>
      </c>
      <c r="F114" s="62">
        <f t="shared" si="4"/>
        <v>33.798109711283963</v>
      </c>
      <c r="G114" s="94">
        <v>0</v>
      </c>
      <c r="H114" s="94">
        <f t="shared" si="6"/>
        <v>0</v>
      </c>
      <c r="I114" s="41" t="s">
        <v>16</v>
      </c>
      <c r="J114" s="26"/>
    </row>
    <row r="115" spans="1:10" s="20" customFormat="1" x14ac:dyDescent="0.3">
      <c r="A115" s="61" t="s">
        <v>64</v>
      </c>
      <c r="B115" s="2" t="s">
        <v>193</v>
      </c>
      <c r="C115" s="24" t="s">
        <v>6</v>
      </c>
      <c r="D115" s="25">
        <v>2</v>
      </c>
      <c r="E115" s="62">
        <v>107.79010165987688</v>
      </c>
      <c r="F115" s="62">
        <f t="shared" si="4"/>
        <v>215.58020331975376</v>
      </c>
      <c r="G115" s="94">
        <v>0</v>
      </c>
      <c r="H115" s="94">
        <f t="shared" si="6"/>
        <v>0</v>
      </c>
      <c r="I115" s="41" t="s">
        <v>15</v>
      </c>
      <c r="J115" s="26"/>
    </row>
    <row r="116" spans="1:10" s="20" customFormat="1" x14ac:dyDescent="0.3">
      <c r="A116" s="61">
        <f>A114+1</f>
        <v>74</v>
      </c>
      <c r="B116" s="2" t="s">
        <v>194</v>
      </c>
      <c r="C116" s="24" t="s">
        <v>4</v>
      </c>
      <c r="D116" s="60">
        <v>1.4E-2</v>
      </c>
      <c r="E116" s="62">
        <v>5827.26029504896</v>
      </c>
      <c r="F116" s="62">
        <f t="shared" si="4"/>
        <v>81.581644130685447</v>
      </c>
      <c r="G116" s="94">
        <v>0</v>
      </c>
      <c r="H116" s="94">
        <f t="shared" si="6"/>
        <v>0</v>
      </c>
      <c r="I116" s="41" t="s">
        <v>16</v>
      </c>
      <c r="J116" s="26"/>
    </row>
    <row r="117" spans="1:10" s="20" customFormat="1" x14ac:dyDescent="0.3">
      <c r="A117" s="61" t="s">
        <v>65</v>
      </c>
      <c r="B117" s="2" t="s">
        <v>195</v>
      </c>
      <c r="C117" s="24" t="s">
        <v>6</v>
      </c>
      <c r="D117" s="25">
        <v>1</v>
      </c>
      <c r="E117" s="62">
        <v>196.58170314959187</v>
      </c>
      <c r="F117" s="62">
        <f t="shared" si="4"/>
        <v>196.58170314959187</v>
      </c>
      <c r="G117" s="94">
        <v>0</v>
      </c>
      <c r="H117" s="94">
        <f t="shared" si="6"/>
        <v>0</v>
      </c>
      <c r="I117" s="41" t="s">
        <v>15</v>
      </c>
      <c r="J117" s="26"/>
    </row>
    <row r="118" spans="1:10" s="20" customFormat="1" x14ac:dyDescent="0.3">
      <c r="A118" s="63">
        <f>A116+1</f>
        <v>75</v>
      </c>
      <c r="B118" s="43" t="s">
        <v>196</v>
      </c>
      <c r="C118" s="17" t="s">
        <v>6</v>
      </c>
      <c r="D118" s="19">
        <v>12</v>
      </c>
      <c r="E118" s="62">
        <v>39.316231192448001</v>
      </c>
      <c r="F118" s="62">
        <f t="shared" si="4"/>
        <v>471.79477430937601</v>
      </c>
      <c r="G118" s="94">
        <v>0</v>
      </c>
      <c r="H118" s="94">
        <f t="shared" si="6"/>
        <v>0</v>
      </c>
      <c r="I118" s="41" t="s">
        <v>16</v>
      </c>
      <c r="J118" s="26"/>
    </row>
    <row r="119" spans="1:10" s="20" customFormat="1" x14ac:dyDescent="0.3">
      <c r="A119" s="63" t="s">
        <v>66</v>
      </c>
      <c r="B119" s="43" t="s">
        <v>197</v>
      </c>
      <c r="C119" s="17" t="s">
        <v>6</v>
      </c>
      <c r="D119" s="19">
        <v>12</v>
      </c>
      <c r="E119" s="62">
        <v>88.844463945762712</v>
      </c>
      <c r="F119" s="62">
        <f t="shared" si="4"/>
        <v>1066.1335673491526</v>
      </c>
      <c r="G119" s="94">
        <v>0</v>
      </c>
      <c r="H119" s="94">
        <f t="shared" si="6"/>
        <v>0</v>
      </c>
      <c r="I119" s="41" t="s">
        <v>15</v>
      </c>
      <c r="J119" s="26"/>
    </row>
    <row r="120" spans="1:10" s="20" customFormat="1" x14ac:dyDescent="0.3">
      <c r="A120" s="63">
        <f>A118+1</f>
        <v>76</v>
      </c>
      <c r="B120" s="43" t="s">
        <v>198</v>
      </c>
      <c r="C120" s="17" t="s">
        <v>6</v>
      </c>
      <c r="D120" s="58">
        <v>18</v>
      </c>
      <c r="E120" s="62">
        <v>24.580878588352</v>
      </c>
      <c r="F120" s="62">
        <f t="shared" si="4"/>
        <v>442.45581459033599</v>
      </c>
      <c r="G120" s="94">
        <v>0</v>
      </c>
      <c r="H120" s="94">
        <f t="shared" si="6"/>
        <v>0</v>
      </c>
      <c r="I120" s="41" t="s">
        <v>16</v>
      </c>
      <c r="J120" s="26"/>
    </row>
    <row r="121" spans="1:10" s="20" customFormat="1" x14ac:dyDescent="0.3">
      <c r="A121" s="63" t="s">
        <v>67</v>
      </c>
      <c r="B121" s="43" t="s">
        <v>199</v>
      </c>
      <c r="C121" s="17" t="s">
        <v>6</v>
      </c>
      <c r="D121" s="19">
        <v>18</v>
      </c>
      <c r="E121" s="62">
        <v>44.422231972881349</v>
      </c>
      <c r="F121" s="62">
        <f t="shared" si="4"/>
        <v>799.60017551186434</v>
      </c>
      <c r="G121" s="94">
        <v>0</v>
      </c>
      <c r="H121" s="94">
        <f t="shared" si="6"/>
        <v>0</v>
      </c>
      <c r="I121" s="41" t="s">
        <v>15</v>
      </c>
      <c r="J121" s="26"/>
    </row>
    <row r="122" spans="1:10" s="20" customFormat="1" x14ac:dyDescent="0.3">
      <c r="A122" s="63">
        <f>A120+1</f>
        <v>77</v>
      </c>
      <c r="B122" s="43" t="s">
        <v>200</v>
      </c>
      <c r="C122" s="17" t="s">
        <v>6</v>
      </c>
      <c r="D122" s="58">
        <v>4</v>
      </c>
      <c r="E122" s="62">
        <v>17.720345639680001</v>
      </c>
      <c r="F122" s="62">
        <f t="shared" si="4"/>
        <v>70.881382558720006</v>
      </c>
      <c r="G122" s="94">
        <v>0</v>
      </c>
      <c r="H122" s="94">
        <f t="shared" si="6"/>
        <v>0</v>
      </c>
      <c r="I122" s="41" t="s">
        <v>16</v>
      </c>
      <c r="J122" s="26"/>
    </row>
    <row r="123" spans="1:10" s="20" customFormat="1" x14ac:dyDescent="0.3">
      <c r="A123" s="63" t="s">
        <v>68</v>
      </c>
      <c r="B123" s="43" t="s">
        <v>201</v>
      </c>
      <c r="C123" s="17" t="s">
        <v>6</v>
      </c>
      <c r="D123" s="19">
        <v>4</v>
      </c>
      <c r="E123" s="62">
        <v>32.939085007891528</v>
      </c>
      <c r="F123" s="62">
        <f t="shared" si="4"/>
        <v>131.75634003156611</v>
      </c>
      <c r="G123" s="94">
        <v>0</v>
      </c>
      <c r="H123" s="94">
        <f t="shared" si="6"/>
        <v>0</v>
      </c>
      <c r="I123" s="41" t="s">
        <v>15</v>
      </c>
      <c r="J123" s="26"/>
    </row>
    <row r="124" spans="1:10" s="20" customFormat="1" x14ac:dyDescent="0.3">
      <c r="A124" s="63">
        <f>A122+1</f>
        <v>78</v>
      </c>
      <c r="B124" s="43" t="s">
        <v>202</v>
      </c>
      <c r="C124" s="17" t="s">
        <v>6</v>
      </c>
      <c r="D124" s="58">
        <v>4</v>
      </c>
      <c r="E124" s="62">
        <v>11.974095865216</v>
      </c>
      <c r="F124" s="62">
        <f t="shared" si="4"/>
        <v>47.896383460864001</v>
      </c>
      <c r="G124" s="94">
        <v>0</v>
      </c>
      <c r="H124" s="94">
        <f t="shared" si="6"/>
        <v>0</v>
      </c>
      <c r="I124" s="41" t="s">
        <v>16</v>
      </c>
      <c r="J124" s="26"/>
    </row>
    <row r="125" spans="1:10" s="20" customFormat="1" x14ac:dyDescent="0.3">
      <c r="A125" s="63" t="s">
        <v>69</v>
      </c>
      <c r="B125" s="43" t="s">
        <v>203</v>
      </c>
      <c r="C125" s="17" t="s">
        <v>6</v>
      </c>
      <c r="D125" s="19">
        <v>4</v>
      </c>
      <c r="E125" s="62">
        <v>19.878948807864408</v>
      </c>
      <c r="F125" s="62">
        <f t="shared" si="4"/>
        <v>79.515795231457631</v>
      </c>
      <c r="G125" s="94">
        <v>0</v>
      </c>
      <c r="H125" s="94">
        <f t="shared" si="6"/>
        <v>0</v>
      </c>
      <c r="I125" s="41" t="s">
        <v>15</v>
      </c>
      <c r="J125" s="26"/>
    </row>
    <row r="126" spans="1:10" s="20" customFormat="1" x14ac:dyDescent="0.3">
      <c r="A126" s="63">
        <f>A124+1</f>
        <v>79</v>
      </c>
      <c r="B126" s="43" t="s">
        <v>204</v>
      </c>
      <c r="C126" s="17" t="s">
        <v>6</v>
      </c>
      <c r="D126" s="58">
        <v>42</v>
      </c>
      <c r="E126" s="62">
        <v>6.6856532901759991</v>
      </c>
      <c r="F126" s="62">
        <f t="shared" si="4"/>
        <v>280.79743818739195</v>
      </c>
      <c r="G126" s="94">
        <v>0</v>
      </c>
      <c r="H126" s="94">
        <f t="shared" si="6"/>
        <v>0</v>
      </c>
      <c r="I126" s="41" t="s">
        <v>16</v>
      </c>
      <c r="J126" s="26"/>
    </row>
    <row r="127" spans="1:10" s="20" customFormat="1" x14ac:dyDescent="0.3">
      <c r="A127" s="63" t="s">
        <v>70</v>
      </c>
      <c r="B127" s="43" t="s">
        <v>205</v>
      </c>
      <c r="C127" s="17" t="s">
        <v>6</v>
      </c>
      <c r="D127" s="19">
        <v>42</v>
      </c>
      <c r="E127" s="62">
        <v>12.216113792542373</v>
      </c>
      <c r="F127" s="62">
        <f t="shared" si="4"/>
        <v>513.0767792867797</v>
      </c>
      <c r="G127" s="94">
        <v>0</v>
      </c>
      <c r="H127" s="94">
        <f t="shared" si="6"/>
        <v>0</v>
      </c>
      <c r="I127" s="41" t="s">
        <v>15</v>
      </c>
      <c r="J127" s="26"/>
    </row>
    <row r="128" spans="1:10" s="20" customFormat="1" x14ac:dyDescent="0.3">
      <c r="A128" s="63">
        <f>A126+1</f>
        <v>80</v>
      </c>
      <c r="B128" s="43" t="s">
        <v>206</v>
      </c>
      <c r="C128" s="17" t="s">
        <v>4</v>
      </c>
      <c r="D128" s="60">
        <v>0.106</v>
      </c>
      <c r="E128" s="62">
        <v>5827.26029504896</v>
      </c>
      <c r="F128" s="62">
        <f t="shared" si="4"/>
        <v>617.68959127518974</v>
      </c>
      <c r="G128" s="94">
        <v>0</v>
      </c>
      <c r="H128" s="94">
        <f t="shared" si="6"/>
        <v>0</v>
      </c>
      <c r="I128" s="41" t="s">
        <v>16</v>
      </c>
      <c r="J128" s="26"/>
    </row>
    <row r="129" spans="1:10" s="20" customFormat="1" x14ac:dyDescent="0.3">
      <c r="A129" s="27" t="s">
        <v>71</v>
      </c>
      <c r="B129" s="43" t="s">
        <v>207</v>
      </c>
      <c r="C129" s="17" t="s">
        <v>6</v>
      </c>
      <c r="D129" s="19">
        <v>1</v>
      </c>
      <c r="E129" s="62">
        <v>703.64815445044087</v>
      </c>
      <c r="F129" s="62">
        <f t="shared" si="4"/>
        <v>703.64815445044087</v>
      </c>
      <c r="G129" s="94">
        <v>0</v>
      </c>
      <c r="H129" s="94">
        <f t="shared" si="6"/>
        <v>0</v>
      </c>
      <c r="I129" s="41" t="s">
        <v>15</v>
      </c>
      <c r="J129" s="26"/>
    </row>
    <row r="130" spans="1:10" s="20" customFormat="1" x14ac:dyDescent="0.3">
      <c r="A130" s="63">
        <f>A128+1</f>
        <v>81</v>
      </c>
      <c r="B130" s="43" t="s">
        <v>208</v>
      </c>
      <c r="C130" s="17" t="s">
        <v>4</v>
      </c>
      <c r="D130" s="60">
        <v>7.4999999999999997E-2</v>
      </c>
      <c r="E130" s="62">
        <v>5827.2602950489609</v>
      </c>
      <c r="F130" s="62">
        <f t="shared" si="4"/>
        <v>437.04452212867204</v>
      </c>
      <c r="G130" s="94">
        <v>0</v>
      </c>
      <c r="H130" s="94">
        <f t="shared" si="6"/>
        <v>0</v>
      </c>
      <c r="I130" s="41" t="s">
        <v>16</v>
      </c>
      <c r="J130" s="26"/>
    </row>
    <row r="131" spans="1:10" s="20" customFormat="1" x14ac:dyDescent="0.3">
      <c r="A131" s="27" t="s">
        <v>72</v>
      </c>
      <c r="B131" s="43" t="s">
        <v>209</v>
      </c>
      <c r="C131" s="17" t="s">
        <v>6</v>
      </c>
      <c r="D131" s="19">
        <v>1</v>
      </c>
      <c r="E131" s="62">
        <v>566.82767997396616</v>
      </c>
      <c r="F131" s="62">
        <f t="shared" si="4"/>
        <v>566.82767997396616</v>
      </c>
      <c r="G131" s="94">
        <v>0</v>
      </c>
      <c r="H131" s="94">
        <f t="shared" si="6"/>
        <v>0</v>
      </c>
      <c r="I131" s="41" t="s">
        <v>15</v>
      </c>
      <c r="J131" s="26"/>
    </row>
    <row r="132" spans="1:10" s="20" customFormat="1" x14ac:dyDescent="0.3">
      <c r="A132" s="63">
        <f>A130+1</f>
        <v>82</v>
      </c>
      <c r="B132" s="43" t="s">
        <v>210</v>
      </c>
      <c r="C132" s="17" t="s">
        <v>4</v>
      </c>
      <c r="D132" s="60">
        <v>6.5000000000000002E-2</v>
      </c>
      <c r="E132" s="62">
        <v>5827.26029504896</v>
      </c>
      <c r="F132" s="62">
        <f t="shared" si="4"/>
        <v>378.77191917818243</v>
      </c>
      <c r="G132" s="94">
        <v>0</v>
      </c>
      <c r="H132" s="94">
        <f t="shared" si="6"/>
        <v>0</v>
      </c>
      <c r="I132" s="41" t="s">
        <v>16</v>
      </c>
      <c r="J132" s="26"/>
    </row>
    <row r="133" spans="1:10" s="20" customFormat="1" x14ac:dyDescent="0.3">
      <c r="A133" s="27" t="s">
        <v>73</v>
      </c>
      <c r="B133" s="43" t="s">
        <v>211</v>
      </c>
      <c r="C133" s="17" t="s">
        <v>6</v>
      </c>
      <c r="D133" s="19">
        <v>1</v>
      </c>
      <c r="E133" s="62">
        <v>456.98038475142516</v>
      </c>
      <c r="F133" s="62">
        <f t="shared" si="4"/>
        <v>456.98038475142516</v>
      </c>
      <c r="G133" s="94">
        <v>0</v>
      </c>
      <c r="H133" s="94">
        <f t="shared" si="6"/>
        <v>0</v>
      </c>
      <c r="I133" s="41" t="s">
        <v>15</v>
      </c>
      <c r="J133" s="26"/>
    </row>
    <row r="134" spans="1:10" s="20" customFormat="1" x14ac:dyDescent="0.3">
      <c r="A134" s="63">
        <f>A132+1</f>
        <v>83</v>
      </c>
      <c r="B134" s="43" t="s">
        <v>212</v>
      </c>
      <c r="C134" s="17" t="s">
        <v>4</v>
      </c>
      <c r="D134" s="60">
        <v>5.5E-2</v>
      </c>
      <c r="E134" s="62">
        <v>5827.2602950489591</v>
      </c>
      <c r="F134" s="62">
        <f t="shared" si="4"/>
        <v>320.49931622769276</v>
      </c>
      <c r="G134" s="94">
        <v>0</v>
      </c>
      <c r="H134" s="94">
        <f t="shared" si="6"/>
        <v>0</v>
      </c>
      <c r="I134" s="41" t="s">
        <v>16</v>
      </c>
      <c r="J134" s="26"/>
    </row>
    <row r="135" spans="1:10" s="20" customFormat="1" x14ac:dyDescent="0.3">
      <c r="A135" s="27" t="s">
        <v>74</v>
      </c>
      <c r="B135" s="43" t="s">
        <v>213</v>
      </c>
      <c r="C135" s="17" t="s">
        <v>6</v>
      </c>
      <c r="D135" s="19">
        <v>1</v>
      </c>
      <c r="E135" s="62">
        <v>302.17779077232819</v>
      </c>
      <c r="F135" s="62">
        <f t="shared" ref="F135:F198" si="7">D135*E135</f>
        <v>302.17779077232819</v>
      </c>
      <c r="G135" s="94">
        <v>0</v>
      </c>
      <c r="H135" s="94">
        <f t="shared" si="6"/>
        <v>0</v>
      </c>
      <c r="I135" s="41" t="s">
        <v>15</v>
      </c>
      <c r="J135" s="26"/>
    </row>
    <row r="136" spans="1:10" s="20" customFormat="1" x14ac:dyDescent="0.3">
      <c r="A136" s="63">
        <f>A134+1</f>
        <v>84</v>
      </c>
      <c r="B136" s="43" t="s">
        <v>214</v>
      </c>
      <c r="C136" s="17" t="s">
        <v>4</v>
      </c>
      <c r="D136" s="60">
        <v>4.8000000000000001E-2</v>
      </c>
      <c r="E136" s="62">
        <v>5827.2602950489609</v>
      </c>
      <c r="F136" s="62">
        <f t="shared" si="7"/>
        <v>279.70849416235012</v>
      </c>
      <c r="G136" s="94">
        <v>0</v>
      </c>
      <c r="H136" s="94">
        <f t="shared" ref="H136:H199" si="8">G136*D136</f>
        <v>0</v>
      </c>
      <c r="I136" s="41" t="s">
        <v>16</v>
      </c>
      <c r="J136" s="26"/>
    </row>
    <row r="137" spans="1:10" s="20" customFormat="1" x14ac:dyDescent="0.3">
      <c r="A137" s="27" t="s">
        <v>75</v>
      </c>
      <c r="B137" s="43" t="s">
        <v>215</v>
      </c>
      <c r="C137" s="17" t="s">
        <v>6</v>
      </c>
      <c r="D137" s="19">
        <v>1</v>
      </c>
      <c r="E137" s="62">
        <v>223.60374685869562</v>
      </c>
      <c r="F137" s="62">
        <f t="shared" si="7"/>
        <v>223.60374685869562</v>
      </c>
      <c r="G137" s="94">
        <v>0</v>
      </c>
      <c r="H137" s="94">
        <f t="shared" si="8"/>
        <v>0</v>
      </c>
      <c r="I137" s="41" t="s">
        <v>15</v>
      </c>
      <c r="J137" s="26"/>
    </row>
    <row r="138" spans="1:10" s="20" customFormat="1" x14ac:dyDescent="0.3">
      <c r="A138" s="63">
        <f>A136+1</f>
        <v>85</v>
      </c>
      <c r="B138" s="43" t="s">
        <v>216</v>
      </c>
      <c r="C138" s="24" t="s">
        <v>4</v>
      </c>
      <c r="D138" s="74">
        <v>5.1499999999999997E-2</v>
      </c>
      <c r="E138" s="62">
        <v>847.96810432256007</v>
      </c>
      <c r="F138" s="62">
        <f t="shared" si="7"/>
        <v>43.670357372611839</v>
      </c>
      <c r="G138" s="94">
        <v>0</v>
      </c>
      <c r="H138" s="94">
        <f t="shared" si="8"/>
        <v>0</v>
      </c>
      <c r="I138" s="41" t="s">
        <v>16</v>
      </c>
      <c r="J138" s="26"/>
    </row>
    <row r="139" spans="1:10" s="20" customFormat="1" x14ac:dyDescent="0.3">
      <c r="A139" s="77" t="s">
        <v>76</v>
      </c>
      <c r="B139" s="43" t="s">
        <v>217</v>
      </c>
      <c r="C139" s="24" t="s">
        <v>6</v>
      </c>
      <c r="D139" s="25">
        <v>1</v>
      </c>
      <c r="E139" s="62"/>
      <c r="F139" s="62"/>
      <c r="G139" s="94">
        <v>0</v>
      </c>
      <c r="H139" s="94">
        <f t="shared" si="8"/>
        <v>0</v>
      </c>
      <c r="I139" s="41" t="s">
        <v>18</v>
      </c>
      <c r="J139" s="26"/>
    </row>
    <row r="140" spans="1:10" s="20" customFormat="1" x14ac:dyDescent="0.3">
      <c r="A140" s="63">
        <f>A138+1</f>
        <v>86</v>
      </c>
      <c r="B140" s="43" t="s">
        <v>218</v>
      </c>
      <c r="C140" s="24" t="s">
        <v>4</v>
      </c>
      <c r="D140" s="74">
        <v>0.04</v>
      </c>
      <c r="E140" s="62">
        <v>847.96810432256018</v>
      </c>
      <c r="F140" s="62">
        <f t="shared" si="7"/>
        <v>33.918724172902408</v>
      </c>
      <c r="G140" s="94">
        <v>0</v>
      </c>
      <c r="H140" s="94">
        <f t="shared" si="8"/>
        <v>0</v>
      </c>
      <c r="I140" s="41" t="s">
        <v>16</v>
      </c>
      <c r="J140" s="26"/>
    </row>
    <row r="141" spans="1:10" s="20" customFormat="1" x14ac:dyDescent="0.3">
      <c r="A141" s="77" t="s">
        <v>77</v>
      </c>
      <c r="B141" s="43" t="s">
        <v>219</v>
      </c>
      <c r="C141" s="24" t="s">
        <v>6</v>
      </c>
      <c r="D141" s="25">
        <v>1</v>
      </c>
      <c r="E141" s="62"/>
      <c r="F141" s="62"/>
      <c r="G141" s="94">
        <v>0</v>
      </c>
      <c r="H141" s="94">
        <f t="shared" si="8"/>
        <v>0</v>
      </c>
      <c r="I141" s="41" t="s">
        <v>18</v>
      </c>
      <c r="J141" s="26"/>
    </row>
    <row r="142" spans="1:10" s="20" customFormat="1" x14ac:dyDescent="0.3">
      <c r="A142" s="63">
        <f>A140+1</f>
        <v>87</v>
      </c>
      <c r="B142" s="43" t="s">
        <v>220</v>
      </c>
      <c r="C142" s="24" t="s">
        <v>4</v>
      </c>
      <c r="D142" s="74">
        <v>2.86E-2</v>
      </c>
      <c r="E142" s="62">
        <v>847.96810432256018</v>
      </c>
      <c r="F142" s="62">
        <f t="shared" si="7"/>
        <v>24.251887783625222</v>
      </c>
      <c r="G142" s="94">
        <v>0</v>
      </c>
      <c r="H142" s="94">
        <f t="shared" si="8"/>
        <v>0</v>
      </c>
      <c r="I142" s="41" t="s">
        <v>16</v>
      </c>
      <c r="J142" s="26"/>
    </row>
    <row r="143" spans="1:10" s="20" customFormat="1" x14ac:dyDescent="0.3">
      <c r="A143" s="77" t="s">
        <v>78</v>
      </c>
      <c r="B143" s="43" t="s">
        <v>221</v>
      </c>
      <c r="C143" s="24" t="s">
        <v>6</v>
      </c>
      <c r="D143" s="25">
        <v>3</v>
      </c>
      <c r="E143" s="62"/>
      <c r="F143" s="62"/>
      <c r="G143" s="94">
        <v>0</v>
      </c>
      <c r="H143" s="94">
        <f t="shared" si="8"/>
        <v>0</v>
      </c>
      <c r="I143" s="41" t="s">
        <v>18</v>
      </c>
      <c r="J143" s="26"/>
    </row>
    <row r="144" spans="1:10" s="20" customFormat="1" x14ac:dyDescent="0.3">
      <c r="A144" s="63">
        <f>A142+1</f>
        <v>88</v>
      </c>
      <c r="B144" s="43" t="s">
        <v>222</v>
      </c>
      <c r="C144" s="24" t="s">
        <v>4</v>
      </c>
      <c r="D144" s="74">
        <v>9.4000000000000004E-3</v>
      </c>
      <c r="E144" s="62">
        <v>847.96810432255995</v>
      </c>
      <c r="F144" s="62">
        <f t="shared" si="7"/>
        <v>7.9709001806320643</v>
      </c>
      <c r="G144" s="94">
        <v>0</v>
      </c>
      <c r="H144" s="94">
        <f t="shared" si="8"/>
        <v>0</v>
      </c>
      <c r="I144" s="41" t="s">
        <v>16</v>
      </c>
      <c r="J144" s="26"/>
    </row>
    <row r="145" spans="1:10" s="20" customFormat="1" x14ac:dyDescent="0.3">
      <c r="A145" s="77" t="s">
        <v>79</v>
      </c>
      <c r="B145" s="43" t="s">
        <v>223</v>
      </c>
      <c r="C145" s="24" t="s">
        <v>6</v>
      </c>
      <c r="D145" s="25">
        <v>2</v>
      </c>
      <c r="E145" s="62"/>
      <c r="F145" s="62"/>
      <c r="G145" s="94">
        <v>0</v>
      </c>
      <c r="H145" s="94">
        <f t="shared" si="8"/>
        <v>0</v>
      </c>
      <c r="I145" s="41" t="s">
        <v>18</v>
      </c>
      <c r="J145" s="26"/>
    </row>
    <row r="146" spans="1:10" s="20" customFormat="1" x14ac:dyDescent="0.3">
      <c r="A146" s="63">
        <f>A144+1</f>
        <v>89</v>
      </c>
      <c r="B146" s="43" t="s">
        <v>224</v>
      </c>
      <c r="C146" s="24" t="s">
        <v>4</v>
      </c>
      <c r="D146" s="74">
        <v>4.7999999999999996E-3</v>
      </c>
      <c r="E146" s="62">
        <v>847.96810432255995</v>
      </c>
      <c r="F146" s="62">
        <f t="shared" si="7"/>
        <v>4.0702469007482875</v>
      </c>
      <c r="G146" s="94">
        <v>0</v>
      </c>
      <c r="H146" s="94">
        <f t="shared" si="8"/>
        <v>0</v>
      </c>
      <c r="I146" s="41" t="s">
        <v>16</v>
      </c>
      <c r="J146" s="26"/>
    </row>
    <row r="147" spans="1:10" s="20" customFormat="1" x14ac:dyDescent="0.3">
      <c r="A147" s="77" t="s">
        <v>80</v>
      </c>
      <c r="B147" s="43" t="s">
        <v>225</v>
      </c>
      <c r="C147" s="24" t="s">
        <v>6</v>
      </c>
      <c r="D147" s="25">
        <v>10</v>
      </c>
      <c r="E147" s="62"/>
      <c r="F147" s="62"/>
      <c r="G147" s="94">
        <v>0</v>
      </c>
      <c r="H147" s="94">
        <f t="shared" si="8"/>
        <v>0</v>
      </c>
      <c r="I147" s="41" t="s">
        <v>18</v>
      </c>
      <c r="J147" s="26"/>
    </row>
    <row r="148" spans="1:10" s="20" customFormat="1" x14ac:dyDescent="0.3">
      <c r="A148" s="63">
        <f>A146+1</f>
        <v>90</v>
      </c>
      <c r="B148" s="44" t="s">
        <v>226</v>
      </c>
      <c r="C148" s="17" t="s">
        <v>9</v>
      </c>
      <c r="D148" s="19">
        <v>3</v>
      </c>
      <c r="E148" s="62">
        <v>93.308730202432002</v>
      </c>
      <c r="F148" s="62">
        <f t="shared" si="7"/>
        <v>279.92619060729601</v>
      </c>
      <c r="G148" s="94">
        <v>0</v>
      </c>
      <c r="H148" s="94">
        <f t="shared" si="8"/>
        <v>0</v>
      </c>
      <c r="I148" s="41" t="s">
        <v>16</v>
      </c>
      <c r="J148" s="26"/>
    </row>
    <row r="149" spans="1:10" s="20" customFormat="1" x14ac:dyDescent="0.3">
      <c r="A149" s="28">
        <f t="shared" ref="A149:A187" si="9">A148+1</f>
        <v>91</v>
      </c>
      <c r="B149" s="44" t="s">
        <v>227</v>
      </c>
      <c r="C149" s="17" t="s">
        <v>9</v>
      </c>
      <c r="D149" s="19">
        <v>1</v>
      </c>
      <c r="E149" s="62">
        <v>93.308730202431988</v>
      </c>
      <c r="F149" s="62">
        <f t="shared" si="7"/>
        <v>93.308730202431988</v>
      </c>
      <c r="G149" s="94">
        <v>0</v>
      </c>
      <c r="H149" s="94">
        <f t="shared" si="8"/>
        <v>0</v>
      </c>
      <c r="I149" s="41" t="s">
        <v>16</v>
      </c>
      <c r="J149" s="26"/>
    </row>
    <row r="150" spans="1:10" s="20" customFormat="1" x14ac:dyDescent="0.3">
      <c r="A150" s="28">
        <f t="shared" si="9"/>
        <v>92</v>
      </c>
      <c r="B150" s="44" t="s">
        <v>228</v>
      </c>
      <c r="C150" s="17" t="s">
        <v>9</v>
      </c>
      <c r="D150" s="19">
        <v>3</v>
      </c>
      <c r="E150" s="62">
        <v>63.795438973248018</v>
      </c>
      <c r="F150" s="62">
        <f t="shared" si="7"/>
        <v>191.38631691974405</v>
      </c>
      <c r="G150" s="94">
        <v>0</v>
      </c>
      <c r="H150" s="94">
        <f t="shared" si="8"/>
        <v>0</v>
      </c>
      <c r="I150" s="41" t="s">
        <v>16</v>
      </c>
      <c r="J150" s="26"/>
    </row>
    <row r="151" spans="1:10" s="20" customFormat="1" x14ac:dyDescent="0.3">
      <c r="A151" s="28">
        <f t="shared" si="9"/>
        <v>93</v>
      </c>
      <c r="B151" s="44" t="s">
        <v>229</v>
      </c>
      <c r="C151" s="17" t="s">
        <v>9</v>
      </c>
      <c r="D151" s="19">
        <v>2</v>
      </c>
      <c r="E151" s="62">
        <v>51.165628196928004</v>
      </c>
      <c r="F151" s="62">
        <f t="shared" si="7"/>
        <v>102.33125639385601</v>
      </c>
      <c r="G151" s="94">
        <v>0</v>
      </c>
      <c r="H151" s="94">
        <f t="shared" si="8"/>
        <v>0</v>
      </c>
      <c r="I151" s="41" t="s">
        <v>16</v>
      </c>
      <c r="J151" s="26"/>
    </row>
    <row r="152" spans="1:10" s="20" customFormat="1" x14ac:dyDescent="0.3">
      <c r="A152" s="28">
        <f t="shared" si="9"/>
        <v>94</v>
      </c>
      <c r="B152" s="44" t="s">
        <v>230</v>
      </c>
      <c r="C152" s="17" t="s">
        <v>9</v>
      </c>
      <c r="D152" s="19">
        <v>2</v>
      </c>
      <c r="E152" s="62">
        <v>93.308730202431988</v>
      </c>
      <c r="F152" s="62">
        <f t="shared" si="7"/>
        <v>186.61746040486398</v>
      </c>
      <c r="G152" s="94">
        <v>0</v>
      </c>
      <c r="H152" s="94">
        <f t="shared" si="8"/>
        <v>0</v>
      </c>
      <c r="I152" s="41" t="s">
        <v>16</v>
      </c>
      <c r="J152" s="26"/>
    </row>
    <row r="153" spans="1:10" s="20" customFormat="1" x14ac:dyDescent="0.3">
      <c r="A153" s="28">
        <f t="shared" si="9"/>
        <v>95</v>
      </c>
      <c r="B153" s="44" t="s">
        <v>231</v>
      </c>
      <c r="C153" s="17" t="s">
        <v>9</v>
      </c>
      <c r="D153" s="19">
        <v>1</v>
      </c>
      <c r="E153" s="62">
        <v>63.795438973248011</v>
      </c>
      <c r="F153" s="62">
        <f t="shared" si="7"/>
        <v>63.795438973248011</v>
      </c>
      <c r="G153" s="94">
        <v>0</v>
      </c>
      <c r="H153" s="94">
        <f t="shared" si="8"/>
        <v>0</v>
      </c>
      <c r="I153" s="41" t="s">
        <v>16</v>
      </c>
      <c r="J153" s="26"/>
    </row>
    <row r="154" spans="1:10" s="20" customFormat="1" x14ac:dyDescent="0.3">
      <c r="A154" s="28">
        <f t="shared" si="9"/>
        <v>96</v>
      </c>
      <c r="B154" s="44" t="s">
        <v>232</v>
      </c>
      <c r="C154" s="17" t="s">
        <v>9</v>
      </c>
      <c r="D154" s="19">
        <v>1</v>
      </c>
      <c r="E154" s="62">
        <v>63.795438973248011</v>
      </c>
      <c r="F154" s="62">
        <f t="shared" si="7"/>
        <v>63.795438973248011</v>
      </c>
      <c r="G154" s="94">
        <v>0</v>
      </c>
      <c r="H154" s="94">
        <f t="shared" si="8"/>
        <v>0</v>
      </c>
      <c r="I154" s="41" t="s">
        <v>16</v>
      </c>
      <c r="J154" s="26"/>
    </row>
    <row r="155" spans="1:10" s="20" customFormat="1" x14ac:dyDescent="0.3">
      <c r="A155" s="63">
        <f t="shared" si="9"/>
        <v>97</v>
      </c>
      <c r="B155" s="44" t="s">
        <v>233</v>
      </c>
      <c r="C155" s="17" t="s">
        <v>9</v>
      </c>
      <c r="D155" s="19">
        <v>9</v>
      </c>
      <c r="E155" s="62">
        <v>30.774905381696005</v>
      </c>
      <c r="F155" s="62">
        <f t="shared" si="7"/>
        <v>276.97414843526406</v>
      </c>
      <c r="G155" s="94">
        <v>0</v>
      </c>
      <c r="H155" s="94">
        <f t="shared" si="8"/>
        <v>0</v>
      </c>
      <c r="I155" s="41" t="s">
        <v>16</v>
      </c>
      <c r="J155" s="26"/>
    </row>
    <row r="156" spans="1:10" s="20" customFormat="1" x14ac:dyDescent="0.3">
      <c r="A156" s="28">
        <f t="shared" si="9"/>
        <v>98</v>
      </c>
      <c r="B156" s="44" t="s">
        <v>234</v>
      </c>
      <c r="C156" s="17" t="s">
        <v>9</v>
      </c>
      <c r="D156" s="19">
        <v>2</v>
      </c>
      <c r="E156" s="62">
        <v>35.256390291263997</v>
      </c>
      <c r="F156" s="62">
        <f t="shared" si="7"/>
        <v>70.512780582527995</v>
      </c>
      <c r="G156" s="94">
        <v>0</v>
      </c>
      <c r="H156" s="94">
        <f t="shared" si="8"/>
        <v>0</v>
      </c>
      <c r="I156" s="41" t="s">
        <v>16</v>
      </c>
      <c r="J156" s="26"/>
    </row>
    <row r="157" spans="1:10" s="20" customFormat="1" x14ac:dyDescent="0.3">
      <c r="A157" s="63">
        <f t="shared" si="9"/>
        <v>99</v>
      </c>
      <c r="B157" s="44" t="s">
        <v>235</v>
      </c>
      <c r="C157" s="17" t="s">
        <v>9</v>
      </c>
      <c r="D157" s="19">
        <v>1</v>
      </c>
      <c r="E157" s="62">
        <v>30.774905381696005</v>
      </c>
      <c r="F157" s="62">
        <f t="shared" si="7"/>
        <v>30.774905381696005</v>
      </c>
      <c r="G157" s="94">
        <v>0</v>
      </c>
      <c r="H157" s="94">
        <f t="shared" si="8"/>
        <v>0</v>
      </c>
      <c r="I157" s="41" t="s">
        <v>16</v>
      </c>
      <c r="J157" s="26"/>
    </row>
    <row r="158" spans="1:10" s="20" customFormat="1" x14ac:dyDescent="0.3">
      <c r="A158" s="63">
        <f t="shared" si="9"/>
        <v>100</v>
      </c>
      <c r="B158" s="44" t="s">
        <v>236</v>
      </c>
      <c r="C158" s="17" t="s">
        <v>9</v>
      </c>
      <c r="D158" s="19">
        <v>10</v>
      </c>
      <c r="E158" s="62">
        <v>30.774905381696005</v>
      </c>
      <c r="F158" s="62">
        <f t="shared" si="7"/>
        <v>307.74905381696004</v>
      </c>
      <c r="G158" s="94">
        <v>0</v>
      </c>
      <c r="H158" s="94">
        <f t="shared" si="8"/>
        <v>0</v>
      </c>
      <c r="I158" s="41" t="s">
        <v>16</v>
      </c>
      <c r="J158" s="26"/>
    </row>
    <row r="159" spans="1:10" s="20" customFormat="1" x14ac:dyDescent="0.3">
      <c r="A159" s="63">
        <f t="shared" si="9"/>
        <v>101</v>
      </c>
      <c r="B159" s="44" t="s">
        <v>237</v>
      </c>
      <c r="C159" s="17" t="s">
        <v>9</v>
      </c>
      <c r="D159" s="19">
        <v>1</v>
      </c>
      <c r="E159" s="62">
        <v>30.774905381696005</v>
      </c>
      <c r="F159" s="62">
        <f t="shared" si="7"/>
        <v>30.774905381696005</v>
      </c>
      <c r="G159" s="94">
        <v>0</v>
      </c>
      <c r="H159" s="94">
        <f t="shared" si="8"/>
        <v>0</v>
      </c>
      <c r="I159" s="41" t="s">
        <v>16</v>
      </c>
      <c r="J159" s="26"/>
    </row>
    <row r="160" spans="1:10" s="20" customFormat="1" x14ac:dyDescent="0.3">
      <c r="A160" s="78">
        <f t="shared" si="9"/>
        <v>102</v>
      </c>
      <c r="B160" s="43" t="s">
        <v>238</v>
      </c>
      <c r="C160" s="79" t="s">
        <v>5</v>
      </c>
      <c r="D160" s="25">
        <v>50</v>
      </c>
      <c r="E160" s="62">
        <v>5.9941854775756802</v>
      </c>
      <c r="F160" s="62">
        <f t="shared" si="7"/>
        <v>299.70927387878402</v>
      </c>
      <c r="G160" s="94">
        <v>0</v>
      </c>
      <c r="H160" s="94">
        <f t="shared" si="8"/>
        <v>0</v>
      </c>
      <c r="I160" s="41" t="s">
        <v>16</v>
      </c>
      <c r="J160" s="26"/>
    </row>
    <row r="161" spans="1:10" s="20" customFormat="1" x14ac:dyDescent="0.3">
      <c r="A161" s="78">
        <f t="shared" si="9"/>
        <v>103</v>
      </c>
      <c r="B161" s="43" t="s">
        <v>239</v>
      </c>
      <c r="C161" s="79" t="s">
        <v>4</v>
      </c>
      <c r="D161" s="18">
        <v>4.6349999999999998</v>
      </c>
      <c r="E161" s="62">
        <v>39.130537062847999</v>
      </c>
      <c r="F161" s="62">
        <f t="shared" si="7"/>
        <v>181.37003928630045</v>
      </c>
      <c r="G161" s="94">
        <v>0</v>
      </c>
      <c r="H161" s="94">
        <f t="shared" si="8"/>
        <v>0</v>
      </c>
      <c r="I161" s="41" t="s">
        <v>16</v>
      </c>
      <c r="J161" s="26"/>
    </row>
    <row r="162" spans="1:10" s="20" customFormat="1" x14ac:dyDescent="0.3">
      <c r="A162" s="78">
        <f t="shared" si="9"/>
        <v>104</v>
      </c>
      <c r="B162" s="43" t="s">
        <v>240</v>
      </c>
      <c r="C162" s="79" t="s">
        <v>5</v>
      </c>
      <c r="D162" s="18">
        <v>180</v>
      </c>
      <c r="E162" s="62">
        <v>4.8379705942579196</v>
      </c>
      <c r="F162" s="62">
        <f t="shared" si="7"/>
        <v>870.83470696642553</v>
      </c>
      <c r="G162" s="94">
        <v>0</v>
      </c>
      <c r="H162" s="94">
        <f t="shared" si="8"/>
        <v>0</v>
      </c>
      <c r="I162" s="41" t="s">
        <v>16</v>
      </c>
      <c r="J162" s="26"/>
    </row>
    <row r="163" spans="1:10" s="20" customFormat="1" x14ac:dyDescent="0.3">
      <c r="A163" s="78">
        <f t="shared" si="9"/>
        <v>105</v>
      </c>
      <c r="B163" s="43" t="s">
        <v>239</v>
      </c>
      <c r="C163" s="79" t="s">
        <v>4</v>
      </c>
      <c r="D163" s="18">
        <v>12.887999999999998</v>
      </c>
      <c r="E163" s="62">
        <v>39.130537062847999</v>
      </c>
      <c r="F163" s="62">
        <f t="shared" si="7"/>
        <v>504.31436166598496</v>
      </c>
      <c r="G163" s="94">
        <v>0</v>
      </c>
      <c r="H163" s="94">
        <f t="shared" si="8"/>
        <v>0</v>
      </c>
      <c r="I163" s="41" t="s">
        <v>16</v>
      </c>
      <c r="J163" s="26"/>
    </row>
    <row r="164" spans="1:10" s="20" customFormat="1" x14ac:dyDescent="0.3">
      <c r="A164" s="78">
        <f t="shared" si="9"/>
        <v>106</v>
      </c>
      <c r="B164" s="43" t="s">
        <v>241</v>
      </c>
      <c r="C164" s="79" t="s">
        <v>5</v>
      </c>
      <c r="D164" s="60">
        <v>96</v>
      </c>
      <c r="E164" s="62">
        <v>3.8438815053864963</v>
      </c>
      <c r="F164" s="62">
        <f t="shared" si="7"/>
        <v>369.01262451710363</v>
      </c>
      <c r="G164" s="94">
        <v>0</v>
      </c>
      <c r="H164" s="94">
        <f t="shared" si="8"/>
        <v>0</v>
      </c>
      <c r="I164" s="41" t="s">
        <v>16</v>
      </c>
      <c r="J164" s="26"/>
    </row>
    <row r="165" spans="1:10" s="20" customFormat="1" x14ac:dyDescent="0.3">
      <c r="A165" s="78">
        <f t="shared" si="9"/>
        <v>107</v>
      </c>
      <c r="B165" s="43" t="s">
        <v>239</v>
      </c>
      <c r="C165" s="79" t="s">
        <v>4</v>
      </c>
      <c r="D165" s="18">
        <v>5.0783999999999994</v>
      </c>
      <c r="E165" s="62">
        <v>39.130537062848006</v>
      </c>
      <c r="F165" s="62">
        <f t="shared" si="7"/>
        <v>198.7205194199673</v>
      </c>
      <c r="G165" s="94">
        <v>0</v>
      </c>
      <c r="H165" s="94">
        <f t="shared" si="8"/>
        <v>0</v>
      </c>
      <c r="I165" s="41" t="s">
        <v>16</v>
      </c>
      <c r="J165" s="26"/>
    </row>
    <row r="166" spans="1:10" s="20" customFormat="1" x14ac:dyDescent="0.3">
      <c r="A166" s="78">
        <f t="shared" si="9"/>
        <v>108</v>
      </c>
      <c r="B166" s="43" t="s">
        <v>242</v>
      </c>
      <c r="C166" s="79" t="s">
        <v>5</v>
      </c>
      <c r="D166" s="25">
        <v>340</v>
      </c>
      <c r="E166" s="62">
        <v>2.8541802329827588</v>
      </c>
      <c r="F166" s="62">
        <f t="shared" si="7"/>
        <v>970.42127921413794</v>
      </c>
      <c r="G166" s="94">
        <v>0</v>
      </c>
      <c r="H166" s="94">
        <f t="shared" si="8"/>
        <v>0</v>
      </c>
      <c r="I166" s="41" t="s">
        <v>16</v>
      </c>
      <c r="J166" s="26"/>
    </row>
    <row r="167" spans="1:10" s="20" customFormat="1" x14ac:dyDescent="0.3">
      <c r="A167" s="78">
        <f t="shared" si="9"/>
        <v>109</v>
      </c>
      <c r="B167" s="43" t="s">
        <v>239</v>
      </c>
      <c r="C167" s="79" t="s">
        <v>4</v>
      </c>
      <c r="D167" s="18">
        <v>12.375999999999999</v>
      </c>
      <c r="E167" s="62">
        <v>39.130537062847999</v>
      </c>
      <c r="F167" s="62">
        <f t="shared" si="7"/>
        <v>484.2795266898068</v>
      </c>
      <c r="G167" s="94">
        <v>0</v>
      </c>
      <c r="H167" s="94">
        <f t="shared" si="8"/>
        <v>0</v>
      </c>
      <c r="I167" s="41" t="s">
        <v>16</v>
      </c>
      <c r="J167" s="26"/>
    </row>
    <row r="168" spans="1:10" s="20" customFormat="1" x14ac:dyDescent="0.3">
      <c r="A168" s="28">
        <f t="shared" si="9"/>
        <v>110</v>
      </c>
      <c r="B168" s="44" t="s">
        <v>243</v>
      </c>
      <c r="C168" s="17" t="s">
        <v>9</v>
      </c>
      <c r="D168" s="58">
        <v>2</v>
      </c>
      <c r="E168" s="62">
        <v>38.618980345727998</v>
      </c>
      <c r="F168" s="62">
        <f t="shared" si="7"/>
        <v>77.237960691455996</v>
      </c>
      <c r="G168" s="94">
        <v>0</v>
      </c>
      <c r="H168" s="94">
        <f t="shared" si="8"/>
        <v>0</v>
      </c>
      <c r="I168" s="41" t="s">
        <v>16</v>
      </c>
      <c r="J168" s="26"/>
    </row>
    <row r="169" spans="1:10" s="20" customFormat="1" x14ac:dyDescent="0.3">
      <c r="A169" s="28">
        <f t="shared" si="9"/>
        <v>111</v>
      </c>
      <c r="B169" s="44" t="s">
        <v>244</v>
      </c>
      <c r="C169" s="17" t="s">
        <v>9</v>
      </c>
      <c r="D169" s="58">
        <v>2</v>
      </c>
      <c r="E169" s="62">
        <v>21.2681558464128</v>
      </c>
      <c r="F169" s="62">
        <f t="shared" si="7"/>
        <v>42.536311692825599</v>
      </c>
      <c r="G169" s="94">
        <v>0</v>
      </c>
      <c r="H169" s="94">
        <f t="shared" si="8"/>
        <v>0</v>
      </c>
      <c r="I169" s="41" t="s">
        <v>16</v>
      </c>
      <c r="J169" s="26"/>
    </row>
    <row r="170" spans="1:10" s="20" customFormat="1" x14ac:dyDescent="0.3">
      <c r="A170" s="63">
        <f t="shared" si="9"/>
        <v>112</v>
      </c>
      <c r="B170" s="43" t="s">
        <v>245</v>
      </c>
      <c r="C170" s="17" t="s">
        <v>6</v>
      </c>
      <c r="D170" s="58">
        <v>4</v>
      </c>
      <c r="E170" s="62">
        <v>70.863286015680004</v>
      </c>
      <c r="F170" s="62">
        <f t="shared" si="7"/>
        <v>283.45314406272001</v>
      </c>
      <c r="G170" s="94">
        <v>0</v>
      </c>
      <c r="H170" s="94">
        <f t="shared" si="8"/>
        <v>0</v>
      </c>
      <c r="I170" s="41" t="s">
        <v>16</v>
      </c>
      <c r="J170" s="26"/>
    </row>
    <row r="171" spans="1:10" s="20" customFormat="1" x14ac:dyDescent="0.3">
      <c r="A171" s="63">
        <f t="shared" si="9"/>
        <v>113</v>
      </c>
      <c r="B171" s="43" t="s">
        <v>246</v>
      </c>
      <c r="C171" s="17" t="s">
        <v>4</v>
      </c>
      <c r="D171" s="60">
        <v>0.96799999999999997</v>
      </c>
      <c r="E171" s="62">
        <v>34.878367108963843</v>
      </c>
      <c r="F171" s="62">
        <f t="shared" si="7"/>
        <v>33.762259361477</v>
      </c>
      <c r="G171" s="94">
        <v>0</v>
      </c>
      <c r="H171" s="94">
        <f t="shared" si="8"/>
        <v>0</v>
      </c>
      <c r="I171" s="41" t="s">
        <v>16</v>
      </c>
      <c r="J171" s="26"/>
    </row>
    <row r="172" spans="1:10" s="20" customFormat="1" x14ac:dyDescent="0.3">
      <c r="A172" s="63">
        <f t="shared" si="9"/>
        <v>114</v>
      </c>
      <c r="B172" s="43" t="s">
        <v>247</v>
      </c>
      <c r="C172" s="17" t="s">
        <v>6</v>
      </c>
      <c r="D172" s="58">
        <v>3</v>
      </c>
      <c r="E172" s="62">
        <v>53.331423768575995</v>
      </c>
      <c r="F172" s="62">
        <f t="shared" si="7"/>
        <v>159.99427130572798</v>
      </c>
      <c r="G172" s="94">
        <v>0</v>
      </c>
      <c r="H172" s="94">
        <f t="shared" si="8"/>
        <v>0</v>
      </c>
      <c r="I172" s="41" t="s">
        <v>16</v>
      </c>
      <c r="J172" s="26"/>
    </row>
    <row r="173" spans="1:10" s="20" customFormat="1" x14ac:dyDescent="0.3">
      <c r="A173" s="63">
        <f t="shared" si="9"/>
        <v>115</v>
      </c>
      <c r="B173" s="43" t="s">
        <v>246</v>
      </c>
      <c r="C173" s="17" t="s">
        <v>4</v>
      </c>
      <c r="D173" s="60">
        <v>0.504</v>
      </c>
      <c r="E173" s="62">
        <v>34.878367108963843</v>
      </c>
      <c r="F173" s="62">
        <f t="shared" si="7"/>
        <v>17.578697022917776</v>
      </c>
      <c r="G173" s="94">
        <v>0</v>
      </c>
      <c r="H173" s="94">
        <f t="shared" si="8"/>
        <v>0</v>
      </c>
      <c r="I173" s="41" t="s">
        <v>16</v>
      </c>
      <c r="J173" s="26"/>
    </row>
    <row r="174" spans="1:10" s="20" customFormat="1" x14ac:dyDescent="0.3">
      <c r="A174" s="63">
        <f t="shared" si="9"/>
        <v>116</v>
      </c>
      <c r="B174" s="43" t="s">
        <v>248</v>
      </c>
      <c r="C174" s="17" t="s">
        <v>6</v>
      </c>
      <c r="D174" s="58">
        <v>1</v>
      </c>
      <c r="E174" s="62">
        <v>41.195050364390404</v>
      </c>
      <c r="F174" s="62">
        <f t="shared" si="7"/>
        <v>41.195050364390404</v>
      </c>
      <c r="G174" s="94">
        <v>0</v>
      </c>
      <c r="H174" s="94">
        <f t="shared" si="8"/>
        <v>0</v>
      </c>
      <c r="I174" s="41" t="s">
        <v>16</v>
      </c>
      <c r="J174" s="26"/>
    </row>
    <row r="175" spans="1:10" s="20" customFormat="1" x14ac:dyDescent="0.3">
      <c r="A175" s="63">
        <f t="shared" si="9"/>
        <v>117</v>
      </c>
      <c r="B175" s="43" t="s">
        <v>246</v>
      </c>
      <c r="C175" s="17" t="s">
        <v>4</v>
      </c>
      <c r="D175" s="60">
        <v>0.12</v>
      </c>
      <c r="E175" s="62">
        <v>34.878367108963836</v>
      </c>
      <c r="F175" s="62">
        <f t="shared" si="7"/>
        <v>4.1854040530756604</v>
      </c>
      <c r="G175" s="94">
        <v>0</v>
      </c>
      <c r="H175" s="94">
        <f t="shared" si="8"/>
        <v>0</v>
      </c>
      <c r="I175" s="41" t="s">
        <v>16</v>
      </c>
      <c r="J175" s="26"/>
    </row>
    <row r="176" spans="1:10" s="20" customFormat="1" x14ac:dyDescent="0.3">
      <c r="A176" s="63">
        <f t="shared" si="9"/>
        <v>118</v>
      </c>
      <c r="B176" s="43" t="s">
        <v>249</v>
      </c>
      <c r="C176" s="17" t="s">
        <v>6</v>
      </c>
      <c r="D176" s="58">
        <v>7</v>
      </c>
      <c r="E176" s="62">
        <v>29.552686944230405</v>
      </c>
      <c r="F176" s="62">
        <f t="shared" si="7"/>
        <v>206.86880860961284</v>
      </c>
      <c r="G176" s="94">
        <v>0</v>
      </c>
      <c r="H176" s="94">
        <f t="shared" si="8"/>
        <v>0</v>
      </c>
      <c r="I176" s="41" t="s">
        <v>16</v>
      </c>
      <c r="J176" s="26"/>
    </row>
    <row r="177" spans="1:10" s="20" customFormat="1" x14ac:dyDescent="0.3">
      <c r="A177" s="63">
        <f t="shared" si="9"/>
        <v>119</v>
      </c>
      <c r="B177" s="43" t="s">
        <v>246</v>
      </c>
      <c r="C177" s="17" t="s">
        <v>4</v>
      </c>
      <c r="D177" s="60">
        <v>0.51800000000000002</v>
      </c>
      <c r="E177" s="62">
        <v>34.878367108963843</v>
      </c>
      <c r="F177" s="62">
        <f t="shared" si="7"/>
        <v>18.066994162443272</v>
      </c>
      <c r="G177" s="94">
        <v>0</v>
      </c>
      <c r="H177" s="94">
        <f t="shared" si="8"/>
        <v>0</v>
      </c>
      <c r="I177" s="41" t="s">
        <v>16</v>
      </c>
      <c r="J177" s="26"/>
    </row>
    <row r="178" spans="1:10" s="20" customFormat="1" x14ac:dyDescent="0.3">
      <c r="A178" s="63">
        <f t="shared" si="9"/>
        <v>120</v>
      </c>
      <c r="B178" s="43" t="s">
        <v>250</v>
      </c>
      <c r="C178" s="17" t="s">
        <v>6</v>
      </c>
      <c r="D178" s="58">
        <v>1</v>
      </c>
      <c r="E178" s="62">
        <v>18.154406305305603</v>
      </c>
      <c r="F178" s="62">
        <f t="shared" si="7"/>
        <v>18.154406305305603</v>
      </c>
      <c r="G178" s="94">
        <v>0</v>
      </c>
      <c r="H178" s="94">
        <f t="shared" si="8"/>
        <v>0</v>
      </c>
      <c r="I178" s="41" t="s">
        <v>16</v>
      </c>
      <c r="J178" s="26"/>
    </row>
    <row r="179" spans="1:10" s="20" customFormat="1" x14ac:dyDescent="0.3">
      <c r="A179" s="63">
        <f t="shared" si="9"/>
        <v>121</v>
      </c>
      <c r="B179" s="43" t="s">
        <v>246</v>
      </c>
      <c r="C179" s="17" t="s">
        <v>4</v>
      </c>
      <c r="D179" s="60">
        <v>3.7999999999999999E-2</v>
      </c>
      <c r="E179" s="62">
        <v>34.878367108963843</v>
      </c>
      <c r="F179" s="62">
        <f t="shared" si="7"/>
        <v>1.325377950140626</v>
      </c>
      <c r="G179" s="94">
        <v>0</v>
      </c>
      <c r="H179" s="94">
        <f t="shared" si="8"/>
        <v>0</v>
      </c>
      <c r="I179" s="41" t="s">
        <v>16</v>
      </c>
      <c r="J179" s="26"/>
    </row>
    <row r="180" spans="1:10" s="20" customFormat="1" x14ac:dyDescent="0.3">
      <c r="A180" s="63">
        <f t="shared" si="9"/>
        <v>122</v>
      </c>
      <c r="B180" s="43" t="s">
        <v>251</v>
      </c>
      <c r="C180" s="17" t="s">
        <v>6</v>
      </c>
      <c r="D180" s="58">
        <v>2</v>
      </c>
      <c r="E180" s="62">
        <v>17.8452757177728</v>
      </c>
      <c r="F180" s="62">
        <f t="shared" si="7"/>
        <v>35.690551435545601</v>
      </c>
      <c r="G180" s="94">
        <v>0</v>
      </c>
      <c r="H180" s="94">
        <f t="shared" si="8"/>
        <v>0</v>
      </c>
      <c r="I180" s="41" t="s">
        <v>16</v>
      </c>
      <c r="J180" s="26"/>
    </row>
    <row r="181" spans="1:10" s="20" customFormat="1" x14ac:dyDescent="0.3">
      <c r="A181" s="63">
        <f t="shared" si="9"/>
        <v>123</v>
      </c>
      <c r="B181" s="43" t="s">
        <v>246</v>
      </c>
      <c r="C181" s="17" t="s">
        <v>4</v>
      </c>
      <c r="D181" s="60">
        <v>4.5999999999999999E-2</v>
      </c>
      <c r="E181" s="62">
        <v>34.878367108963843</v>
      </c>
      <c r="F181" s="62">
        <f t="shared" si="7"/>
        <v>1.6044048870123369</v>
      </c>
      <c r="G181" s="94">
        <v>0</v>
      </c>
      <c r="H181" s="94">
        <f t="shared" si="8"/>
        <v>0</v>
      </c>
      <c r="I181" s="41" t="s">
        <v>16</v>
      </c>
      <c r="J181" s="26"/>
    </row>
    <row r="182" spans="1:10" s="20" customFormat="1" ht="15.6" x14ac:dyDescent="0.3">
      <c r="A182" s="63">
        <f t="shared" si="9"/>
        <v>124</v>
      </c>
      <c r="B182" s="44" t="s">
        <v>252</v>
      </c>
      <c r="C182" s="23" t="s">
        <v>13</v>
      </c>
      <c r="D182" s="66">
        <v>4.9701420000000001</v>
      </c>
      <c r="E182" s="62">
        <v>161.47947216670724</v>
      </c>
      <c r="F182" s="62">
        <f t="shared" si="7"/>
        <v>802.57590675358267</v>
      </c>
      <c r="G182" s="94">
        <v>0</v>
      </c>
      <c r="H182" s="94">
        <f t="shared" si="8"/>
        <v>0</v>
      </c>
      <c r="I182" s="41" t="s">
        <v>16</v>
      </c>
      <c r="J182" s="26"/>
    </row>
    <row r="183" spans="1:10" s="20" customFormat="1" x14ac:dyDescent="0.3">
      <c r="A183" s="28">
        <f t="shared" si="9"/>
        <v>125</v>
      </c>
      <c r="B183" s="43" t="s">
        <v>253</v>
      </c>
      <c r="C183" s="17" t="s">
        <v>4</v>
      </c>
      <c r="D183" s="60">
        <v>12.425355</v>
      </c>
      <c r="E183" s="62">
        <v>51.496998209641603</v>
      </c>
      <c r="F183" s="62">
        <f t="shared" si="7"/>
        <v>639.86848418916134</v>
      </c>
      <c r="G183" s="94">
        <v>0</v>
      </c>
      <c r="H183" s="94">
        <f t="shared" si="8"/>
        <v>0</v>
      </c>
      <c r="I183" s="41" t="s">
        <v>16</v>
      </c>
      <c r="J183" s="26"/>
    </row>
    <row r="184" spans="1:10" s="20" customFormat="1" x14ac:dyDescent="0.3">
      <c r="A184" s="28">
        <f t="shared" si="9"/>
        <v>126</v>
      </c>
      <c r="B184" s="43" t="s">
        <v>254</v>
      </c>
      <c r="C184" s="17" t="s">
        <v>4</v>
      </c>
      <c r="D184" s="60">
        <v>0.3</v>
      </c>
      <c r="E184" s="62">
        <v>34.878367108963843</v>
      </c>
      <c r="F184" s="62">
        <f t="shared" si="7"/>
        <v>10.463510132689153</v>
      </c>
      <c r="G184" s="94">
        <v>0</v>
      </c>
      <c r="H184" s="94">
        <f t="shared" si="8"/>
        <v>0</v>
      </c>
      <c r="I184" s="41" t="s">
        <v>16</v>
      </c>
      <c r="J184" s="26"/>
    </row>
    <row r="185" spans="1:10" s="20" customFormat="1" ht="15.6" x14ac:dyDescent="0.3">
      <c r="A185" s="63">
        <f t="shared" si="9"/>
        <v>127</v>
      </c>
      <c r="B185" s="44" t="s">
        <v>255</v>
      </c>
      <c r="C185" s="23" t="s">
        <v>13</v>
      </c>
      <c r="D185" s="66">
        <v>13.456799999999999</v>
      </c>
      <c r="E185" s="62">
        <v>161.47947216670721</v>
      </c>
      <c r="F185" s="62">
        <f t="shared" si="7"/>
        <v>2172.9969610529456</v>
      </c>
      <c r="G185" s="94">
        <v>0</v>
      </c>
      <c r="H185" s="94">
        <f t="shared" si="8"/>
        <v>0</v>
      </c>
      <c r="I185" s="41" t="s">
        <v>16</v>
      </c>
      <c r="J185" s="26"/>
    </row>
    <row r="186" spans="1:10" s="20" customFormat="1" x14ac:dyDescent="0.3">
      <c r="A186" s="28">
        <f t="shared" si="9"/>
        <v>128</v>
      </c>
      <c r="B186" s="43" t="s">
        <v>253</v>
      </c>
      <c r="C186" s="17" t="s">
        <v>4</v>
      </c>
      <c r="D186" s="60">
        <v>32.296319999999994</v>
      </c>
      <c r="E186" s="62">
        <v>51.496998209641589</v>
      </c>
      <c r="F186" s="62">
        <f t="shared" si="7"/>
        <v>1663.1635332180115</v>
      </c>
      <c r="G186" s="94">
        <v>0</v>
      </c>
      <c r="H186" s="94">
        <f t="shared" si="8"/>
        <v>0</v>
      </c>
      <c r="I186" s="41" t="s">
        <v>16</v>
      </c>
      <c r="J186" s="26"/>
    </row>
    <row r="187" spans="1:10" s="20" customFormat="1" x14ac:dyDescent="0.3">
      <c r="A187" s="28">
        <f t="shared" si="9"/>
        <v>129</v>
      </c>
      <c r="B187" s="43" t="s">
        <v>256</v>
      </c>
      <c r="C187" s="17" t="s">
        <v>4</v>
      </c>
      <c r="D187" s="60">
        <v>1.5</v>
      </c>
      <c r="E187" s="62">
        <v>34.878367108963843</v>
      </c>
      <c r="F187" s="62">
        <f t="shared" si="7"/>
        <v>52.317550663445765</v>
      </c>
      <c r="G187" s="94">
        <v>0</v>
      </c>
      <c r="H187" s="94">
        <f t="shared" si="8"/>
        <v>0</v>
      </c>
      <c r="I187" s="41" t="s">
        <v>16</v>
      </c>
      <c r="J187" s="26"/>
    </row>
    <row r="188" spans="1:10" s="20" customFormat="1" x14ac:dyDescent="0.3">
      <c r="A188" s="16"/>
      <c r="B188" s="83" t="s">
        <v>81</v>
      </c>
      <c r="C188" s="65"/>
      <c r="D188" s="80"/>
      <c r="E188" s="62"/>
      <c r="F188" s="62"/>
      <c r="G188" s="94">
        <v>0</v>
      </c>
      <c r="H188" s="94">
        <f t="shared" si="8"/>
        <v>0</v>
      </c>
      <c r="I188" s="41" t="s">
        <v>16</v>
      </c>
      <c r="J188" s="26"/>
    </row>
    <row r="189" spans="1:10" s="20" customFormat="1" x14ac:dyDescent="0.3">
      <c r="A189" s="63">
        <f>A187+1</f>
        <v>130</v>
      </c>
      <c r="B189" s="43" t="s">
        <v>257</v>
      </c>
      <c r="C189" s="17" t="s">
        <v>32</v>
      </c>
      <c r="D189" s="19">
        <v>4</v>
      </c>
      <c r="E189" s="62">
        <v>33.893561969408005</v>
      </c>
      <c r="F189" s="62">
        <f t="shared" si="7"/>
        <v>135.57424787763202</v>
      </c>
      <c r="G189" s="94">
        <v>0</v>
      </c>
      <c r="H189" s="94">
        <f t="shared" si="8"/>
        <v>0</v>
      </c>
      <c r="I189" s="41" t="s">
        <v>16</v>
      </c>
      <c r="J189" s="26"/>
    </row>
    <row r="190" spans="1:10" s="20" customFormat="1" x14ac:dyDescent="0.3">
      <c r="A190" s="16" t="s">
        <v>82</v>
      </c>
      <c r="B190" s="43" t="s">
        <v>83</v>
      </c>
      <c r="C190" s="17" t="s">
        <v>32</v>
      </c>
      <c r="D190" s="19">
        <v>4</v>
      </c>
      <c r="E190" s="62"/>
      <c r="F190" s="62"/>
      <c r="G190" s="94">
        <v>0</v>
      </c>
      <c r="H190" s="94">
        <f t="shared" si="8"/>
        <v>0</v>
      </c>
      <c r="I190" s="41" t="s">
        <v>18</v>
      </c>
      <c r="J190" s="26"/>
    </row>
    <row r="191" spans="1:10" s="20" customFormat="1" ht="15.6" x14ac:dyDescent="0.3">
      <c r="A191" s="68">
        <f>A189+1</f>
        <v>131</v>
      </c>
      <c r="B191" s="43" t="s">
        <v>258</v>
      </c>
      <c r="C191" s="23" t="s">
        <v>13</v>
      </c>
      <c r="D191" s="59">
        <v>3.8000000000000003</v>
      </c>
      <c r="E191" s="62">
        <v>255.64355257174404</v>
      </c>
      <c r="F191" s="62">
        <f t="shared" si="7"/>
        <v>971.44549977262739</v>
      </c>
      <c r="G191" s="94">
        <v>0</v>
      </c>
      <c r="H191" s="94">
        <f t="shared" si="8"/>
        <v>0</v>
      </c>
      <c r="I191" s="41" t="s">
        <v>16</v>
      </c>
      <c r="J191" s="26"/>
    </row>
    <row r="192" spans="1:10" s="20" customFormat="1" x14ac:dyDescent="0.3">
      <c r="A192" s="22" t="s">
        <v>84</v>
      </c>
      <c r="B192" s="69" t="s">
        <v>147</v>
      </c>
      <c r="C192" s="23" t="s">
        <v>6</v>
      </c>
      <c r="D192" s="19">
        <v>8</v>
      </c>
      <c r="E192" s="62">
        <v>257.33421392918399</v>
      </c>
      <c r="F192" s="62">
        <f t="shared" si="7"/>
        <v>2058.6737114334719</v>
      </c>
      <c r="G192" s="94">
        <v>0</v>
      </c>
      <c r="H192" s="94">
        <f t="shared" si="8"/>
        <v>0</v>
      </c>
      <c r="I192" s="41" t="s">
        <v>15</v>
      </c>
      <c r="J192" s="26"/>
    </row>
    <row r="193" spans="1:10" s="20" customFormat="1" x14ac:dyDescent="0.3">
      <c r="A193" s="22" t="s">
        <v>85</v>
      </c>
      <c r="B193" s="40" t="s">
        <v>148</v>
      </c>
      <c r="C193" s="23" t="s">
        <v>6</v>
      </c>
      <c r="D193" s="19">
        <v>4</v>
      </c>
      <c r="E193" s="62">
        <v>148.64500629417603</v>
      </c>
      <c r="F193" s="62">
        <f t="shared" si="7"/>
        <v>594.58002517670411</v>
      </c>
      <c r="G193" s="94">
        <v>0</v>
      </c>
      <c r="H193" s="94">
        <f t="shared" si="8"/>
        <v>0</v>
      </c>
      <c r="I193" s="41" t="s">
        <v>15</v>
      </c>
      <c r="J193" s="26"/>
    </row>
    <row r="194" spans="1:10" s="20" customFormat="1" x14ac:dyDescent="0.3">
      <c r="A194" s="22" t="s">
        <v>86</v>
      </c>
      <c r="B194" s="69" t="s">
        <v>149</v>
      </c>
      <c r="C194" s="23" t="s">
        <v>6</v>
      </c>
      <c r="D194" s="19">
        <v>4</v>
      </c>
      <c r="E194" s="62">
        <v>134.40035127859201</v>
      </c>
      <c r="F194" s="62">
        <f t="shared" si="7"/>
        <v>537.60140511436805</v>
      </c>
      <c r="G194" s="94">
        <v>0</v>
      </c>
      <c r="H194" s="94">
        <f t="shared" si="8"/>
        <v>0</v>
      </c>
      <c r="I194" s="41" t="s">
        <v>15</v>
      </c>
      <c r="J194" s="26"/>
    </row>
    <row r="195" spans="1:10" s="20" customFormat="1" x14ac:dyDescent="0.3">
      <c r="A195" s="22" t="s">
        <v>87</v>
      </c>
      <c r="B195" s="43" t="s">
        <v>141</v>
      </c>
      <c r="C195" s="17" t="s">
        <v>6</v>
      </c>
      <c r="D195" s="19">
        <v>4</v>
      </c>
      <c r="E195" s="62"/>
      <c r="F195" s="62"/>
      <c r="G195" s="94">
        <v>0</v>
      </c>
      <c r="H195" s="94">
        <f t="shared" si="8"/>
        <v>0</v>
      </c>
      <c r="I195" s="41" t="s">
        <v>18</v>
      </c>
      <c r="J195" s="26"/>
    </row>
    <row r="196" spans="1:10" s="20" customFormat="1" x14ac:dyDescent="0.3">
      <c r="A196" s="63">
        <f>A191+1</f>
        <v>132</v>
      </c>
      <c r="B196" s="44" t="s">
        <v>116</v>
      </c>
      <c r="C196" s="17" t="s">
        <v>5</v>
      </c>
      <c r="D196" s="19">
        <v>12</v>
      </c>
      <c r="E196" s="62">
        <v>2.9738838674944001</v>
      </c>
      <c r="F196" s="62">
        <f t="shared" si="7"/>
        <v>35.6866064099328</v>
      </c>
      <c r="G196" s="94">
        <v>0</v>
      </c>
      <c r="H196" s="94">
        <f t="shared" si="8"/>
        <v>0</v>
      </c>
      <c r="I196" s="41" t="s">
        <v>16</v>
      </c>
      <c r="J196" s="26"/>
    </row>
    <row r="197" spans="1:10" s="20" customFormat="1" x14ac:dyDescent="0.3">
      <c r="A197" s="16" t="s">
        <v>88</v>
      </c>
      <c r="B197" s="44" t="s">
        <v>117</v>
      </c>
      <c r="C197" s="17" t="s">
        <v>5</v>
      </c>
      <c r="D197" s="18">
        <v>11.975999999999999</v>
      </c>
      <c r="E197" s="62"/>
      <c r="F197" s="62"/>
      <c r="G197" s="94">
        <v>0</v>
      </c>
      <c r="H197" s="94">
        <f t="shared" si="8"/>
        <v>0</v>
      </c>
      <c r="I197" s="41" t="s">
        <v>18</v>
      </c>
      <c r="J197" s="26"/>
    </row>
    <row r="198" spans="1:10" s="20" customFormat="1" x14ac:dyDescent="0.3">
      <c r="A198" s="28">
        <f>A196+1</f>
        <v>133</v>
      </c>
      <c r="B198" s="43" t="s">
        <v>118</v>
      </c>
      <c r="C198" s="17" t="s">
        <v>5</v>
      </c>
      <c r="D198" s="19">
        <v>12</v>
      </c>
      <c r="E198" s="62">
        <v>1.0207947400977495</v>
      </c>
      <c r="F198" s="62">
        <f t="shared" si="7"/>
        <v>12.249536881172993</v>
      </c>
      <c r="G198" s="94">
        <v>0</v>
      </c>
      <c r="H198" s="94">
        <f t="shared" si="8"/>
        <v>0</v>
      </c>
      <c r="I198" s="41" t="s">
        <v>16</v>
      </c>
      <c r="J198" s="26"/>
    </row>
    <row r="199" spans="1:10" s="20" customFormat="1" x14ac:dyDescent="0.3">
      <c r="A199" s="28">
        <f>A198+1</f>
        <v>134</v>
      </c>
      <c r="B199" s="44" t="s">
        <v>259</v>
      </c>
      <c r="C199" s="17" t="s">
        <v>5</v>
      </c>
      <c r="D199" s="19">
        <v>12</v>
      </c>
      <c r="E199" s="62">
        <v>0.87608320893878411</v>
      </c>
      <c r="F199" s="62">
        <f t="shared" ref="F199:F210" si="10">D199*E199</f>
        <v>10.51299850726541</v>
      </c>
      <c r="G199" s="94">
        <v>0</v>
      </c>
      <c r="H199" s="94">
        <f t="shared" si="8"/>
        <v>0</v>
      </c>
      <c r="I199" s="41" t="s">
        <v>16</v>
      </c>
      <c r="J199" s="26"/>
    </row>
    <row r="200" spans="1:10" s="20" customFormat="1" x14ac:dyDescent="0.3">
      <c r="A200" s="63">
        <f>A199+1</f>
        <v>135</v>
      </c>
      <c r="B200" s="43" t="s">
        <v>260</v>
      </c>
      <c r="C200" s="17" t="s">
        <v>6</v>
      </c>
      <c r="D200" s="58">
        <v>12</v>
      </c>
      <c r="E200" s="62">
        <v>9.1720339031039995</v>
      </c>
      <c r="F200" s="62">
        <f t="shared" si="10"/>
        <v>110.06440683724799</v>
      </c>
      <c r="G200" s="94">
        <v>0</v>
      </c>
      <c r="H200" s="94">
        <f t="shared" ref="H200:H210" si="11">G200*D200</f>
        <v>0</v>
      </c>
      <c r="I200" s="41" t="s">
        <v>16</v>
      </c>
      <c r="J200" s="26"/>
    </row>
    <row r="201" spans="1:10" s="20" customFormat="1" x14ac:dyDescent="0.3">
      <c r="A201" s="63" t="s">
        <v>89</v>
      </c>
      <c r="B201" s="43" t="s">
        <v>261</v>
      </c>
      <c r="C201" s="17" t="s">
        <v>6</v>
      </c>
      <c r="D201" s="19">
        <v>12</v>
      </c>
      <c r="E201" s="62">
        <v>22.100060406508476</v>
      </c>
      <c r="F201" s="62">
        <f t="shared" si="10"/>
        <v>265.20072487810171</v>
      </c>
      <c r="G201" s="94">
        <v>0</v>
      </c>
      <c r="H201" s="94">
        <f t="shared" si="11"/>
        <v>0</v>
      </c>
      <c r="I201" s="41" t="s">
        <v>15</v>
      </c>
      <c r="J201" s="26"/>
    </row>
    <row r="202" spans="1:10" s="20" customFormat="1" x14ac:dyDescent="0.3">
      <c r="A202" s="61">
        <f>A200+1</f>
        <v>136</v>
      </c>
      <c r="B202" s="2" t="s">
        <v>262</v>
      </c>
      <c r="C202" s="24" t="s">
        <v>6</v>
      </c>
      <c r="D202" s="58">
        <v>4</v>
      </c>
      <c r="E202" s="62">
        <v>30.510926957632002</v>
      </c>
      <c r="F202" s="62">
        <f t="shared" si="10"/>
        <v>122.04370783052801</v>
      </c>
      <c r="G202" s="94">
        <v>0</v>
      </c>
      <c r="H202" s="94">
        <f t="shared" si="11"/>
        <v>0</v>
      </c>
      <c r="I202" s="41" t="s">
        <v>16</v>
      </c>
      <c r="J202" s="26"/>
    </row>
    <row r="203" spans="1:10" s="20" customFormat="1" x14ac:dyDescent="0.3">
      <c r="A203" s="61" t="s">
        <v>90</v>
      </c>
      <c r="B203" s="2" t="s">
        <v>263</v>
      </c>
      <c r="C203" s="24" t="s">
        <v>6</v>
      </c>
      <c r="D203" s="25">
        <v>4</v>
      </c>
      <c r="E203" s="62"/>
      <c r="F203" s="62"/>
      <c r="G203" s="94">
        <v>0</v>
      </c>
      <c r="H203" s="94">
        <f t="shared" si="11"/>
        <v>0</v>
      </c>
      <c r="I203" s="41" t="s">
        <v>18</v>
      </c>
      <c r="J203" s="26"/>
    </row>
    <row r="204" spans="1:10" s="20" customFormat="1" x14ac:dyDescent="0.3">
      <c r="A204" s="63">
        <f>A202+1</f>
        <v>137</v>
      </c>
      <c r="B204" s="2" t="s">
        <v>264</v>
      </c>
      <c r="C204" s="24" t="s">
        <v>4</v>
      </c>
      <c r="D204" s="74">
        <v>7.1999999999999995E-2</v>
      </c>
      <c r="E204" s="62">
        <v>5827.2602950489609</v>
      </c>
      <c r="F204" s="62">
        <f t="shared" si="10"/>
        <v>419.56274124352512</v>
      </c>
      <c r="G204" s="94">
        <v>0</v>
      </c>
      <c r="H204" s="94">
        <f t="shared" si="11"/>
        <v>0</v>
      </c>
      <c r="I204" s="41" t="s">
        <v>16</v>
      </c>
      <c r="J204" s="26"/>
    </row>
    <row r="205" spans="1:10" s="20" customFormat="1" x14ac:dyDescent="0.3">
      <c r="A205" s="27" t="s">
        <v>91</v>
      </c>
      <c r="B205" s="2" t="s">
        <v>265</v>
      </c>
      <c r="C205" s="24" t="s">
        <v>6</v>
      </c>
      <c r="D205" s="25">
        <v>4</v>
      </c>
      <c r="E205" s="62">
        <v>181.62917986752004</v>
      </c>
      <c r="F205" s="62">
        <f t="shared" si="10"/>
        <v>726.51671947008015</v>
      </c>
      <c r="G205" s="94">
        <v>0</v>
      </c>
      <c r="H205" s="94">
        <f t="shared" si="11"/>
        <v>0</v>
      </c>
      <c r="I205" s="41" t="s">
        <v>15</v>
      </c>
      <c r="J205" s="26"/>
    </row>
    <row r="206" spans="1:10" s="20" customFormat="1" x14ac:dyDescent="0.3">
      <c r="A206" s="61">
        <f>A204+1</f>
        <v>138</v>
      </c>
      <c r="B206" s="2" t="s">
        <v>266</v>
      </c>
      <c r="C206" s="17" t="s">
        <v>4</v>
      </c>
      <c r="D206" s="60">
        <v>5.5200000000000006E-2</v>
      </c>
      <c r="E206" s="62">
        <v>11067.53854673686</v>
      </c>
      <c r="F206" s="62">
        <f t="shared" si="10"/>
        <v>610.92812777987467</v>
      </c>
      <c r="G206" s="94">
        <v>0</v>
      </c>
      <c r="H206" s="94">
        <f t="shared" si="11"/>
        <v>0</v>
      </c>
      <c r="I206" s="41" t="s">
        <v>16</v>
      </c>
      <c r="J206" s="26"/>
    </row>
    <row r="207" spans="1:10" s="20" customFormat="1" x14ac:dyDescent="0.3">
      <c r="A207" s="61">
        <f>A206+1</f>
        <v>139</v>
      </c>
      <c r="B207" s="2" t="s">
        <v>267</v>
      </c>
      <c r="C207" s="24" t="s">
        <v>46</v>
      </c>
      <c r="D207" s="15">
        <v>2.0339999999999998</v>
      </c>
      <c r="E207" s="62">
        <v>29.4297286820339</v>
      </c>
      <c r="F207" s="62">
        <f t="shared" si="10"/>
        <v>59.860068139256946</v>
      </c>
      <c r="G207" s="94">
        <v>0</v>
      </c>
      <c r="H207" s="94">
        <f t="shared" si="11"/>
        <v>0</v>
      </c>
      <c r="I207" s="41" t="s">
        <v>16</v>
      </c>
      <c r="J207" s="26"/>
    </row>
    <row r="208" spans="1:10" s="20" customFormat="1" ht="15.6" x14ac:dyDescent="0.3">
      <c r="A208" s="63">
        <f>A207+1</f>
        <v>140</v>
      </c>
      <c r="B208" s="43" t="s">
        <v>268</v>
      </c>
      <c r="C208" s="24" t="s">
        <v>13</v>
      </c>
      <c r="D208" s="60">
        <v>0.12800000000000003</v>
      </c>
      <c r="E208" s="62">
        <v>315.518954163648</v>
      </c>
      <c r="F208" s="62">
        <f t="shared" si="10"/>
        <v>40.386426132946951</v>
      </c>
      <c r="G208" s="94">
        <v>0</v>
      </c>
      <c r="H208" s="94">
        <f t="shared" si="11"/>
        <v>0</v>
      </c>
      <c r="I208" s="41" t="s">
        <v>16</v>
      </c>
      <c r="J208" s="26"/>
    </row>
    <row r="209" spans="1:10" s="20" customFormat="1" ht="15.6" x14ac:dyDescent="0.3">
      <c r="A209" s="28">
        <f>A208+1</f>
        <v>141</v>
      </c>
      <c r="B209" s="44" t="s">
        <v>269</v>
      </c>
      <c r="C209" s="13" t="s">
        <v>13</v>
      </c>
      <c r="D209" s="15">
        <v>0.6</v>
      </c>
      <c r="E209" s="62">
        <v>303.07513320678396</v>
      </c>
      <c r="F209" s="62">
        <f t="shared" si="10"/>
        <v>181.84507992407038</v>
      </c>
      <c r="G209" s="94">
        <v>0</v>
      </c>
      <c r="H209" s="94">
        <f t="shared" si="11"/>
        <v>0</v>
      </c>
      <c r="I209" s="41" t="s">
        <v>16</v>
      </c>
      <c r="J209" s="26"/>
    </row>
    <row r="210" spans="1:10" s="20" customFormat="1" ht="15.6" thickBot="1" x14ac:dyDescent="0.35">
      <c r="A210" s="63">
        <f>A209+1</f>
        <v>142</v>
      </c>
      <c r="B210" s="43" t="s">
        <v>270</v>
      </c>
      <c r="C210" s="17" t="s">
        <v>4</v>
      </c>
      <c r="D210" s="74">
        <v>2.4912E-2</v>
      </c>
      <c r="E210" s="62">
        <v>3393.8372017231045</v>
      </c>
      <c r="F210" s="62">
        <f t="shared" si="10"/>
        <v>84.547272369325981</v>
      </c>
      <c r="G210" s="94">
        <v>0</v>
      </c>
      <c r="H210" s="94">
        <f t="shared" si="11"/>
        <v>0</v>
      </c>
      <c r="I210" s="41" t="s">
        <v>16</v>
      </c>
      <c r="J210" s="26"/>
    </row>
    <row r="211" spans="1:10" ht="15.6" thickBot="1" x14ac:dyDescent="0.35">
      <c r="A211" s="29"/>
      <c r="B211" s="45" t="s">
        <v>7</v>
      </c>
      <c r="C211" s="30"/>
      <c r="D211" s="54"/>
      <c r="E211" s="54"/>
      <c r="F211" s="31">
        <f>SUM(F7:F210)</f>
        <v>304205.40788648208</v>
      </c>
      <c r="G211" s="54"/>
      <c r="H211" s="31">
        <f>SUM(H7:H210)</f>
        <v>0</v>
      </c>
    </row>
    <row r="212" spans="1:10" ht="15.6" thickBot="1" x14ac:dyDescent="0.35">
      <c r="A212" s="34"/>
      <c r="B212" s="47" t="s">
        <v>10</v>
      </c>
      <c r="C212" s="38">
        <v>0.03</v>
      </c>
      <c r="D212" s="56"/>
      <c r="E212" s="56"/>
      <c r="F212" s="57">
        <f>C212*F211</f>
        <v>9126.1622365944622</v>
      </c>
      <c r="G212" s="56"/>
      <c r="H212" s="57">
        <f>C212*H211</f>
        <v>0</v>
      </c>
    </row>
    <row r="213" spans="1:10" ht="15.6" thickBot="1" x14ac:dyDescent="0.35">
      <c r="A213" s="32"/>
      <c r="B213" s="46" t="s">
        <v>8</v>
      </c>
      <c r="C213" s="33"/>
      <c r="D213" s="56"/>
      <c r="E213" s="56"/>
      <c r="F213" s="56">
        <f>F212+F211</f>
        <v>313331.57012307656</v>
      </c>
      <c r="G213" s="56"/>
      <c r="H213" s="56">
        <f>H212+H211</f>
        <v>0</v>
      </c>
    </row>
    <row r="214" spans="1:10" ht="15.6" thickBot="1" x14ac:dyDescent="0.35">
      <c r="A214" s="34"/>
      <c r="B214" s="47" t="s">
        <v>17</v>
      </c>
      <c r="C214" s="38">
        <v>0.18</v>
      </c>
      <c r="D214" s="56"/>
      <c r="E214" s="56"/>
      <c r="F214" s="57">
        <f>C214*F213</f>
        <v>56399.682622153778</v>
      </c>
      <c r="G214" s="56"/>
      <c r="H214" s="57">
        <f>C214*H213</f>
        <v>0</v>
      </c>
    </row>
    <row r="215" spans="1:10" ht="15.6" thickBot="1" x14ac:dyDescent="0.35">
      <c r="A215" s="32"/>
      <c r="B215" s="48" t="s">
        <v>8</v>
      </c>
      <c r="C215" s="35"/>
      <c r="D215" s="55"/>
      <c r="E215" s="55"/>
      <c r="F215" s="56">
        <f>F214+F213</f>
        <v>369731.25274523033</v>
      </c>
      <c r="G215" s="55"/>
      <c r="H215" s="56">
        <f>H214+H213</f>
        <v>0</v>
      </c>
    </row>
    <row r="216" spans="1:10" x14ac:dyDescent="0.3">
      <c r="A216" s="4"/>
      <c r="B216" s="4" t="s">
        <v>271</v>
      </c>
      <c r="F216" s="71"/>
      <c r="G216" s="71"/>
      <c r="H216" s="71"/>
    </row>
    <row r="217" spans="1:10" x14ac:dyDescent="0.3">
      <c r="A217" s="4"/>
      <c r="B217" s="4" t="s">
        <v>271</v>
      </c>
    </row>
    <row r="218" spans="1:10" x14ac:dyDescent="0.3">
      <c r="A218" s="4"/>
      <c r="B218" s="4" t="s">
        <v>271</v>
      </c>
    </row>
    <row r="219" spans="1:10" x14ac:dyDescent="0.3">
      <c r="A219" s="4"/>
      <c r="B219" s="4" t="s">
        <v>271</v>
      </c>
    </row>
    <row r="220" spans="1:10" x14ac:dyDescent="0.3">
      <c r="A220" s="4"/>
      <c r="B220" s="4" t="s">
        <v>271</v>
      </c>
    </row>
    <row r="221" spans="1:10" x14ac:dyDescent="0.3">
      <c r="A221" s="4"/>
      <c r="B221" s="4" t="s">
        <v>271</v>
      </c>
    </row>
    <row r="222" spans="1:10" ht="15" customHeight="1" x14ac:dyDescent="0.3">
      <c r="B222" s="4" t="s">
        <v>271</v>
      </c>
      <c r="F222" s="71"/>
      <c r="G222" s="71"/>
      <c r="H222" s="71"/>
    </row>
    <row r="223" spans="1:10" ht="5.25" customHeight="1" x14ac:dyDescent="0.3"/>
  </sheetData>
  <autoFilter ref="A6:I222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B9">
    <cfRule type="cellIs" dxfId="10" priority="12" stopIfTrue="1" operator="equal">
      <formula>0</formula>
    </cfRule>
  </conditionalFormatting>
  <conditionalFormatting sqref="B35:B37">
    <cfRule type="cellIs" dxfId="9" priority="7" stopIfTrue="1" operator="equal">
      <formula>0</formula>
    </cfRule>
  </conditionalFormatting>
  <conditionalFormatting sqref="B43:B48">
    <cfRule type="cellIs" dxfId="8" priority="4" stopIfTrue="1" operator="equal">
      <formula>0</formula>
    </cfRule>
  </conditionalFormatting>
  <conditionalFormatting sqref="B196:B198">
    <cfRule type="cellIs" dxfId="7" priority="11" stopIfTrue="1" operator="equal">
      <formula>0</formula>
    </cfRule>
  </conditionalFormatting>
  <conditionalFormatting sqref="B209">
    <cfRule type="cellIs" dxfId="6" priority="3" stopIfTrue="1" operator="equal">
      <formula>0</formula>
    </cfRule>
  </conditionalFormatting>
  <conditionalFormatting sqref="C43:D44 D45:D60 C61:D61 B88:D111 B189:D190 B208:D208 D209 B210:D210 C45:C48 B49:C60">
    <cfRule type="cellIs" dxfId="5" priority="8" stopIfTrue="1" operator="equal">
      <formula>0</formula>
    </cfRule>
  </conditionalFormatting>
  <conditionalFormatting sqref="C66:D66">
    <cfRule type="cellIs" dxfId="4" priority="2" stopIfTrue="1" operator="equal">
      <formula>0</formula>
    </cfRule>
  </conditionalFormatting>
  <conditionalFormatting sqref="D43:D61 D88:D111 D189:D190 D208:D210">
    <cfRule type="cellIs" dxfId="3" priority="5" stopIfTrue="1" operator="equal">
      <formula>8223.307275</formula>
    </cfRule>
  </conditionalFormatting>
  <conditionalFormatting sqref="D66">
    <cfRule type="cellIs" dxfId="2" priority="1" stopIfTrue="1" operator="equal">
      <formula>8223.307275</formula>
    </cfRule>
  </conditionalFormatting>
  <conditionalFormatting sqref="D197">
    <cfRule type="cellIs" dxfId="1" priority="9" stopIfTrue="1" operator="equal">
      <formula>8223.307275</formula>
    </cfRule>
    <cfRule type="cellIs" dxfId="0" priority="10" stopIfTrue="1" operator="equal">
      <formula>0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2026-08-14T12:28:46Z</dcterms:modified>
</cp:coreProperties>
</file>