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B5DFF30-ADCC-421F-AAB1-553BA5D906CE}" xr6:coauthVersionLast="47" xr6:coauthVersionMax="47" xr10:uidLastSave="{00000000-0000-0000-0000-000000000000}"/>
  <bookViews>
    <workbookView xWindow="-28920" yWindow="-120" windowWidth="29040" windowHeight="15720" tabRatio="722" xr2:uid="{00000000-000D-0000-FFFF-FFFF00000000}"/>
  </bookViews>
  <sheets>
    <sheet name="N1_1 კრებსითი სატენდერო" sheetId="1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MLZ1">#REF!</definedName>
    <definedName name="________MLZ2">#REF!</definedName>
    <definedName name="________MLZ3">#REF!</definedName>
    <definedName name="__123Graph_A" hidden="1">#REF!</definedName>
    <definedName name="__123Graph_X" hidden="1">#REF!</definedName>
    <definedName name="__GRUP__">'[1]Bill of Quantities'!#REF!</definedName>
    <definedName name="__usd2">[2]Sayfa1!$B$7</definedName>
    <definedName name="__YM__">'[1]Bill of Quantities'!#REF!</definedName>
    <definedName name="__YMBM__">'[1]Bill of Quantities'!#REF!</definedName>
    <definedName name="__YMNAK__">'[1]Bill of Quantities'!#REF!</definedName>
    <definedName name="_1">[3]!Table1[[#All],[1. მაღალი ძაბვა (6-10 კვ)]]</definedName>
    <definedName name="_1pi1_">#REF!</definedName>
    <definedName name="_2">[3]!Table2[[#All],[2. საშუალო ძაბვა (0,4-1 კვ)]]</definedName>
    <definedName name="_3">[3]!Table3[[#All],[3. სუსტი დენები]]</definedName>
    <definedName name="_4">[3]!Table4[[#All],[4. სხვა]]</definedName>
    <definedName name="_ccr1" hidden="1">{#N/A,#N/A,TRUE,"Cover";#N/A,#N/A,TRUE,"Conts";#N/A,#N/A,TRUE,"VOS";#N/A,#N/A,TRUE,"Warrington";#N/A,#N/A,TRUE,"Widnes"}</definedName>
    <definedName name="_xlnm._FilterDatabase" localSheetId="0" hidden="1">'N1_1 კრებსითი სატენდერო'!$A$6:$I$139</definedName>
    <definedName name="_xlnm._FilterDatabase" hidden="1">#REF!</definedName>
    <definedName name="_MLZ1">#REF!</definedName>
    <definedName name="_MLZ2">#REF!</definedName>
    <definedName name="_MLZ3">#REF!</definedName>
    <definedName name="_usd2">[2]Sayfa1!$B$7</definedName>
    <definedName name="a" hidden="1">{#N/A,#N/A,TRUE,"Cover";#N/A,#N/A,TRUE,"Conts";#N/A,#N/A,TRUE,"VOS";#N/A,#N/A,TRUE,"Warrington";#N/A,#N/A,TRUE,"Widnes"}</definedName>
    <definedName name="a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a_3">#REF!</definedName>
    <definedName name="ab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BAY_BUTCE_ALTUG">#REF!</definedName>
    <definedName name="ABAY_BUTCE_ALTUG_1">#REF!</definedName>
    <definedName name="ABAY_BUTCE_ALTUG_2">#REF!</definedName>
    <definedName name="ABAY_BUTCE_ALTUG_3">#REF!</definedName>
    <definedName name="ABAY_BUTCE_ALTUG_5">#REF!</definedName>
    <definedName name="ADB">#REF!</definedName>
    <definedName name="ADBm">#REF!</definedName>
    <definedName name="AKG">#REF!</definedName>
    <definedName name="AKGm">#REF!</definedName>
    <definedName name="al">#REF!</definedName>
    <definedName name="allcul">#REF!</definedName>
    <definedName name="allcul_1">#REF!</definedName>
    <definedName name="allcul_2">#REF!</definedName>
    <definedName name="allcul_3">#REF!</definedName>
    <definedName name="allcul_5">#REF!</definedName>
    <definedName name="ALLENHEATH">#REF!</definedName>
    <definedName name="ALLENHEATHm">#REF!</definedName>
    <definedName name="AMX">#REF!</definedName>
    <definedName name="AMXm">#REF!</definedName>
    <definedName name="aqw" hidden="1">{#N/A,#N/A,FALSE,"SUBS";#N/A,#N/A,FALSE,"SUPERS";#N/A,#N/A,FALSE,"FINISHES";#N/A,#N/A,FALSE,"FITTINGS";#N/A,#N/A,FALSE,"SERVICES";#N/A,#N/A,FALSE,"SITEWORKS"}</definedName>
    <definedName name="ART">#REF!</definedName>
    <definedName name="ARTm">#REF!</definedName>
    <definedName name="axdr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" hidden="1">{#N/A,#N/A,TRUE,"Cover";#N/A,#N/A,TRUE,"Conts";#N/A,#N/A,TRUE,"VOS";#N/A,#N/A,TRUE,"Warrington";#N/A,#N/A,TRUE,"Widnes"}</definedName>
    <definedName name="BARCO">#REF!</definedName>
    <definedName name="BARCOm">#REF!</definedName>
    <definedName name="BEHRİNGER">#REF!</definedName>
    <definedName name="BEHRİNGERm">#REF!</definedName>
    <definedName name="BF">#REF!</definedName>
    <definedName name="BF_1">#REF!</definedName>
    <definedName name="BF_2">#REF!</definedName>
    <definedName name="BF_3">#REF!</definedName>
    <definedName name="BF_5">#REF!</definedName>
    <definedName name="BFR">#REF!</definedName>
    <definedName name="BFR_1">#REF!</definedName>
    <definedName name="BFR_2">#REF!</definedName>
    <definedName name="BFR_3">#REF!</definedName>
    <definedName name="BFR_5">#REF!</definedName>
    <definedName name="b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OSCH">#REF!</definedName>
    <definedName name="BOSCHm">#REF!</definedName>
    <definedName name="BROADCAST">#REF!</definedName>
    <definedName name="BROADCASTm">#REF!</definedName>
    <definedName name="BSS">#REF!</definedName>
    <definedName name="BSSm">#REF!</definedName>
    <definedName name="cashfl" hidden="1">{#N/A,#N/A,TRUE,"Cover";#N/A,#N/A,TRUE,"Conts";#N/A,#N/A,TRUE,"VOS";#N/A,#N/A,TRUE,"Warrington";#N/A,#N/A,TRUE,"Widnes"}</definedName>
    <definedName name="CC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l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R" hidden="1">{#N/A,#N/A,TRUE,"Cover";#N/A,#N/A,TRUE,"Conts";#N/A,#N/A,TRUE,"VOS";#N/A,#N/A,TRUE,"Warrington";#N/A,#N/A,TRUE,"Widnes"}</definedName>
    <definedName name="c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HF">#REF!</definedName>
    <definedName name="CHRISTIE">#REF!</definedName>
    <definedName name="CHRISTIEm">#REF!</definedName>
    <definedName name="COMPULITE">#REF!</definedName>
    <definedName name="COMPULITEm">#REF!</definedName>
    <definedName name="CREATOR">#REF!</definedName>
    <definedName name="CREATORm">#REF!</definedName>
    <definedName name="CRESTRON">#REF!</definedName>
    <definedName name="CRESTRONm">#REF!</definedName>
    <definedName name="CROWN">#REF!</definedName>
    <definedName name="CROWNm">#REF!</definedName>
    <definedName name="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ata">[4]database!$B$4:$J$6188</definedName>
    <definedName name="dataa">[4]database!$B$4:$B$6188</definedName>
    <definedName name="DB">#REF!</definedName>
    <definedName name="DBm">#REF!</definedName>
    <definedName name="DBX">#REF!</definedName>
    <definedName name="DBXm">#REF!</definedName>
    <definedName name="de">#REF!</definedName>
    <definedName name="DESISTI">#REF!</definedName>
    <definedName name="DESISTIM">#REF!</definedName>
    <definedName name="DEXEL">#REF!</definedName>
    <definedName name="DEXELm">#REF!</definedName>
    <definedName name="df">#REF!</definedName>
    <definedName name="df_1">#REF!</definedName>
    <definedName name="df_2">#REF!</definedName>
    <definedName name="df_3">#REF!</definedName>
    <definedName name="df_5">#REF!</definedName>
    <definedName name="dfg">[5]KADIKES2!#REF!</definedName>
    <definedName name="df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gsdfgfd">[5]KADIKES2!#REF!</definedName>
    <definedName name="DİĞEREURO">#REF!</definedName>
    <definedName name="DİĞEREUROm">#REF!</definedName>
    <definedName name="DİĞERTL">#REF!</definedName>
    <definedName name="DİĞERTLm">#REF!</definedName>
    <definedName name="DİĞERUSD">#REF!</definedName>
    <definedName name="DİĞERUSDm">#REF!</definedName>
    <definedName name="DİNAKORD">#REF!</definedName>
    <definedName name="DİNAKORDm">#REF!</definedName>
    <definedName name="DM">#REF!</definedName>
    <definedName name="DM_1">#REF!</definedName>
    <definedName name="DM_2">#REF!</definedName>
    <definedName name="DM_3">#REF!</definedName>
    <definedName name="DM_5">#REF!</definedName>
    <definedName name="dq">#REF!</definedName>
    <definedName name="ds">#REF!</definedName>
    <definedName name="dsds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TS">#REF!</definedName>
    <definedName name="DTSm">#REF!</definedName>
    <definedName name="e">#REF!</definedName>
    <definedName name="EAW">#REF!</definedName>
    <definedName name="EAWm">#REF!</definedName>
    <definedName name="ebc">#REF!</definedName>
    <definedName name="ECE">#REF!</definedName>
    <definedName name="ECE_1">#REF!</definedName>
    <definedName name="ECE_2">#REF!</definedName>
    <definedName name="ECE_3">#REF!</definedName>
    <definedName name="ECE_5">#REF!</definedName>
    <definedName name="ED">#REF!</definedName>
    <definedName name="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e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gkn">#REF!</definedName>
    <definedName name="eic">#REF!</definedName>
    <definedName name="EIKN">#REF!</definedName>
    <definedName name="eıkn">#REF!</definedName>
    <definedName name="EIKN_1">#REF!</definedName>
    <definedName name="EIKN_2">#REF!</definedName>
    <definedName name="EIKN_3">#REF!</definedName>
    <definedName name="EIKN_5">#REF!</definedName>
    <definedName name="EIKN1">#REF!</definedName>
    <definedName name="EIKNOG">#REF!</definedName>
    <definedName name="EIKNOG_1">#REF!</definedName>
    <definedName name="EIKNOG_2">#REF!</definedName>
    <definedName name="EIKNOG_3">#REF!</definedName>
    <definedName name="EIKNOG_5">#REF!</definedName>
    <definedName name="EK">#REF!</definedName>
    <definedName name="eko">#REF!</definedName>
    <definedName name="em">#REF!</definedName>
    <definedName name="emkn">#REF!</definedName>
    <definedName name="EMKN_1">#REF!</definedName>
    <definedName name="EMKN_2">#REF!</definedName>
    <definedName name="EMKN_3">#REF!</definedName>
    <definedName name="EMKN_5">#REF!</definedName>
    <definedName name="EMKN1">#REF!</definedName>
    <definedName name="EMKNOG">#REF!</definedName>
    <definedName name="EMKNOG_1">#REF!</definedName>
    <definedName name="EMKNOG_2">#REF!</definedName>
    <definedName name="EMKNOG_3">#REF!</definedName>
    <definedName name="EMKNOG_5">#REF!</definedName>
    <definedName name="ERTEKİN">#REF!</definedName>
    <definedName name="ERTEKİNm">#REF!</definedName>
    <definedName name="es">#REF!</definedName>
    <definedName name="estimateb" hidden="1">{#N/A,#N/A,TRUE,"Cover";#N/A,#N/A,TRUE,"Conts";#N/A,#N/A,TRUE,"VOS";#N/A,#N/A,TRUE,"Warrington";#N/A,#N/A,TRUE,"Widnes"}</definedName>
    <definedName name="EU">#REF!</definedName>
    <definedName name="EU_1">#REF!</definedName>
    <definedName name="EU_2">#REF!</definedName>
    <definedName name="EU_3">#REF!</definedName>
    <definedName name="EU_5">#REF!</definedName>
    <definedName name="EUR_6">#REF!</definedName>
    <definedName name="EUR_6_3">#REF!</definedName>
    <definedName name="euro">[6]kur!$C$1</definedName>
    <definedName name="euro2">[2]Sayfa1!$C$7</definedName>
    <definedName name="Excel_BuiltIn_Print_Titles_5">#REF!</definedName>
    <definedName name="Excel_BuiltIn_Print_Titles_5_2">#REF!</definedName>
    <definedName name="Excel_BuiltIn_Print_Titles_5_5">'[7]ZAYIF AKIM-WEAK CURRENT'!#REF!</definedName>
    <definedName name="EXCLUSIONS" hidden="1">[8]Cover!#REF!</definedName>
    <definedName name="EXTRON">#REF!</definedName>
    <definedName name="EXTRONm">#REF!</definedName>
    <definedName name="F" hidden="1">[8]Cover!#REF!</definedName>
    <definedName name="fdsfgs">'[9]ZAYIF AKIM KESFI'!#REF!</definedName>
    <definedName name="FF">#REF!</definedName>
    <definedName name="FF_1">#REF!</definedName>
    <definedName name="FF_2">#REF!</definedName>
    <definedName name="FF_3">#REF!</definedName>
    <definedName name="FF_5">#REF!</definedName>
    <definedName name="FFE" hidden="1">[8]Cover!#REF!</definedName>
    <definedName name="ff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fg" hidden="1">{#N/A,#N/A,TRUE,"Cover";#N/A,#N/A,TRUE,"Conts";#N/A,#N/A,TRUE,"VOS";#N/A,#N/A,TRUE,"Warrington";#N/A,#N/A,TRUE,"Widnes"}</definedName>
    <definedName name="fsdag">[5]KADIKES2!#REF!</definedName>
    <definedName name="GBP">#REF!</definedName>
    <definedName name="GBP_1">#REF!</definedName>
    <definedName name="GBP_2">#REF!</definedName>
    <definedName name="GBP_3">#REF!</definedName>
    <definedName name="GBP_5">#REF!</definedName>
    <definedName name="gg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gg">#REF!</definedName>
    <definedName name="gggg" hidden="1">#REF!</definedName>
    <definedName name="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hyt" hidden="1">{#N/A,#N/A,FALSE,"SUBS";#N/A,#N/A,FALSE,"SUPERS";#N/A,#N/A,FALSE,"FINISHES";#N/A,#N/A,FALSE,"FITTINGS";#N/A,#N/A,FALSE,"SERVICES";#N/A,#N/A,FALSE,"SITEWORKS"}</definedName>
    <definedName name="gk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k_1">#REF!</definedName>
    <definedName name="gk_2">#REF!</definedName>
    <definedName name="gk_3">#REF!</definedName>
    <definedName name="gk_5">#REF!</definedName>
    <definedName name="GM">#REF!</definedName>
    <definedName name="GMm">#REF!</definedName>
    <definedName name="GRIVEN">#REF!</definedName>
    <definedName name="GRIVENm">#REF!</definedName>
    <definedName name="HFL">#REF!</definedName>
    <definedName name="HFL_1">#REF!</definedName>
    <definedName name="HFL_2">#REF!</definedName>
    <definedName name="HFL_3">#REF!</definedName>
    <definedName name="HFL_5">#REF!</definedName>
    <definedName name="HIGHLINE">#REF!</definedName>
    <definedName name="HIGHLINEm">#REF!</definedName>
    <definedName name="HTML_CodePage" hidden="1">1252</definedName>
    <definedName name="HTML_Control" hidden="1">{"'Sheet2'!$A$1:$D$37"}</definedName>
    <definedName name="HTML_Description" hidden="1">""</definedName>
    <definedName name="HTML_Email" hidden="1">"michael_woodrow@lendlease.co.uk"</definedName>
    <definedName name="HTML_Header" hidden="1">"Draft - test"</definedName>
    <definedName name="HTML_LastUpdate" hidden="1">"02/11/2000"</definedName>
    <definedName name="HTML_LineAfter" hidden="1">FALSE</definedName>
    <definedName name="HTML_LineBefore" hidden="1">FALSE</definedName>
    <definedName name="HTML_Name" hidden="1">"Michael Woodrow"</definedName>
    <definedName name="HTML_OBDlg2" hidden="1">TRUE</definedName>
    <definedName name="HTML_OBDlg4" hidden="1">TRUE</definedName>
    <definedName name="HTML_OS" hidden="1">0</definedName>
    <definedName name="HTML_PathFile" hidden="1">"G:\Finance\COGNOS\PPLAY\Test_Reports\HTML_Test\Mgmt_Test1005.htm"</definedName>
    <definedName name="HTML_Title" hidden="1">"1005"</definedName>
    <definedName name="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k">#REF!</definedName>
    <definedName name="ik_1">#REF!</definedName>
    <definedName name="ik_2">#REF!</definedName>
    <definedName name="ik_3">#REF!</definedName>
    <definedName name="ik_5">#REF!</definedName>
    <definedName name="IL">#REF!</definedName>
    <definedName name="IL_1">#REF!</definedName>
    <definedName name="IL_2">#REF!</definedName>
    <definedName name="IL_3">#REF!</definedName>
    <definedName name="IL_5">#REF!</definedName>
    <definedName name="ILIGHT">#REF!</definedName>
    <definedName name="ILIGHTm">#REF!</definedName>
    <definedName name="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şç">#REF!</definedName>
    <definedName name="İŞÇ1">#REF!</definedName>
    <definedName name="İŞÇB">#REF!</definedName>
    <definedName name="ISCI">#REF!</definedName>
    <definedName name="ıscı">#REF!</definedName>
    <definedName name="ISCI_1">#REF!</definedName>
    <definedName name="ISCI_2">#REF!</definedName>
    <definedName name="ISCI_3">#REF!</definedName>
    <definedName name="ISCI_5">#REF!</definedName>
    <definedName name="ISCI1">#REF!</definedName>
    <definedName name="İŞÇK">#REF!</definedName>
    <definedName name="ITL">#REF!</definedName>
    <definedName name="ITL_1">#REF!</definedName>
    <definedName name="ITL_2">#REF!</definedName>
    <definedName name="ITL_3">#REF!</definedName>
    <definedName name="ITL_5">#REF!</definedName>
    <definedName name="JBL">#REF!</definedName>
    <definedName name="JBLm">#REF!</definedName>
    <definedName name="john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JPY">#REF!</definedName>
    <definedName name="JPY_1">#REF!</definedName>
    <definedName name="JPY_2">#REF!</definedName>
    <definedName name="JPY_3">#REF!</definedName>
    <definedName name="JPY_5">#REF!</definedName>
    <definedName name="js">#REF!</definedName>
    <definedName name="K">#REF!</definedName>
    <definedName name="Kei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itc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K">#REF!</definedName>
    <definedName name="KLOTZ">#REF!</definedName>
    <definedName name="KLOTZm">#REF!</definedName>
    <definedName name="KONIGMEYER">#REF!</definedName>
    <definedName name="KONIGMEYERM">#REF!</definedName>
    <definedName name="KRAMER">#REF!</definedName>
    <definedName name="KRAMERm">#REF!</definedName>
    <definedName name="ks">#REF!</definedName>
    <definedName name="leg">#REF!</definedName>
    <definedName name="LEXICON">#REF!</definedName>
    <definedName name="LEXICONm">#REF!</definedName>
    <definedName name="lg">[10]ANALIZ!$D$281</definedName>
    <definedName name="LITEC">#REF!</definedName>
    <definedName name="LITECm">#REF!</definedName>
    <definedName name="LOOKAB">#REF!</definedName>
    <definedName name="LOOKABm">#REF!</definedName>
    <definedName name="LSC">#REF!</definedName>
    <definedName name="LSCm">#REF!</definedName>
    <definedName name="MALIGHTING">#REF!</definedName>
    <definedName name="MALIGHTINGm">#REF!</definedName>
    <definedName name="MANFROTTO">#REF!</definedName>
    <definedName name="MANFROTTOm">#REF!</definedName>
    <definedName name="mhc">#REF!</definedName>
    <definedName name="mk">#REF!</definedName>
    <definedName name="mk_1">#REF!</definedName>
    <definedName name="mk_2">#REF!</definedName>
    <definedName name="mk_3">#REF!</definedName>
    <definedName name="mk_5">#REF!</definedName>
    <definedName name="mlz">#REF!</definedName>
    <definedName name="MLZCHIL">#REF!</definedName>
    <definedName name="MLZCON">#REF!</definedName>
    <definedName name="MLZCON1">#REF!</definedName>
    <definedName name="MLZCON2">#REF!</definedName>
    <definedName name="MLZCON3">#REF!</definedName>
    <definedName name="mlzfc">#REF!</definedName>
    <definedName name="MMK">#REF!</definedName>
    <definedName name="MMM_MIGROS">[5]KADIKES2!#REF!</definedName>
    <definedName name="N">#REF!</definedName>
    <definedName name="N_1">#REF!</definedName>
    <definedName name="N_2">#REF!</definedName>
    <definedName name="N_3">#REF!</definedName>
    <definedName name="N_5">#REF!</definedName>
    <definedName name="Neels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NEUTRIK">#REF!</definedName>
    <definedName name="NEUTRIKm">#REF!</definedName>
    <definedName name="n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OSRAM">#REF!</definedName>
    <definedName name="OSRAMm">#REF!</definedName>
    <definedName name="P">#REF!</definedName>
    <definedName name="P_1">#REF!</definedName>
    <definedName name="P_2">#REF!</definedName>
    <definedName name="P_3">#REF!</definedName>
    <definedName name="P_5">#REF!</definedName>
    <definedName name="PANASONICCCTV">#REF!</definedName>
    <definedName name="PANASONICCCTVm">#REF!</definedName>
    <definedName name="parite">'[9]ZAYIF AKIM KESFI'!#REF!</definedName>
    <definedName name="parite_1">#REF!</definedName>
    <definedName name="parite_3">#REF!</definedName>
    <definedName name="parite_4">#N/A</definedName>
    <definedName name="PEAVEY">#REF!</definedName>
    <definedName name="PEAVEYm">#REF!</definedName>
    <definedName name="PHILIPS">#REF!</definedName>
    <definedName name="PHILIPSm">#REF!</definedName>
    <definedName name="pi">#REF!</definedName>
    <definedName name="pimh">#REF!</definedName>
    <definedName name="PIONEEREV">#REF!</definedName>
    <definedName name="PIONEEREVm">#REF!</definedName>
    <definedName name="PIONEERPRO">#REF!</definedName>
    <definedName name="PIONEERPROm">#REF!</definedName>
    <definedName name="pixh">#REF!</definedName>
    <definedName name="pixhf">#REF!</definedName>
    <definedName name="piya">#REF!</definedName>
    <definedName name="PÖTV">#REF!</definedName>
    <definedName name="_xlnm.Print_Area" localSheetId="0">'N1_1 კრებსითი სატენდერო'!$A$1:$F$140</definedName>
    <definedName name="_xlnm.Print_Titles" localSheetId="0">'N1_1 კრებსითი სატენდერო'!$6:$6</definedName>
    <definedName name="Project_Description">'[11]NPV_IRR Calc'!$L$5:$U$10</definedName>
    <definedName name="Project_Title">'[11]NPV_IRR Calc'!$L$3:$U$3</definedName>
    <definedName name="QSC">#REF!</definedName>
    <definedName name="QSCm">#REF!</definedName>
    <definedName name="RACKCASE">#REF!</definedName>
    <definedName name="RACKCASEm">#REF!</definedName>
    <definedName name="rate">'[11]IDC Calc'!$Q$24</definedName>
    <definedName name="RCF">#REF!</definedName>
    <definedName name="RCFm">#REF!</definedName>
    <definedName name="rcs">#REF!</definedName>
    <definedName name="referans">[4]referans!$A$2:$A$416</definedName>
    <definedName name="referans1">[4]referans!$A$2:$B$416</definedName>
    <definedName name="RKD">#REF!</definedName>
    <definedName name="RKDm">#REF!</definedName>
    <definedName name="r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RSAUDIO">#REF!</definedName>
    <definedName name="RSAUDIOm">#REF!</definedName>
    <definedName name="s">#REF!</definedName>
    <definedName name="SAMSUNGCCTV">#REF!</definedName>
    <definedName name="SAMSUNGCCTVm">#REF!</definedName>
    <definedName name="sandro" hidden="1">#REF!</definedName>
    <definedName name="SANYO">#REF!</definedName>
    <definedName name="SANYOCCTV">#REF!</definedName>
    <definedName name="SANYOCCTVm">#REF!</definedName>
    <definedName name="SANYOm">#REF!</definedName>
    <definedName name="sc">#REF!</definedName>
    <definedName name="sch">[12]ANALIZ!$D$280</definedName>
    <definedName name="SCREENLINE">#REF!</definedName>
    <definedName name="SCREENLINEm">#REF!</definedName>
    <definedName name="se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ENNHEISER">#REF!</definedName>
    <definedName name="SENNHEISERm">#REF!</definedName>
    <definedName name="SFR">[13]KUR!$F$1</definedName>
    <definedName name="SFR_1">#REF!</definedName>
    <definedName name="SFR_2">#REF!</definedName>
    <definedName name="SFR_3">#REF!</definedName>
    <definedName name="SFR_5">#REF!</definedName>
    <definedName name="SGM">#REF!</definedName>
    <definedName name="SGMm">#REF!</definedName>
    <definedName name="SHARP">#REF!</definedName>
    <definedName name="SHARPm">#REF!</definedName>
    <definedName name="SHURE">#REF!</definedName>
    <definedName name="SHUREm">#REF!</definedName>
    <definedName name="SOFİTA">#REF!</definedName>
    <definedName name="SOFİTAm">#REF!</definedName>
    <definedName name="SONYBROADCAST">#REF!</definedName>
    <definedName name="SONYBROADCASTm">#REF!</definedName>
    <definedName name="SONYEV">#REF!</definedName>
    <definedName name="SONYEVm">#REF!</definedName>
    <definedName name="SÖTV">#REF!</definedName>
    <definedName name="SOUNDCRACFT">#REF!</definedName>
    <definedName name="SOUNDCRACFTm">#REF!</definedName>
    <definedName name="STR">#REF!</definedName>
    <definedName name="STUDER">#REF!</definedName>
    <definedName name="STUDERm">#REF!</definedName>
    <definedName name="Summary">#REF!</definedName>
    <definedName name="SWOR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YSTEMSENSOR">#REF!</definedName>
    <definedName name="SYSTEMSENSORM">#REF!</definedName>
    <definedName name="t">#REF!</definedName>
    <definedName name="TASCAM">#REF!</definedName>
    <definedName name="TASCAMm">#REF!</definedName>
    <definedName name="TEKNİK">#REF!</definedName>
    <definedName name="TEKNİKm">#REF!</definedName>
    <definedName name="TELEVIC">#REF!</definedName>
    <definedName name="TELEVICm">#REF!</definedName>
    <definedName name="term">'[11]IDC Calc'!$C$16</definedName>
    <definedName name="tes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TL">#REF!</definedName>
    <definedName name="TOA">#REF!</definedName>
    <definedName name="TOAm">#REF!</definedName>
    <definedName name="TR">#REF!</definedName>
    <definedName name="TTT">'[9]ZAYIF AKIM KESFI'!#REF!</definedName>
    <definedName name="tttt">[5]KADIKES2!#REF!</definedName>
    <definedName name="tuiop" hidden="1">{#N/A,#N/A,FALSE,"SUBS";#N/A,#N/A,FALSE,"SUPERS";#N/A,#N/A,FALSE,"FINISHES";#N/A,#N/A,FALSE,"FITTINGS";#N/A,#N/A,FALSE,"SERVICES";#N/A,#N/A,FALSE,"SITEWORKS"}</definedName>
    <definedName name="ty" hidden="1">{#N/A,#N/A,FALSE,"SUBS";#N/A,#N/A,FALSE,"SUPERS";#N/A,#N/A,FALSE,"FINISHES";#N/A,#N/A,FALSE,"FITTINGS";#N/A,#N/A,FALSE,"SERVICES";#N/A,#N/A,FALSE,"SITEWORKS"}</definedName>
    <definedName name="tyu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">#REF!</definedName>
    <definedName name="ubc">#REF!</definedName>
    <definedName name="UD">#REF!</definedName>
    <definedName name="u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iopbn" hidden="1">{#N/A,#N/A,FALSE,"SUBS";#N/A,#N/A,FALSE,"SUPERS";#N/A,#N/A,FALSE,"FINISHES";#N/A,#N/A,FALSE,"FITTINGS";#N/A,#N/A,FALSE,"SERVICES";#N/A,#N/A,FALSE,"SITEWORKS"}</definedName>
    <definedName name="uiop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sd">[6]kur!$B$1</definedName>
    <definedName name="USD_1">#REF!</definedName>
    <definedName name="USD_2">#REF!</definedName>
    <definedName name="USD_3">#REF!</definedName>
    <definedName name="USD_5">#REF!</definedName>
    <definedName name="USD_6">#REF!</definedName>
    <definedName name="USD_6_3">#REF!</definedName>
    <definedName name="v" hidden="1">{#N/A,#N/A,TRUE,"Cover";#N/A,#N/A,TRUE,"Conts";#N/A,#N/A,TRUE,"VOS";#N/A,#N/A,TRUE,"Warrington";#N/A,#N/A,TRUE,"Widnes"}</definedName>
    <definedName name="w" hidden="1">{#N/A,#N/A,TRUE,"Cover";#N/A,#N/A,TRUE,"Conts";#N/A,#N/A,TRUE,"VOS";#N/A,#N/A,TRUE,"Warrington";#N/A,#N/A,TRUE,"Widnes"}</definedName>
    <definedName name="wer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Backup." hidden="1">{#N/A,#N/A,FALSE,"SUBS";#N/A,#N/A,FALSE,"SUPERS";#N/A,#N/A,FALSE,"FINISHES";#N/A,#N/A,FALSE,"FITTINGS";#N/A,#N/A,FALSE,"SERVICES";#N/A,#N/A,FALSE,"SITEWORKS"}</definedName>
    <definedName name="wrn.backup1" hidden="1">{#N/A,#N/A,FALSE,"SUBS";#N/A,#N/A,FALSE,"SUPERS";#N/A,#N/A,FALSE,"FINISHES";#N/A,#N/A,FALSE,"FITTINGS";#N/A,#N/A,FALSE,"SERVICES";#N/A,#N/A,FALSE,"SITEWORKS"}</definedName>
    <definedName name="wrn.Cost._.Report.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Residential.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Warrington._.Widnes._.QS._.Costs." hidden="1">{#N/A,#N/A,TRUE,"Cover";#N/A,#N/A,TRUE,"Conts";#N/A,#N/A,TRUE,"VOS";#N/A,#N/A,TRUE,"Warrington";#N/A,#N/A,TRUE,"Widnes"}</definedName>
    <definedName name="ww" hidden="1">{#N/A,#N/A,FALSE,"SUBS";#N/A,#N/A,FALSE,"SUPERS";#N/A,#N/A,FALSE,"FINISHES";#N/A,#N/A,FALSE,"FITTINGS";#N/A,#N/A,FALSE,"SERVICES";#N/A,#N/A,FALSE,"SITEWORKS"}</definedName>
    <definedName name="Y3K">#REF!</definedName>
    <definedName name="Y3Km">#REF!</definedName>
    <definedName name="yu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YYY">#REF!</definedName>
    <definedName name="ZECK">#REF!</definedName>
    <definedName name="ZECKm">#REF!</definedName>
    <definedName name="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zzz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4" l="1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7" i="14"/>
  <c r="H8" i="14"/>
  <c r="H128" i="14"/>
  <c r="H129" i="14" s="1"/>
  <c r="F127" i="14"/>
  <c r="F126" i="14"/>
  <c r="F125" i="14"/>
  <c r="F124" i="14"/>
  <c r="F123" i="14"/>
  <c r="F122" i="14"/>
  <c r="F121" i="14"/>
  <c r="F120" i="14"/>
  <c r="F119" i="14"/>
  <c r="F118" i="14"/>
  <c r="F117" i="14"/>
  <c r="F116" i="14"/>
  <c r="F115" i="14"/>
  <c r="F114" i="14"/>
  <c r="F113" i="14"/>
  <c r="F112" i="14"/>
  <c r="F111" i="14"/>
  <c r="F110" i="14"/>
  <c r="F109" i="14"/>
  <c r="F108" i="14"/>
  <c r="F107" i="14"/>
  <c r="F106" i="14"/>
  <c r="F105" i="14"/>
  <c r="F104" i="14"/>
  <c r="F103" i="14"/>
  <c r="F102" i="14"/>
  <c r="F101" i="14"/>
  <c r="A101" i="14"/>
  <c r="F100" i="14"/>
  <c r="F98" i="14"/>
  <c r="F97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A83" i="14"/>
  <c r="F82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A29" i="14"/>
  <c r="F28" i="14"/>
  <c r="F27" i="14"/>
  <c r="F26" i="14"/>
  <c r="A26" i="14"/>
  <c r="F24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A9" i="14"/>
  <c r="F8" i="14"/>
  <c r="H130" i="14" l="1"/>
  <c r="F128" i="14"/>
  <c r="F129" i="14" s="1"/>
  <c r="F130" i="14" s="1"/>
  <c r="F131" i="14" s="1"/>
  <c r="F132" i="14" s="1"/>
  <c r="A102" i="14"/>
  <c r="A103" i="14" s="1"/>
  <c r="A104" i="14" s="1"/>
  <c r="A106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20" i="14" s="1"/>
  <c r="A121" i="14" s="1"/>
  <c r="A124" i="14" s="1"/>
  <c r="A125" i="14" s="1"/>
  <c r="A10" i="14"/>
  <c r="A11" i="14" s="1"/>
  <c r="A12" i="14" s="1"/>
  <c r="A16" i="14" s="1"/>
  <c r="A17" i="14" s="1"/>
  <c r="A18" i="14" s="1"/>
  <c r="A20" i="14" s="1"/>
  <c r="A21" i="14" s="1"/>
  <c r="A22" i="14" s="1"/>
  <c r="A84" i="14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33" i="14"/>
  <c r="A34" i="14" s="1"/>
  <c r="A35" i="14" s="1"/>
  <c r="A40" i="14" s="1"/>
  <c r="A41" i="14" s="1"/>
  <c r="A42" i="14" s="1"/>
  <c r="A44" i="14" s="1"/>
  <c r="A45" i="14" s="1"/>
  <c r="A47" i="14" s="1"/>
  <c r="A49" i="14" s="1"/>
  <c r="A51" i="14" s="1"/>
  <c r="A53" i="14" s="1"/>
  <c r="A55" i="14" s="1"/>
  <c r="A57" i="14" s="1"/>
  <c r="A59" i="14" s="1"/>
  <c r="A61" i="14" s="1"/>
  <c r="A63" i="14" s="1"/>
  <c r="A65" i="14" s="1"/>
  <c r="A67" i="14" s="1"/>
  <c r="A69" i="14" s="1"/>
  <c r="A71" i="14" s="1"/>
  <c r="A72" i="14" s="1"/>
  <c r="A73" i="14" s="1"/>
  <c r="A75" i="14" s="1"/>
  <c r="A76" i="14" s="1"/>
  <c r="A78" i="14" s="1"/>
  <c r="A79" i="14" s="1"/>
  <c r="A80" i="14" s="1"/>
  <c r="H131" i="14" l="1"/>
  <c r="H132" i="14" s="1"/>
  <c r="A127" i="14"/>
</calcChain>
</file>

<file path=xl/sharedStrings.xml><?xml version="1.0" encoding="utf-8"?>
<sst xmlns="http://schemas.openxmlformats.org/spreadsheetml/2006/main" count="414" uniqueCount="174">
  <si>
    <t>N</t>
  </si>
  <si>
    <t xml:space="preserve">სამუშაოს დასახელება </t>
  </si>
  <si>
    <t>განზ. ერთ.</t>
  </si>
  <si>
    <t>ერთ.ფასი</t>
  </si>
  <si>
    <t>ტ</t>
  </si>
  <si>
    <t>მ</t>
  </si>
  <si>
    <t>ც</t>
  </si>
  <si>
    <t>სულ პირდაპირი ხარჯები</t>
  </si>
  <si>
    <t>სულ</t>
  </si>
  <si>
    <t>ადგ.</t>
  </si>
  <si>
    <t>18-1</t>
  </si>
  <si>
    <t>18-2</t>
  </si>
  <si>
    <t>გაუთვალისწინებელი ხარჯები</t>
  </si>
  <si>
    <t>რაოდენობა</t>
  </si>
  <si>
    <t xml:space="preserve">  სულ                                 (ლარი)</t>
  </si>
  <si>
    <r>
      <t>მ</t>
    </r>
    <r>
      <rPr>
        <vertAlign val="superscript"/>
        <sz val="10"/>
        <rFont val="Segoe UI"/>
        <family val="2"/>
      </rPr>
      <t>3</t>
    </r>
  </si>
  <si>
    <t>კონტრაქტორი</t>
  </si>
  <si>
    <t>კონტრაქტორის მასალა</t>
  </si>
  <si>
    <t>კონტრაქტორის მომსახურება</t>
  </si>
  <si>
    <t>დ.ღ.გ.</t>
  </si>
  <si>
    <t>gwp</t>
  </si>
  <si>
    <t>IV კატ. გრუნტის დამუშავება (თხრილში) ხელით, გვერდზე დაყრით</t>
  </si>
  <si>
    <t>IV კატ. გვერდზე დაყრილი ხელით დამუშავებული გრუნტის დატვირთვა ხელით ავ/თვითმცლელებზე</t>
  </si>
  <si>
    <t>მიწის თხრილის კედლების გამაგრება ფარებით</t>
  </si>
  <si>
    <t>13-1</t>
  </si>
  <si>
    <t>14-1</t>
  </si>
  <si>
    <t>16-1</t>
  </si>
  <si>
    <t>16-2</t>
  </si>
  <si>
    <t>მ²</t>
  </si>
  <si>
    <t>შედგენილია საბაზისო ნორმებით, მიმდინარე ფასებში 2025 წლის IV კვარტლის დონეზე</t>
  </si>
  <si>
    <t>სამშენებლო სამუშაოები</t>
  </si>
  <si>
    <t>წყალსადენის ტუმბოს მოწყობა</t>
  </si>
  <si>
    <t>ვ. თოფურიძის ქ. №20 (ს/კ 01.10.11.001.017) მრავალბინიანი საცხოვრებელი სახლისთვის წყალსადენის სატუმბო სადგურის მოწყობა</t>
  </si>
  <si>
    <t>ქვისა-ხრეშის ფენის (h 10სმ) მომზადება</t>
  </si>
  <si>
    <t>ფოლადის მილკვადრატი 20*20*2 მმ. L=(113.0+18.4)მ</t>
  </si>
  <si>
    <t>ლითონის დეკორატიული ცხაური იხ. პროექტი</t>
  </si>
  <si>
    <t>კომპ.</t>
  </si>
  <si>
    <t>1-1</t>
  </si>
  <si>
    <t>ტუმბო-აგრეგატის გაშვება გამართვა რევიზია</t>
  </si>
  <si>
    <t>ელექტროენერგიის ხარჯი აგრეგატის გამოცდისათვის</t>
  </si>
  <si>
    <t>კვტ.სთ.</t>
  </si>
  <si>
    <t>5.1</t>
  </si>
  <si>
    <t>5.2</t>
  </si>
  <si>
    <t>5.3</t>
  </si>
  <si>
    <t>პოლიპროპილენის შემაერთებელი ქურო d=63 მმ</t>
  </si>
  <si>
    <t>8.1</t>
  </si>
  <si>
    <t>8.2</t>
  </si>
  <si>
    <t>8.3</t>
  </si>
  <si>
    <t>8.4</t>
  </si>
  <si>
    <t>11-1</t>
  </si>
  <si>
    <t>თითბერის ფილტრის მოწყობა შ/ხ d=50 მმ PN16</t>
  </si>
  <si>
    <t>15-1</t>
  </si>
  <si>
    <t>თითბერის ფილტრი შ/ხ d=50 მმ PN16</t>
  </si>
  <si>
    <t>17-1</t>
  </si>
  <si>
    <t>19-1</t>
  </si>
  <si>
    <t>20-1</t>
  </si>
  <si>
    <t>21-1</t>
  </si>
  <si>
    <t>22-1</t>
  </si>
  <si>
    <t>23-1</t>
  </si>
  <si>
    <t>24-1</t>
  </si>
  <si>
    <t>ამერიკანკა (გარე და შიდა ხრახნით) d=50 მმ</t>
  </si>
  <si>
    <t>25-1</t>
  </si>
  <si>
    <t>ამერიკანკა (გარე და შიდა ხრახნით) d=25 მმ</t>
  </si>
  <si>
    <t>საყრდენი ფოლადის მილის d=32 მმ მოწყობა ლითონის ფურცლით L=0.28 მ (2 ცალი)</t>
  </si>
  <si>
    <t>საყრდენი ფოლადის მილის d=50 მმ მოწყობა ლითონის ფურცლით L=1.1 მ (2 ცალი)</t>
  </si>
  <si>
    <t>28-1</t>
  </si>
  <si>
    <t>ცალი</t>
  </si>
  <si>
    <t>30-1</t>
  </si>
  <si>
    <t>სამონტაჟო დუბელ-ცალუღი</t>
  </si>
  <si>
    <t>ტრანშეის კონტურებში არსებული ასფალტობეტონის საფარის ჩახერხვა 10 სმ სიღრმეზე ფრეზით შემდგომ კონტურების შესწორება</t>
  </si>
  <si>
    <t>ასფალტობეტონის საფარის მოხსნა სისქით 10 სმ სანგრევი ჩაქუჩით</t>
  </si>
  <si>
    <t>5-1</t>
  </si>
  <si>
    <t>ბიტუმი ემულსია</t>
  </si>
  <si>
    <t>6-1</t>
  </si>
  <si>
    <r>
      <t>მ</t>
    </r>
    <r>
      <rPr>
        <b/>
        <vertAlign val="superscript"/>
        <sz val="10"/>
        <rFont val="Segoe UI"/>
        <family val="2"/>
      </rPr>
      <t>3</t>
    </r>
  </si>
  <si>
    <r>
      <t>მ</t>
    </r>
    <r>
      <rPr>
        <vertAlign val="superscript"/>
        <sz val="10"/>
        <rFont val="Segoe UI"/>
        <family val="2"/>
      </rPr>
      <t>2</t>
    </r>
  </si>
  <si>
    <t>არსებული B 15 ბეტონის მონგრევა</t>
  </si>
  <si>
    <t>IV კატ. გრუნტის დამუშავება გვერდზე დაყრით</t>
  </si>
  <si>
    <t>5 სმ სისქის B 15 ბეტონის იატაკის მოწყობა, აგრეგატის B 15 ბეტონის ბალიშთან მონოლითში.</t>
  </si>
  <si>
    <t>ლითონის კედლის ტიხრის და კარის მოწყობა ფოლადის მილკვადრატი 120*7; სწორკუთხა მილი 40*30*4 მმ; ფოლადის მილკვადრატი 20*20*2 მმ.</t>
  </si>
  <si>
    <t>ფოლადის მილკვადრატი მილკვადრატი 120*7 L=15.8 მ</t>
  </si>
  <si>
    <t>სწორკუთხა მილი 40*30*4 მმ. L=(10.2)მ</t>
  </si>
  <si>
    <t>იატაკის და ჭერის გახვრეტა ჩასატენებელი დეტალების მოსაწყობად</t>
  </si>
  <si>
    <t>ჩასატანებელი დეტალების მოწყობა (10 ცალი) არმატურა 18 A500c L=150; ფოლადის ფურცელი 200*200*10</t>
  </si>
  <si>
    <t>ლითონის დეკორატიული ცხაურის მოწყობა ფოლადის მილკვადრატი 20*20*2 მმ. იხ. პროექტი</t>
  </si>
  <si>
    <t>ლითონის ელემენტების დაგრუნტვა ანტიკოროზიული გრუნტით "პრაიმერი"</t>
  </si>
  <si>
    <t>ლითონის ელემენტების შეღებვა ანტიკოროზიული ბოთლის ფერი ზეთოვანი საღებავით 2 ფენად</t>
  </si>
  <si>
    <t>სამშენებლო ნაგვის შენობიდან გამოტანა ხელით 20 მ-ზეб დატვირთვა ავტოთვითმცვლელზე და გატანა 24 კმ-ზე</t>
  </si>
  <si>
    <t>ავტომატური ტუმბო-აგრეგატის მოწყობა (2+1) წარმადობა Q=10.8 მ³/სთ; H=20 მ ( თითოეული ტუმბო Q=5.4 მ³/სთ; H=20 მ N=1.5 კვტ) კომპლექტაციით: d=50 მმ დამწნეხი და შემწოვი კოლექტორით; ავტომატური მართვის კარადა; სიხშირის რეგულატორით; მშრალი სვლისაგან დაცვის რელეთი; მიწასთან მოკლე შეერთების დაცვის რელეთი; ფაზის დაკარგვისაგან დაცვის რელეთი; მანომეტრი დამწნეხ და შემწოვ კოლექტორზე</t>
  </si>
  <si>
    <t>ვტომატური ტუმბო-აგრეგატის მოწყობა (2+1) წარმადობა Q=10.8 მ³/სთ; H=20 მ ( თითოეული ტუმბო Q=5.4 მ³/სთ; H=20 მ N=1.5 კვტ) კომპლექტაციით: d=50 მმ დამწნეხი და შემწოვი კოლექტორით; ავტომატური მართვის კარადა; სიხშირის რეგულატორით; მშრალი სვლისაგან დაცვის რელეთი; მიწასთან მოკლე შეერთების დაცვის რელეთი; ფაზის დაკარგვისაგან დაცვის რელეთი; მანომეტრი დამწნეხ და შემწოვ კოლექტორზე</t>
  </si>
  <si>
    <t>გამაფართოვებელი ავზის 100 ლ მოწყობა</t>
  </si>
  <si>
    <t>წყალსადენის პოლიპროპილენის მილის PPR PN16 d=63 მმ მონტაჟი</t>
  </si>
  <si>
    <t>წყალსადენის პოლიპროპილენის მილი PPR PN16 d=63 მმ</t>
  </si>
  <si>
    <t>პოლიპროპილენის მუხლის d=63 მმ α=90°</t>
  </si>
  <si>
    <t>წყალსადენის პოლიპროპილენის მილი PPR PN16 d=63 მმ ჰიდრავლიკური გამოცდა</t>
  </si>
  <si>
    <t>წყალსადენის პოლიპროპილენის მილი PPR PN16 d=63 მმ გარეცხვა ქლორიანი წყლით</t>
  </si>
  <si>
    <t>პოლიპროპილენის მილის d=32 მმ მოწყობა</t>
  </si>
  <si>
    <t>პოლიპროპილენის მილი d=32მმ</t>
  </si>
  <si>
    <t>პოლიპროპილენის მუხლი d=32მმ 900 PN16</t>
  </si>
  <si>
    <t>პოლიპროპილენის მუხლი d=32X1" მმ α=90° შ/ხრ მოწყობა</t>
  </si>
  <si>
    <t>ქურო d=32X1" მმ გ/ხრ</t>
  </si>
  <si>
    <t>წყალსადენის პოლიპროპილენის მილის d=32 მმ ჰიდრავლიკური გამოცდა</t>
  </si>
  <si>
    <t>წყალსადენის პოლიპროპილენის მილის d=32 მმ PN10 გარეცხვა ქლორიანი წყლით</t>
  </si>
  <si>
    <t>პოლიეთილენის მილის U-PVC მონტაჟი d=50 მმ</t>
  </si>
  <si>
    <t>პოლიეთილენის მილი U-PVC d=50 მმ</t>
  </si>
  <si>
    <t>პოლიეთილენის მილის U-PVC d=50 მმ ჰიდრავლიკური გამოცდა</t>
  </si>
  <si>
    <t>d=50 მმ თითბერის სფერული ვენტილის შ/ხრ მოწყობა</t>
  </si>
  <si>
    <t>d=50 მმ თითბერის სფერული ვენტილის შ/ხრ შეძენა</t>
  </si>
  <si>
    <t>d=25 მმ თითბერის სფერული ვენტილის შ/ხრ მოწყობა</t>
  </si>
  <si>
    <t>d=25 მმ თითბერის სფერული ვენტილის შ/ხრ შეძენა-</t>
  </si>
  <si>
    <t>თითბერის უკუსარქველის შ/ხ d= 50 მმ PN16 მოწყობა</t>
  </si>
  <si>
    <t>თითბერის უკუსარქველის შ/ხ d= 50 მმ PN16</t>
  </si>
  <si>
    <t>პოლიეთილენის მუხლის U-PVC d=50 მმ α=90° მოწყობა</t>
  </si>
  <si>
    <t>პოლიეთილენის მუხლის U-PVC d=50 მმ α=90°</t>
  </si>
  <si>
    <t>პოლიეთილენის მუხლის U-PVC d=50 მმ α=45° მოწყობა</t>
  </si>
  <si>
    <t>პოლიეთილენის მუხლის U-PVC d=50 მმ α=45°</t>
  </si>
  <si>
    <t>პოლიპროპილენის სამკაპის d=63 მმ შეძენა-მოწყობა მოწყობა</t>
  </si>
  <si>
    <t>პოლიპროპილენის სამკაპი d=63 მმ შეძენა</t>
  </si>
  <si>
    <t>პოლიპროპილენი/ფოლადზე გადამყვანის d=63X2" მმ გ/ხრ. მოწყობა</t>
  </si>
  <si>
    <t>პოლიპროპილენი/ფოლადზე გადამყვანი d=63X2" მმ გ/ხრ.</t>
  </si>
  <si>
    <t>პოლიპროპილენი/ფოლადზე გადამყვანის d=32X1" მმ გ/ხრ. მოწყობა</t>
  </si>
  <si>
    <t>პოლიპროპილენი/ფოლადზე გადამყვანი d=32X1" მმ გ/ხრ.</t>
  </si>
  <si>
    <t>დამაკავშირებელის მოძრავი ქანჩით (Сгон) გ/ხ d=50 მმ მოწყობა</t>
  </si>
  <si>
    <t>დამაკავშირებელის მოძრავი ქანჩით (Сгон) გ/ხ d=50 მმ</t>
  </si>
  <si>
    <t>ფოლადის მილყელის გ/ხრ d=25 მმ L=200 მმ მოწყობა (კოლექტორზე მიდუღებით)</t>
  </si>
  <si>
    <t>ფოლადის მილყელი გ/ხრ d=25 მმ L=200 მმ</t>
  </si>
  <si>
    <t>ამერიკანკა (გარე და შიდა ხრახნით) d=50 მმ მოწყობა</t>
  </si>
  <si>
    <t>ამერიკანკა (გარე და შიდა ხრახნით) d=25 მმ მოწყობა</t>
  </si>
  <si>
    <t>ფოლადის დამხშობის d=50 მმ შ/ხრ მოწყობა</t>
  </si>
  <si>
    <t>ფოლადის დამხშობის d=50 მმ შ/ხრ</t>
  </si>
  <si>
    <t>პარანიტის სადები, სისქით 2 მმ (ტუმბოს სადგამის ქვეშ)</t>
  </si>
  <si>
    <t>დაღვრილი წყლის შემკრები ცხაურიანი არხის შეძენა მონტაჟი 1500X130X50 მმ. (1 ცალი)</t>
  </si>
  <si>
    <t>წყლის შემკრები ცხაურიანი არხის 1500X130X50 მმ შეძენა</t>
  </si>
  <si>
    <t>არსებული პოლიპროპილენის d=63 მმ მილის ჩაჭრა</t>
  </si>
  <si>
    <t>ლითონის ელემენტების შეღებვა ანტიკოროზიული ზეთოვანი საღებავით 2 ფენად</t>
  </si>
  <si>
    <t>ელექტროტექნიკური ნაწილი</t>
  </si>
  <si>
    <t>ელ. გამანაწილებელი ფარი ნესტ შეუღწევადი , IP44 დაცვით 9 მოდულიანი. მოწყობა პლასტმასის</t>
  </si>
  <si>
    <t>სამფაზა ავტომატური ამომრთველების MCB-25A-3P შეძენა და მონტაჟი</t>
  </si>
  <si>
    <t>სამფაზა ავტომატური ამომრთველების RCBO-16A- 3P დიფ. დაცვით შეძენა და მონტაჟი</t>
  </si>
  <si>
    <t>ერთფაზე ავტომატური ამომრთველების 16A- 1P შეძენა და მონტაჟი დიფ. დაცვით</t>
  </si>
  <si>
    <t>ერთფაზე ავტომატური ამომრთველების 6A- 1P შეძენა და მონტაჟი</t>
  </si>
  <si>
    <t>სპილენძის ძარღვებიანი კაბელის შეძენა და მონტაჟი N2XH კვეთით: (5X6) მმ2</t>
  </si>
  <si>
    <t>სპილენძის ძარღვებიანი კაბელის შეძენა და მონტაჟი N2XH კვეთით: (5X4) მმ2</t>
  </si>
  <si>
    <t>სპილენძის ძარღვებიანი ორმაგი იზოლაციით კაბელის შეძენა და მონტაჟი N2XH კვეთით: 3X2.5 მმ2 (თხრილში)</t>
  </si>
  <si>
    <t>სპილენძის ძარღვებიანი ორმაგი იზოლაციით კაბელის შეძენა და მონტაჟი N2XH კვეთით: 3X1.5 მმ2 (თხრილში)</t>
  </si>
  <si>
    <t>პლასტმასის გოფრირებული ორმაგი ფენილით მილის შეძენა და მოწყობა d=40 მმ</t>
  </si>
  <si>
    <t>კაბელის გატარება პლასტმასის გოფრირებულ მილში</t>
  </si>
  <si>
    <t>პლასტმასის კაბელ-არხის (20x20)მმ შეძენა და მოწყობა</t>
  </si>
  <si>
    <t>ინდუსტრიული სანათის 32 W 6500 K IP65 მოწყობა</t>
  </si>
  <si>
    <t>ერთკლავიშა ჩამრთველს 16ა 220ვ. შეძენა და მოწყობა</t>
  </si>
  <si>
    <t>შტეპსელური როზეტის დამიწების კონტაქტით ჰერმეტიული დაყენების შეძენა და მოწყობა 230 ვ. 10 ა.</t>
  </si>
  <si>
    <t>დამცლელი ქსელის მოწყობა</t>
  </si>
  <si>
    <t>ასფალტობეტონის საფარის მოხსნა სისქით 10 სმ ექსკავატორით ჩამჩის მოცულობით 0.5 მ3 ა/მ დატვირთვით</t>
  </si>
  <si>
    <t>ასფალტობეტონის ნატეხების დატვირთვა ექსკავატორით ერთციცხვიანი 0,5 მ3დატვირთვა ავ/თვითმცლელებზე, გატანა 25 კმ</t>
  </si>
  <si>
    <t>ასფალტობეტონის საფარის აღდგენა სისქით 6 სმ; მსხვილმარცვლოვანი 6 სმ /მასალის გათვალისწინებით/</t>
  </si>
  <si>
    <t>ასფალტობეტონის საფარის აღდგენა სისქით 4 სმ წვრილმარცვლოვანი 4 სმ /მასალის გათვალისწინებით/</t>
  </si>
  <si>
    <t>IV კატ. გრუნტის დამუშავება (თხრილში) ექსკავატორით ერთციცხვიანი 0,5 მ3 დატვირთვა ავ/თვითმცლელზე</t>
  </si>
  <si>
    <t>IV კატ. გვერდზე დაყრილი ხელით დამუშავებული გრუნტის დატვირთვა ექსკავატორით ერთციცხვიანი 0,5 მ3 დატვირთვა ავ/თვითმცლელზე</t>
  </si>
  <si>
    <t>ავტოთვითმცლელით გატანა ნაგავსაყრელზე 21.5 კმ</t>
  </si>
  <si>
    <t>ქვიშის (ფრაქცია 0.5-5 მმ) ჩაყრა თხრილში ხელით და მექანიზმის გამოყენებით მილის ქვეშ 15 სმ და მილის ზემოდან 30 სმ მსუბუქი დატკეპნით</t>
  </si>
  <si>
    <t>თხრილის შევსება (ბალასტი) ქვიშა-ხრეშოვანი ნარევით (ფრაქცია 0-80 მმ; 0-120 მმ;) მექანიზმით, დატკეპნით</t>
  </si>
  <si>
    <t>თხრილის შევსება ღორღით (ფრაქცია 0-40 მმ) მექანიზმით, ასფალტის მომზადებამდე სისქით 10 სმ დატკეპნით</t>
  </si>
  <si>
    <t>კანალიზაციის პლასტმასის მილის PVC-U d=50 მმ მოწყობა შემაერთებელი ქუროთი, (რეზინის შუასადებით)</t>
  </si>
  <si>
    <t>კანალიზაციის პლასტმასის მილის PVC-U d=50 მმ შეძენა</t>
  </si>
  <si>
    <t>რეზინის შუასადები PVC-U d=50 მმ შეძენა</t>
  </si>
  <si>
    <t>კანალიზაციის პლასტმასის მილის PVC-U d=50 მმ გამოცდა ჰერმეტულობაზე</t>
  </si>
  <si>
    <t>პლასტმასის შემაერთებელი PVC-U d=50 მმ ქუროს მონტაჟი (რეზინის შუასადებით)</t>
  </si>
  <si>
    <t>პლასტმასის ქურო PVC-U d=50 მმ შეძენა</t>
  </si>
  <si>
    <t>საპროექტო კანალიზაციის პლასტმასის მილის PVC-U d=50 მმ შეჭრა არსებულ კანალიზაციის ჭაში</t>
  </si>
  <si>
    <t>პოლიეთილენის დამხშობი სარქველის მონტაჟი PN16 d=50 მმ</t>
  </si>
  <si>
    <t>პოლიეთილენის დამხშობი სარქველის შეძენა PN16 d=50 მმ</t>
  </si>
  <si>
    <t>სასიგნალო ლენტის (შიდა მხრიდან უჟანგავი ზოლით) შეძენა და მოწყობა თხრილში</t>
  </si>
  <si>
    <t/>
  </si>
  <si>
    <t>მოთხოვნილი სიმძლავრის (1-10)კვტ-ის 380 ვ. ღირებულება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</si>
</sst>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\ _₾_-;\-* #,##0.00\ _₾_-;_-* &quot;-&quot;??\ _₾_-;_-@_-"/>
    <numFmt numFmtId="165" formatCode="0.0"/>
    <numFmt numFmtId="166" formatCode="0.000"/>
    <numFmt numFmtId="167" formatCode="_-* #,##0.00_р_._-;\-* #,##0.00_р_._-;_-* &quot;-&quot;??_р_._-;_-@_-"/>
    <numFmt numFmtId="168" formatCode="_(#,##0_);_(\(#,##0\);_(\ \-\ _);_(@_)"/>
    <numFmt numFmtId="169" formatCode="_(* #,##0_);_(* \(#,##0\);_(* &quot;-&quot;??_);_(@_)"/>
    <numFmt numFmtId="170" formatCode="_(* #,##0.0_);_(* \(#,##0.0\);_(* &quot;-&quot;??_);_(@_)"/>
    <numFmt numFmtId="171" formatCode="0.0000"/>
    <numFmt numFmtId="172" formatCode="_-* #,##0.0_р_._-;\-* #,##0.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Segoe UI"/>
      <family val="2"/>
    </font>
    <font>
      <b/>
      <sz val="10"/>
      <name val="Segoe UI"/>
      <family val="2"/>
    </font>
    <font>
      <vertAlign val="superscript"/>
      <sz val="10"/>
      <name val="Segoe UI"/>
      <family val="2"/>
    </font>
    <font>
      <sz val="10"/>
      <color theme="1"/>
      <name val="Segoe UI"/>
      <family val="2"/>
    </font>
    <font>
      <sz val="10"/>
      <name val="Arial"/>
      <family val="2"/>
    </font>
    <font>
      <b/>
      <vertAlign val="superscript"/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</cellStyleXfs>
  <cellXfs count="134">
    <xf numFmtId="0" fontId="0" fillId="0" borderId="0" xfId="0"/>
    <xf numFmtId="0" fontId="5" fillId="2" borderId="0" xfId="1" applyFont="1" applyFill="1" applyAlignment="1">
      <alignment horizontal="center" vertical="center"/>
    </xf>
    <xf numFmtId="0" fontId="4" fillId="2" borderId="13" xfId="1" applyFont="1" applyFill="1" applyBorder="1" applyAlignment="1">
      <alignment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5" fillId="4" borderId="0" xfId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49" fontId="4" fillId="2" borderId="8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1" fontId="4" fillId="2" borderId="9" xfId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2" fontId="4" fillId="2" borderId="13" xfId="1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166" fontId="4" fillId="2" borderId="13" xfId="0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Alignment="1">
      <alignment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43" fontId="5" fillId="2" borderId="9" xfId="6" applyFont="1" applyFill="1" applyBorder="1" applyAlignment="1" applyProtection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0" fontId="5" fillId="4" borderId="1" xfId="1" applyFont="1" applyFill="1" applyBorder="1" applyAlignment="1">
      <alignment vertical="center"/>
    </xf>
    <xf numFmtId="9" fontId="4" fillId="2" borderId="9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4" fillId="2" borderId="11" xfId="1" applyFont="1" applyFill="1" applyBorder="1" applyAlignment="1" applyProtection="1">
      <alignment vertical="center"/>
      <protection locked="0"/>
    </xf>
    <xf numFmtId="0" fontId="4" fillId="2" borderId="13" xfId="1" applyFont="1" applyFill="1" applyBorder="1" applyAlignment="1">
      <alignment horizontal="left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>
      <alignment horizontal="left" vertical="center"/>
    </xf>
    <xf numFmtId="0" fontId="5" fillId="2" borderId="9" xfId="1" applyFont="1" applyFill="1" applyBorder="1" applyAlignment="1" applyProtection="1">
      <alignment vertical="center"/>
      <protection locked="0"/>
    </xf>
    <xf numFmtId="0" fontId="5" fillId="2" borderId="9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0" xfId="1" applyFont="1" applyFill="1" applyAlignment="1">
      <alignment vertical="center" wrapText="1"/>
    </xf>
    <xf numFmtId="168" fontId="5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9" fontId="4" fillId="0" borderId="14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43" fontId="4" fillId="2" borderId="9" xfId="6" applyFont="1" applyFill="1" applyBorder="1" applyAlignment="1" applyProtection="1">
      <alignment horizontal="center" vertical="center"/>
      <protection locked="0"/>
    </xf>
    <xf numFmtId="43" fontId="5" fillId="2" borderId="6" xfId="6" applyFont="1" applyFill="1" applyBorder="1" applyAlignment="1">
      <alignment horizontal="center" vertical="center"/>
    </xf>
    <xf numFmtId="43" fontId="5" fillId="2" borderId="9" xfId="6" applyFont="1" applyFill="1" applyBorder="1" applyAlignment="1">
      <alignment horizontal="center" vertical="center"/>
    </xf>
    <xf numFmtId="43" fontId="4" fillId="2" borderId="9" xfId="6" applyFont="1" applyFill="1" applyBorder="1" applyAlignment="1">
      <alignment horizontal="center" vertical="center"/>
    </xf>
    <xf numFmtId="165" fontId="4" fillId="2" borderId="13" xfId="2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>
      <alignment horizontal="center" vertical="center"/>
    </xf>
    <xf numFmtId="2" fontId="4" fillId="2" borderId="13" xfId="1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vertical="center"/>
    </xf>
    <xf numFmtId="43" fontId="4" fillId="2" borderId="0" xfId="1" applyNumberFormat="1" applyFont="1" applyFill="1" applyAlignment="1">
      <alignment vertical="center"/>
    </xf>
    <xf numFmtId="0" fontId="4" fillId="0" borderId="13" xfId="11" applyFont="1" applyBorder="1" applyAlignment="1">
      <alignment vertical="center" wrapText="1"/>
    </xf>
    <xf numFmtId="169" fontId="4" fillId="0" borderId="13" xfId="12" applyNumberFormat="1" applyFont="1" applyFill="1" applyBorder="1" applyAlignment="1">
      <alignment horizontal="center" vertical="center"/>
    </xf>
    <xf numFmtId="43" fontId="4" fillId="0" borderId="13" xfId="12" applyFont="1" applyFill="1" applyBorder="1" applyAlignment="1">
      <alignment horizontal="center" vertical="center" wrapText="1"/>
    </xf>
    <xf numFmtId="169" fontId="4" fillId="0" borderId="13" xfId="12" applyNumberFormat="1" applyFont="1" applyFill="1" applyBorder="1" applyAlignment="1">
      <alignment horizontal="center" vertical="center" wrapText="1"/>
    </xf>
    <xf numFmtId="170" fontId="5" fillId="0" borderId="13" xfId="12" applyNumberFormat="1" applyFont="1" applyFill="1" applyBorder="1" applyAlignment="1">
      <alignment horizontal="left" vertical="center" wrapText="1"/>
    </xf>
    <xf numFmtId="0" fontId="5" fillId="2" borderId="13" xfId="1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>
      <alignment horizontal="left" vertical="center" readingOrder="1"/>
    </xf>
    <xf numFmtId="0" fontId="5" fillId="2" borderId="13" xfId="1" applyFont="1" applyFill="1" applyBorder="1" applyAlignment="1">
      <alignment vertical="center"/>
    </xf>
    <xf numFmtId="0" fontId="4" fillId="2" borderId="13" xfId="15" applyFont="1" applyFill="1" applyBorder="1" applyAlignment="1" applyProtection="1">
      <alignment horizontal="center" vertical="center"/>
      <protection locked="0"/>
    </xf>
    <xf numFmtId="1" fontId="4" fillId="0" borderId="12" xfId="13" applyNumberFormat="1" applyFont="1" applyBorder="1" applyAlignment="1">
      <alignment horizontal="center" vertical="center"/>
    </xf>
    <xf numFmtId="2" fontId="7" fillId="2" borderId="13" xfId="14" applyNumberFormat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 applyProtection="1">
      <alignment horizontal="center" vertical="center"/>
      <protection locked="0"/>
    </xf>
    <xf numFmtId="1" fontId="7" fillId="0" borderId="12" xfId="0" applyNumberFormat="1" applyFont="1" applyBorder="1" applyAlignment="1">
      <alignment horizontal="center" vertical="center"/>
    </xf>
    <xf numFmtId="2" fontId="4" fillId="2" borderId="13" xfId="15" applyNumberFormat="1" applyFont="1" applyFill="1" applyBorder="1" applyAlignment="1">
      <alignment horizontal="center" vertical="center"/>
    </xf>
    <xf numFmtId="0" fontId="4" fillId="0" borderId="12" xfId="13" applyFont="1" applyBorder="1" applyAlignment="1">
      <alignment horizontal="center" vertical="center"/>
    </xf>
    <xf numFmtId="171" fontId="4" fillId="2" borderId="13" xfId="0" applyNumberFormat="1" applyFont="1" applyFill="1" applyBorder="1" applyAlignment="1">
      <alignment horizontal="center" vertical="center"/>
    </xf>
    <xf numFmtId="165" fontId="7" fillId="2" borderId="13" xfId="14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71" fontId="7" fillId="2" borderId="13" xfId="14" applyNumberFormat="1" applyFont="1" applyFill="1" applyBorder="1" applyAlignment="1">
      <alignment horizontal="center" vertical="center"/>
    </xf>
    <xf numFmtId="1" fontId="4" fillId="2" borderId="12" xfId="15" applyNumberFormat="1" applyFont="1" applyFill="1" applyBorder="1" applyAlignment="1">
      <alignment horizontal="center" vertical="center"/>
    </xf>
    <xf numFmtId="0" fontId="4" fillId="2" borderId="13" xfId="15" applyFont="1" applyFill="1" applyBorder="1" applyAlignment="1">
      <alignment horizontal="center" vertical="center"/>
    </xf>
    <xf numFmtId="165" fontId="4" fillId="2" borderId="13" xfId="9" applyNumberFormat="1" applyFont="1" applyFill="1" applyBorder="1" applyAlignment="1">
      <alignment horizontal="center" vertical="center"/>
    </xf>
    <xf numFmtId="167" fontId="4" fillId="2" borderId="13" xfId="14" applyFont="1" applyFill="1" applyBorder="1" applyAlignment="1">
      <alignment horizontal="center" vertical="center"/>
    </xf>
    <xf numFmtId="172" fontId="4" fillId="2" borderId="13" xfId="14" applyNumberFormat="1" applyFont="1" applyFill="1" applyBorder="1" applyAlignment="1">
      <alignment horizontal="center" vertical="center"/>
    </xf>
    <xf numFmtId="165" fontId="4" fillId="2" borderId="13" xfId="17" applyNumberFormat="1" applyFont="1" applyFill="1" applyBorder="1" applyAlignment="1">
      <alignment horizontal="center" vertical="center"/>
    </xf>
    <xf numFmtId="49" fontId="4" fillId="2" borderId="16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165" fontId="4" fillId="2" borderId="11" xfId="1" applyNumberFormat="1" applyFont="1" applyFill="1" applyBorder="1" applyAlignment="1">
      <alignment horizontal="center" vertical="center"/>
    </xf>
    <xf numFmtId="2" fontId="4" fillId="2" borderId="13" xfId="9" applyNumberFormat="1" applyFont="1" applyFill="1" applyBorder="1" applyAlignment="1">
      <alignment horizontal="center" vertical="center"/>
    </xf>
    <xf numFmtId="1" fontId="4" fillId="2" borderId="16" xfId="1" applyNumberFormat="1" applyFont="1" applyFill="1" applyBorder="1" applyAlignment="1" applyProtection="1">
      <alignment horizontal="center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165" fontId="4" fillId="2" borderId="11" xfId="1" applyNumberFormat="1" applyFont="1" applyFill="1" applyBorder="1" applyAlignment="1" applyProtection="1">
      <alignment horizontal="center" vertical="center"/>
      <protection locked="0"/>
    </xf>
    <xf numFmtId="2" fontId="4" fillId="2" borderId="11" xfId="1" applyNumberFormat="1" applyFont="1" applyFill="1" applyBorder="1" applyAlignment="1" applyProtection="1">
      <alignment horizontal="center" vertical="center"/>
      <protection locked="0"/>
    </xf>
    <xf numFmtId="1" fontId="4" fillId="2" borderId="12" xfId="15" applyNumberFormat="1" applyFont="1" applyFill="1" applyBorder="1" applyAlignment="1" applyProtection="1">
      <alignment horizontal="center" vertical="center"/>
      <protection locked="0"/>
    </xf>
    <xf numFmtId="172" fontId="4" fillId="2" borderId="13" xfId="14" applyNumberFormat="1" applyFont="1" applyFill="1" applyBorder="1" applyAlignment="1">
      <alignment horizontal="left" vertical="center"/>
    </xf>
    <xf numFmtId="1" fontId="4" fillId="2" borderId="16" xfId="15" applyNumberFormat="1" applyFont="1" applyFill="1" applyBorder="1" applyAlignment="1" applyProtection="1">
      <alignment horizontal="center" vertical="center"/>
      <protection locked="0"/>
    </xf>
    <xf numFmtId="1" fontId="4" fillId="2" borderId="16" xfId="15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165" fontId="4" fillId="2" borderId="11" xfId="2" applyNumberFormat="1" applyFont="1" applyFill="1" applyBorder="1" applyAlignment="1" applyProtection="1">
      <alignment horizontal="center" vertical="center"/>
    </xf>
    <xf numFmtId="165" fontId="4" fillId="2" borderId="13" xfId="2" applyNumberFormat="1" applyFont="1" applyFill="1" applyBorder="1" applyAlignment="1" applyProtection="1">
      <alignment horizontal="center" vertical="center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0" fontId="4" fillId="2" borderId="13" xfId="16" applyFont="1" applyFill="1" applyBorder="1" applyAlignment="1">
      <alignment horizontal="left" vertical="center"/>
    </xf>
    <xf numFmtId="0" fontId="4" fillId="2" borderId="13" xfId="15" applyFont="1" applyFill="1" applyBorder="1" applyAlignment="1">
      <alignment vertical="center"/>
    </xf>
    <xf numFmtId="0" fontId="4" fillId="2" borderId="0" xfId="1" applyFont="1" applyFill="1"/>
    <xf numFmtId="0" fontId="4" fillId="2" borderId="13" xfId="17" applyFont="1" applyFill="1" applyBorder="1" applyAlignment="1">
      <alignment vertical="center"/>
    </xf>
    <xf numFmtId="0" fontId="4" fillId="2" borderId="13" xfId="17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0" fontId="4" fillId="2" borderId="11" xfId="1" applyFont="1" applyFill="1" applyBorder="1" applyAlignment="1">
      <alignment vertical="center"/>
    </xf>
    <xf numFmtId="0" fontId="4" fillId="2" borderId="11" xfId="1" applyFont="1" applyFill="1" applyBorder="1" applyAlignment="1" applyProtection="1">
      <alignment horizontal="left" vertical="center"/>
      <protection locked="0"/>
    </xf>
    <xf numFmtId="0" fontId="4" fillId="2" borderId="13" xfId="1" applyFont="1" applyFill="1" applyBorder="1" applyAlignment="1" applyProtection="1">
      <alignment horizontal="left" vertical="center"/>
      <protection locked="0"/>
    </xf>
    <xf numFmtId="0" fontId="4" fillId="2" borderId="13" xfId="15" applyFont="1" applyFill="1" applyBorder="1" applyAlignment="1" applyProtection="1">
      <alignment horizontal="left" vertical="center"/>
      <protection locked="0"/>
    </xf>
    <xf numFmtId="0" fontId="4" fillId="2" borderId="13" xfId="15" applyFont="1" applyFill="1" applyBorder="1" applyAlignment="1" applyProtection="1">
      <alignment vertical="center"/>
      <protection locked="0"/>
    </xf>
    <xf numFmtId="0" fontId="4" fillId="3" borderId="13" xfId="1" applyFont="1" applyFill="1" applyBorder="1" applyAlignment="1" applyProtection="1">
      <alignment horizontal="left" vertical="center" readingOrder="1"/>
      <protection locked="0"/>
    </xf>
    <xf numFmtId="1" fontId="4" fillId="2" borderId="15" xfId="1" applyNumberFormat="1" applyFont="1" applyFill="1" applyBorder="1" applyAlignment="1">
      <alignment horizontal="center" vertical="center"/>
    </xf>
    <xf numFmtId="2" fontId="4" fillId="2" borderId="11" xfId="1" applyNumberFormat="1" applyFont="1" applyFill="1" applyBorder="1" applyAlignment="1">
      <alignment horizontal="center" vertical="center"/>
    </xf>
    <xf numFmtId="43" fontId="4" fillId="2" borderId="11" xfId="6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/>
    </xf>
    <xf numFmtId="2" fontId="4" fillId="2" borderId="3" xfId="1" applyNumberFormat="1" applyFont="1" applyFill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18">
    <cellStyle name="Comma" xfId="6" builtinId="3"/>
    <cellStyle name="Comma 10" xfId="14" xr:uid="{C4A3FC3C-1A83-48CE-B036-A0DE5EAA5F8E}"/>
    <cellStyle name="Comma 2" xfId="2" xr:uid="{00000000-0005-0000-0000-000001000000}"/>
    <cellStyle name="Comma 2 2" xfId="9" xr:uid="{00000000-0005-0000-0000-000002000000}"/>
    <cellStyle name="Comma 3" xfId="7" xr:uid="{00000000-0005-0000-0000-000003000000}"/>
    <cellStyle name="Comma 3 2" xfId="10" xr:uid="{CD8A8495-87F1-4CFF-BB0E-37C5DC8E1204}"/>
    <cellStyle name="Comma 3 2 2" xfId="12" xr:uid="{CFED4F7D-F4FA-4F64-BA9F-63D56676B1A1}"/>
    <cellStyle name="Comma 4" xfId="8" xr:uid="{00000000-0005-0000-0000-000004000000}"/>
    <cellStyle name="Normal" xfId="0" builtinId="0"/>
    <cellStyle name="Normal 2" xfId="1" xr:uid="{00000000-0005-0000-0000-000006000000}"/>
    <cellStyle name="Normal 2 2 4" xfId="17" xr:uid="{86F8A533-FED9-4B33-B141-0746027A859F}"/>
    <cellStyle name="Normal 2 9" xfId="15" xr:uid="{88FFDE34-6AE5-48FE-806B-A5B67B18474D}"/>
    <cellStyle name="Normal 3 2" xfId="3" xr:uid="{00000000-0005-0000-0000-000007000000}"/>
    <cellStyle name="Normal 3 2 2" xfId="11" xr:uid="{8EE15118-0407-44F8-879F-F746FD560FB6}"/>
    <cellStyle name="Normal_gare wyalsadfenigagarini_SAN2008=IIkv" xfId="13" xr:uid="{649676E9-FE88-48D7-85C2-8A62B76D4481}"/>
    <cellStyle name="Обычный 2" xfId="5" xr:uid="{00000000-0005-0000-0000-000009000000}"/>
    <cellStyle name="Обычный_Лист1" xfId="4" xr:uid="{00000000-0005-0000-0000-00000A000000}"/>
    <cellStyle name="Обычный_დემონტაჟი" xfId="16" xr:uid="{4FA8418A-4A58-46C5-B627-7CFCC94E23A0}"/>
  </cellStyles>
  <dxfs count="1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05%20-%20&#4322;&#4308;&#4316;&#4307;&#4308;&#4320;&#4308;&#4305;&#4312;\&#4315;&#4312;&#4315;&#4307;&#4312;&#4316;&#4304;&#4320;&#4308;\01_2022\&#4309;&#4312;&#4314;&#4304;%20&#4321;&#4304;&#4306;&#4323;&#4320;&#4304;&#4315;&#4317;&#4328;&#4312;\&#4321;&#4304;&#4315;&#4323;&#4328;&#4304;&#4317;\&#4321;&#4304;&#4315;&#4323;&#4328;.2022.06.29%20-%20&#4309;&#4312;&#4314;&#4304;%20&#4321;&#4304;&#4306;&#4323;&#4320;&#4304;&#4315;&#4317;&#4328;&#431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2;&#4308;&#4316;&#4307;&#4308;&#4320;&#4308;&#4305;&#4312;\&#4315;&#4312;&#4315;&#4307;&#4312;&#4316;&#4304;&#4320;&#4308;\01_2022\II%20&#4307;&#4304;%20III%20&#4321;&#4304;&#4322;&#4323;&#4315;&#4305;&#4317;%20&#4321;&#4304;&#4307;&#4306;&#4323;&#4320;&#4308;&#4305;&#4312;&#4321;&#4304;%20&#4307;&#4304;%20&#4307;&#4304;&#4315;&#4330;&#4314;&#4308;&#4314;&#4312;%20&#4333;&#4308;&#4305;&#4312;&#4321;%20&#4306;&#4304;&#4316;&#4324;&#4304;&#4321;&#4308;&#4305;&#4304;\&#4321;&#4304;&#4315;&#4323;&#4328;&#4304;&#4317;\2F3D8116\AFD%20Building%20B%20and%20C%20Bill%20of%20Quantities-R2-9-HAZIRAN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E\AFP\AFD%20Building%20B%20and%20C%20Bill%20of%20Quantities-R2-9-HAZIR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Serdar\sasel\AYSEL11.7.2002\KAZAKISTAN\ESENTAI%20ALMA%20ATA\BOQ-3-10-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Users\imac\Desktop\Serdar\sasel\AYSEL11.7.2002\TURKIYE\IBISZEYTINBURNU\NOVIBIS-10-02-2006\ALTERNATIF\Aksel%20Otel-NOVOTEL08.02-2006-TT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0%20-%20BOQ%20&#4306;&#4304;&#4316;&#4324;&#4304;&#4321;&#4308;&#4305;&#4304;%20-%20&#4310;&#4323;&#4320;&#4304;%20new.xlsx" TargetMode="External"/><Relationship Id="rId1" Type="http://schemas.openxmlformats.org/officeDocument/2006/relationships/externalLinkPath" Target="/Users/imac/Desktop/0%20-%20BOQ%20&#4306;&#4304;&#4316;&#4324;&#4304;&#4321;&#4308;&#4305;&#4304;%20-%20&#4310;&#4323;&#4320;&#4304;%20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Bertan\dbase\Karma_dbaseREV4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/antl_elek_poz_listesi.xls" TargetMode="External"/><Relationship Id="rId1" Type="http://schemas.openxmlformats.org/officeDocument/2006/relationships/externalLinkPath" Target="/A/antl_elek_poz_listes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Tugba\d\arzug\CP\AI-Cost%20Control\cost%20analysis%20FDD\AYSEL%20R0\DBLOCKBOQ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Hbteknik/Documents%20and%20Settings/hb42.HBSERVER/Local%20Settings/Temporary%20Internet%20Files/Content.Outlook/8NAEBVGX/130730_POZ&#304;T&#304;F%20ARENA_BOQ_F&#304;YATLI_rev2_eng.xls" TargetMode="External"/><Relationship Id="rId1" Type="http://schemas.openxmlformats.org/officeDocument/2006/relationships/externalLinkPath" Target="/Users/imac/Desktop/Hbteknik/Documents%20and%20Settings/hb42.HBSERVER/Local%20Settings/Temporary%20Internet%20Files/Content.Outlook/8NAEBVGX/130730_POZ&#304;T&#304;F%20ARENA_BOQ_F&#304;YATLI_rev2_e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le.int/shared/team_n/16172/04/CR3%20Cover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Hb1lt/hasanakgul/HB-DATA/PROJECALISMALARI/2007/METRO-MERTER/kesif/&#304;HALE-DOSYASI-kiler/KES&#304;F/KULE-20071111/istanbul%20sapphire-KULE%20kesif-20071114.xls" TargetMode="External"/><Relationship Id="rId1" Type="http://schemas.openxmlformats.org/officeDocument/2006/relationships/externalLinkPath" Target="/Users/imac/Desktop/Hb1lt/hasanakgul/HB-DATA/PROJECALISMALARI/2007/METRO-MERTER/kesif/&#304;HALE-DOSYASI-kiler/KES&#304;F/KULE-20071111/istanbul%20sapphire-KULE%20kesif-200711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BOQ"/>
      <sheetName val="mivlineba"/>
      <sheetName val="Bill of Quantities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Z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blo metraj calismasi"/>
      <sheetName val="ANALIZ"/>
      <sheetName val="Sayfa1"/>
      <sheetName val="AFD BOQ"/>
      <sheetName val="sorti"/>
      <sheetName val="fiyatkarsilastirma"/>
      <sheetName val="Firma Tablosu"/>
      <sheetName val="Manufacturer List"/>
    </sheetNames>
    <sheetDataSet>
      <sheetData sheetId="0"/>
      <sheetData sheetId="1">
        <row r="280">
          <cell r="D280">
            <v>0.55000000000000004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_BOQ"/>
      <sheetName val="mivlineba"/>
      <sheetName val="additional materials"/>
      <sheetName val="points"/>
      <sheetName val="Install_prices"/>
      <sheetName val="Install"/>
      <sheetName val="Install (2)"/>
      <sheetName val="Install (3)"/>
      <sheetName val="point_JTI_office"/>
      <sheetName val="ხელფასის ტარიფები "/>
      <sheetName val="0 - BOQ განფასება - ზურა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referan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ADIKES2"/>
      <sheetName val="GENEL ICMAL"/>
      <sheetName val="Sheet2"/>
      <sheetName val="OZET"/>
      <sheetName val="Mech. Summary"/>
      <sheetName val="Precios"/>
      <sheetName val="demir"/>
      <sheetName val="cmbprdb"/>
      <sheetName val="antl_elek_poz_listesi.xls"/>
      <sheetName val="antl_elek_poz_listesi"/>
      <sheetName val="KATSAYI"/>
      <sheetName val="keşif özeti"/>
      <sheetName val="Лист1"/>
      <sheetName val="③赤紙(日文)"/>
      <sheetName val="Summary"/>
      <sheetName val="BASE MET"/>
      <sheetName val="A "/>
      <sheetName val="KESİNTİ"/>
      <sheetName val="J3"/>
      <sheetName val="İCMAL"/>
      <sheetName val="Faturanızı Özelleştirin"/>
      <sheetName val="tahakkuk müzekkeresi_1"/>
      <sheetName val="HUD YOLU DUVAR 8 MT"/>
      <sheetName val="Mechanical Summary"/>
      <sheetName val="assets(aktif)"/>
      <sheetName val="GENEL_ICMAL"/>
      <sheetName val="Mech__Summary"/>
      <sheetName val="antl_elek_poz_listesi_xls"/>
      <sheetName val="BASE_MET"/>
      <sheetName val="A_"/>
      <sheetName val="Faturanızı_Özelleştirin"/>
      <sheetName val="keşif_özeti"/>
      <sheetName val="tahakkuk_müzekkeresi_1"/>
      <sheetName val="HUD_YOLU_DUVAR_8_MT"/>
      <sheetName val="Mechanical_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-WEAK CURRENT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(2)"/>
      <sheetName val="Cover"/>
      <sheetName val="Construction"/>
      <sheetName val="Operations"/>
      <sheetName val="РАСЧЕТ"/>
      <sheetName val="Титульный_лист"/>
      <sheetName val="Share Price 2002"/>
      <sheetName val="Personal"/>
      <sheetName val="Summary"/>
      <sheetName val="2017 PL"/>
      <sheetName val="FitOutConfCentre"/>
      <sheetName val="PriceSummary"/>
      <sheetName val="Almaty - Expenditures"/>
      <sheetName val="Istanbul - Expenditures"/>
      <sheetName val="KATSAYILAR"/>
      <sheetName val="GEP"/>
      <sheetName val="icmal"/>
      <sheetName val="ANLZ"/>
      <sheetName val="Evaluation"/>
      <sheetName val="Kalkulasyon"/>
      <sheetName val="External Connections"/>
      <sheetName val="Özet"/>
      <sheetName val="13.Veri Bankası"/>
      <sheetName val="ЭОМ"/>
      <sheetName val="boru&amp;vana"/>
      <sheetName val="Kaplama"/>
      <sheetName val="HQ-TO"/>
      <sheetName val="Cost BOQ"/>
      <sheetName val="17.Veri Bankası ve Kabuller"/>
      <sheetName val="18.Veri Bankası ve Kabuller"/>
      <sheetName val="16.Veri Bankası ve Kabuller"/>
      <sheetName val="НВФ"/>
      <sheetName val="Cash2"/>
      <sheetName val="Z"/>
      <sheetName val="16.Elektrik Back-up"/>
      <sheetName val="Veriler"/>
      <sheetName val="DETAY"/>
      <sheetName val="Zayıf Akım"/>
      <sheetName val="Elektrik Bütçe"/>
      <sheetName val="Data"/>
      <sheetName val="06.Açılış Analiz Malz. Back-Up"/>
      <sheetName val="08.İşçilik Back-Up"/>
      <sheetName val="13-Genel Gider Back-up"/>
      <sheetName val="Kapak"/>
      <sheetName val="BoQ"/>
      <sheetName val="03.Kontrat Bilgileri"/>
      <sheetName val="01.Kapak"/>
      <sheetName val="Personel"/>
      <sheetName val="IET"/>
      <sheetName val="FT01-02(ANLZ)"/>
      <sheetName val="Лист2"/>
      <sheetName val="Offer Summary"/>
      <sheetName val="KUR_FARK"/>
      <sheetName val="Finansal tamamlanma Eğrisi"/>
      <sheetName val="Offsets &amp; Other Costs"/>
      <sheetName val="05 Project Datas"/>
      <sheetName val="12-Veri Bankasi"/>
      <sheetName val="Equipment table"/>
      <sheetName val="parameters"/>
      <sheetName val="Mhr&amp;Eq"/>
      <sheetName val="05.Detay"/>
      <sheetName val="Personnel"/>
      <sheetName val="сантехника"/>
      <sheetName val="Makine listesi"/>
      <sheetName val="Kur"/>
      <sheetName val="comps"/>
      <sheetName val="версия 1"/>
      <sheetName val="cus_HK1033"/>
      <sheetName val="Smeta"/>
      <sheetName val=" n finansal eğri"/>
      <sheetName val="CR3 Cover"/>
      <sheetName val="SIVA"/>
      <sheetName val="кодификатор"/>
      <sheetName val="Cash in"/>
      <sheetName val="Mortgage value"/>
      <sheetName val="CAM KORKULUK-3"/>
      <sheetName val="MONTAJ FİYATLARI"/>
      <sheetName val="snip"/>
      <sheetName val="Exch_rates"/>
      <sheetName val="T1"/>
      <sheetName val="Sheet1"/>
      <sheetName val="TOTAL"/>
      <sheetName val="keşif özeti"/>
      <sheetName val="기계내역서"/>
      <sheetName val="TABLO-3"/>
      <sheetName val="Data tech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 KESF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1FAB1-ADFE-4BD4-8A36-1F5411793D57}">
  <sheetPr>
    <tabColor theme="2"/>
  </sheetPr>
  <dimension ref="A1:HL140"/>
  <sheetViews>
    <sheetView showGridLines="0" tabSelected="1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1" sqref="M21"/>
    </sheetView>
  </sheetViews>
  <sheetFormatPr defaultColWidth="9.33203125" defaultRowHeight="15" x14ac:dyDescent="0.3"/>
  <cols>
    <col min="1" max="1" width="6.33203125" style="37" customWidth="1"/>
    <col min="2" max="2" width="54.21875" style="4" customWidth="1"/>
    <col min="3" max="3" width="8.5546875" style="4" customWidth="1"/>
    <col min="4" max="4" width="12.5546875" style="4" bestFit="1" customWidth="1"/>
    <col min="5" max="5" width="11.33203125" style="4" customWidth="1"/>
    <col min="6" max="8" width="14.33203125" style="4" customWidth="1"/>
    <col min="9" max="9" width="31.44140625" style="4" bestFit="1" customWidth="1"/>
    <col min="10" max="16384" width="9.33203125" style="4"/>
  </cols>
  <sheetData>
    <row r="1" spans="1:12" x14ac:dyDescent="0.3">
      <c r="A1" s="5" t="s">
        <v>32</v>
      </c>
      <c r="B1" s="1"/>
      <c r="C1" s="1"/>
      <c r="D1" s="1"/>
      <c r="E1" s="1"/>
      <c r="F1" s="1"/>
      <c r="G1" s="1"/>
      <c r="H1" s="1"/>
    </row>
    <row r="2" spans="1:12" ht="15.6" thickBot="1" x14ac:dyDescent="0.35">
      <c r="A2" s="6" t="s">
        <v>29</v>
      </c>
      <c r="B2" s="38"/>
      <c r="C2" s="38"/>
      <c r="D2" s="38"/>
      <c r="E2" s="38"/>
      <c r="F2" s="38"/>
      <c r="G2" s="38"/>
      <c r="H2" s="38"/>
      <c r="I2" s="52"/>
    </row>
    <row r="3" spans="1:12" ht="21.75" customHeight="1" thickBot="1" x14ac:dyDescent="0.35">
      <c r="A3" s="7"/>
      <c r="C3" s="8"/>
      <c r="D3" s="8"/>
      <c r="E3" s="8"/>
      <c r="F3" s="8"/>
      <c r="G3" s="127" t="s">
        <v>16</v>
      </c>
      <c r="H3" s="127"/>
      <c r="I3" s="53"/>
    </row>
    <row r="4" spans="1:12" ht="18" customHeight="1" thickBot="1" x14ac:dyDescent="0.35">
      <c r="A4" s="130" t="s">
        <v>0</v>
      </c>
      <c r="B4" s="132" t="s">
        <v>1</v>
      </c>
      <c r="C4" s="132" t="s">
        <v>2</v>
      </c>
      <c r="D4" s="132" t="s">
        <v>13</v>
      </c>
      <c r="E4" s="128" t="s">
        <v>3</v>
      </c>
      <c r="F4" s="125" t="s">
        <v>14</v>
      </c>
      <c r="G4" s="128" t="s">
        <v>3</v>
      </c>
      <c r="H4" s="125" t="s">
        <v>14</v>
      </c>
      <c r="I4" s="54"/>
    </row>
    <row r="5" spans="1:12" ht="15.6" thickBot="1" x14ac:dyDescent="0.35">
      <c r="A5" s="131"/>
      <c r="B5" s="133"/>
      <c r="C5" s="133"/>
      <c r="D5" s="133"/>
      <c r="E5" s="129"/>
      <c r="F5" s="126"/>
      <c r="G5" s="129"/>
      <c r="H5" s="126"/>
      <c r="I5" s="55"/>
      <c r="J5" s="51"/>
      <c r="K5" s="51"/>
      <c r="L5" s="51"/>
    </row>
    <row r="6" spans="1:12" ht="15.6" thickBot="1" x14ac:dyDescent="0.35">
      <c r="A6" s="9">
        <v>1</v>
      </c>
      <c r="B6" s="3">
        <v>2</v>
      </c>
      <c r="C6" s="3">
        <v>3</v>
      </c>
      <c r="D6" s="3">
        <v>4</v>
      </c>
      <c r="E6" s="10">
        <v>5</v>
      </c>
      <c r="F6" s="11">
        <v>6</v>
      </c>
      <c r="G6" s="122">
        <v>7</v>
      </c>
      <c r="H6" s="122">
        <v>8</v>
      </c>
      <c r="I6" s="12">
        <v>9</v>
      </c>
    </row>
    <row r="7" spans="1:12" s="14" customFormat="1" x14ac:dyDescent="0.3">
      <c r="A7" s="61"/>
      <c r="B7" s="74" t="s">
        <v>30</v>
      </c>
      <c r="C7" s="25"/>
      <c r="D7" s="62"/>
      <c r="E7" s="15"/>
      <c r="F7" s="15"/>
      <c r="G7" s="123"/>
      <c r="H7" s="123"/>
      <c r="I7" s="42" t="s">
        <v>18</v>
      </c>
    </row>
    <row r="8" spans="1:12" s="21" customFormat="1" ht="15.6" x14ac:dyDescent="0.3">
      <c r="A8" s="78">
        <v>1</v>
      </c>
      <c r="B8" s="46" t="s">
        <v>76</v>
      </c>
      <c r="C8" s="17" t="s">
        <v>74</v>
      </c>
      <c r="D8" s="79">
        <v>0.54</v>
      </c>
      <c r="E8" s="18">
        <v>108.996</v>
      </c>
      <c r="F8" s="18">
        <f>D8*E8</f>
        <v>58.857840000000003</v>
      </c>
      <c r="G8" s="124">
        <v>0</v>
      </c>
      <c r="H8" s="124">
        <f>G8*D8</f>
        <v>0</v>
      </c>
      <c r="I8" s="42" t="s">
        <v>18</v>
      </c>
    </row>
    <row r="9" spans="1:12" s="21" customFormat="1" ht="15.6" x14ac:dyDescent="0.3">
      <c r="A9" s="61">
        <f>A8+1</f>
        <v>2</v>
      </c>
      <c r="B9" s="40" t="s">
        <v>77</v>
      </c>
      <c r="C9" s="25" t="s">
        <v>15</v>
      </c>
      <c r="D9" s="80">
        <v>0.8</v>
      </c>
      <c r="E9" s="15">
        <v>77.635140000000021</v>
      </c>
      <c r="F9" s="15">
        <f>D9*E9</f>
        <v>62.10811200000002</v>
      </c>
      <c r="G9" s="124">
        <v>0</v>
      </c>
      <c r="H9" s="124">
        <f t="shared" ref="H9:H72" si="0">G9*D9</f>
        <v>0</v>
      </c>
      <c r="I9" s="42" t="s">
        <v>18</v>
      </c>
    </row>
    <row r="10" spans="1:12" s="21" customFormat="1" ht="15.6" x14ac:dyDescent="0.3">
      <c r="A10" s="61">
        <f>A9+1</f>
        <v>3</v>
      </c>
      <c r="B10" s="40" t="s">
        <v>33</v>
      </c>
      <c r="C10" s="25" t="s">
        <v>15</v>
      </c>
      <c r="D10" s="80">
        <v>0.8</v>
      </c>
      <c r="E10" s="15">
        <v>79.923160000000024</v>
      </c>
      <c r="F10" s="15">
        <f t="shared" ref="F10:F22" si="1">D10*E10</f>
        <v>63.938528000000019</v>
      </c>
      <c r="G10" s="124">
        <v>0</v>
      </c>
      <c r="H10" s="124">
        <f t="shared" si="0"/>
        <v>0</v>
      </c>
      <c r="I10" s="42" t="s">
        <v>18</v>
      </c>
    </row>
    <row r="11" spans="1:12" ht="15.6" x14ac:dyDescent="0.3">
      <c r="A11" s="78">
        <f>A10+1</f>
        <v>4</v>
      </c>
      <c r="B11" s="46" t="s">
        <v>78</v>
      </c>
      <c r="C11" s="17" t="s">
        <v>75</v>
      </c>
      <c r="D11" s="18">
        <v>7.64</v>
      </c>
      <c r="E11" s="15">
        <v>36.01333824000001</v>
      </c>
      <c r="F11" s="15">
        <f t="shared" si="1"/>
        <v>275.14190415360008</v>
      </c>
      <c r="G11" s="124">
        <v>0</v>
      </c>
      <c r="H11" s="124">
        <f t="shared" si="0"/>
        <v>0</v>
      </c>
      <c r="I11" s="42" t="s">
        <v>18</v>
      </c>
    </row>
    <row r="12" spans="1:12" x14ac:dyDescent="0.3">
      <c r="A12" s="81">
        <f>A11+1</f>
        <v>5</v>
      </c>
      <c r="B12" s="46" t="s">
        <v>79</v>
      </c>
      <c r="C12" s="17" t="s">
        <v>4</v>
      </c>
      <c r="D12" s="82">
        <v>0.57809999999999995</v>
      </c>
      <c r="E12" s="15">
        <v>965.58889592578214</v>
      </c>
      <c r="F12" s="15">
        <f t="shared" si="1"/>
        <v>558.20694073469463</v>
      </c>
      <c r="G12" s="124">
        <v>0</v>
      </c>
      <c r="H12" s="124">
        <f t="shared" si="0"/>
        <v>0</v>
      </c>
      <c r="I12" s="42" t="s">
        <v>18</v>
      </c>
    </row>
    <row r="13" spans="1:12" x14ac:dyDescent="0.3">
      <c r="A13" s="83">
        <v>5.0999999999999996</v>
      </c>
      <c r="B13" s="110" t="s">
        <v>80</v>
      </c>
      <c r="C13" s="17" t="s">
        <v>4</v>
      </c>
      <c r="D13" s="84">
        <v>0.39200000000000002</v>
      </c>
      <c r="E13" s="15">
        <v>3068.6040000000003</v>
      </c>
      <c r="F13" s="15">
        <f t="shared" si="1"/>
        <v>1202.8927680000002</v>
      </c>
      <c r="G13" s="124">
        <v>0</v>
      </c>
      <c r="H13" s="124">
        <f t="shared" si="0"/>
        <v>0</v>
      </c>
      <c r="I13" s="42" t="s">
        <v>17</v>
      </c>
    </row>
    <row r="14" spans="1:12" x14ac:dyDescent="0.3">
      <c r="A14" s="83">
        <v>5.0999999999999996</v>
      </c>
      <c r="B14" s="110" t="s">
        <v>34</v>
      </c>
      <c r="C14" s="17" t="s">
        <v>4</v>
      </c>
      <c r="D14" s="24">
        <v>0.1464</v>
      </c>
      <c r="E14" s="15">
        <v>3068.6040000000007</v>
      </c>
      <c r="F14" s="15">
        <f t="shared" si="1"/>
        <v>449.24362560000009</v>
      </c>
      <c r="G14" s="124">
        <v>0</v>
      </c>
      <c r="H14" s="124">
        <f t="shared" si="0"/>
        <v>0</v>
      </c>
      <c r="I14" s="42" t="s">
        <v>17</v>
      </c>
    </row>
    <row r="15" spans="1:12" s="21" customFormat="1" x14ac:dyDescent="0.3">
      <c r="A15" s="83">
        <v>5.0999999999999996</v>
      </c>
      <c r="B15" s="110" t="s">
        <v>81</v>
      </c>
      <c r="C15" s="17" t="s">
        <v>4</v>
      </c>
      <c r="D15" s="84">
        <v>3.9700000000000006E-2</v>
      </c>
      <c r="E15" s="15">
        <v>3118.5000000000005</v>
      </c>
      <c r="F15" s="15">
        <f t="shared" si="1"/>
        <v>123.80445000000003</v>
      </c>
      <c r="G15" s="124">
        <v>0</v>
      </c>
      <c r="H15" s="124">
        <f t="shared" si="0"/>
        <v>0</v>
      </c>
      <c r="I15" s="42" t="s">
        <v>17</v>
      </c>
    </row>
    <row r="16" spans="1:12" s="21" customFormat="1" x14ac:dyDescent="0.3">
      <c r="A16" s="78">
        <f>A12+1</f>
        <v>6</v>
      </c>
      <c r="B16" s="46" t="s">
        <v>82</v>
      </c>
      <c r="C16" s="17" t="s">
        <v>6</v>
      </c>
      <c r="D16" s="85">
        <v>10</v>
      </c>
      <c r="E16" s="15">
        <v>22.682430600000004</v>
      </c>
      <c r="F16" s="15">
        <f t="shared" si="1"/>
        <v>226.82430600000004</v>
      </c>
      <c r="G16" s="124">
        <v>0</v>
      </c>
      <c r="H16" s="124">
        <f t="shared" si="0"/>
        <v>0</v>
      </c>
      <c r="I16" s="42" t="s">
        <v>18</v>
      </c>
    </row>
    <row r="17" spans="1:220" x14ac:dyDescent="0.3">
      <c r="A17" s="78">
        <f>A16+1</f>
        <v>7</v>
      </c>
      <c r="B17" s="46" t="s">
        <v>83</v>
      </c>
      <c r="C17" s="86" t="s">
        <v>4</v>
      </c>
      <c r="D17" s="87">
        <v>3.1399999999999997E-2</v>
      </c>
      <c r="E17" s="15">
        <v>4360.8034884076442</v>
      </c>
      <c r="F17" s="15">
        <f t="shared" si="1"/>
        <v>136.92922953600001</v>
      </c>
      <c r="G17" s="124">
        <v>0</v>
      </c>
      <c r="H17" s="124">
        <f t="shared" si="0"/>
        <v>0</v>
      </c>
      <c r="I17" s="42" t="s">
        <v>18</v>
      </c>
    </row>
    <row r="18" spans="1:220" ht="15.6" x14ac:dyDescent="0.3">
      <c r="A18" s="81">
        <f>A17+1</f>
        <v>8</v>
      </c>
      <c r="B18" s="46" t="s">
        <v>84</v>
      </c>
      <c r="C18" s="17" t="s">
        <v>75</v>
      </c>
      <c r="D18" s="82">
        <v>1.08</v>
      </c>
      <c r="E18" s="15">
        <v>20.131782527999999</v>
      </c>
      <c r="F18" s="15">
        <f t="shared" si="1"/>
        <v>21.742325130240001</v>
      </c>
      <c r="G18" s="124">
        <v>0</v>
      </c>
      <c r="H18" s="124">
        <f t="shared" si="0"/>
        <v>0</v>
      </c>
      <c r="I18" s="42" t="s">
        <v>18</v>
      </c>
    </row>
    <row r="19" spans="1:220" s="21" customFormat="1" ht="15.6" x14ac:dyDescent="0.3">
      <c r="A19" s="83">
        <v>8.1</v>
      </c>
      <c r="B19" s="110" t="s">
        <v>35</v>
      </c>
      <c r="C19" s="17" t="s">
        <v>75</v>
      </c>
      <c r="D19" s="18">
        <v>1.08</v>
      </c>
      <c r="E19" s="15">
        <v>224.53200000000001</v>
      </c>
      <c r="F19" s="15">
        <f t="shared" si="1"/>
        <v>242.49456000000004</v>
      </c>
      <c r="G19" s="124">
        <v>0</v>
      </c>
      <c r="H19" s="124">
        <f t="shared" si="0"/>
        <v>0</v>
      </c>
      <c r="I19" s="42" t="s">
        <v>17</v>
      </c>
    </row>
    <row r="20" spans="1:220" ht="15.6" x14ac:dyDescent="0.3">
      <c r="A20" s="88">
        <f>A18+1</f>
        <v>9</v>
      </c>
      <c r="B20" s="111" t="s">
        <v>85</v>
      </c>
      <c r="C20" s="89" t="s">
        <v>75</v>
      </c>
      <c r="D20" s="90">
        <v>20</v>
      </c>
      <c r="E20" s="15">
        <v>1.3479617200000003</v>
      </c>
      <c r="F20" s="15">
        <f t="shared" si="1"/>
        <v>26.959234400000007</v>
      </c>
      <c r="G20" s="124">
        <v>0</v>
      </c>
      <c r="H20" s="124">
        <f t="shared" si="0"/>
        <v>0</v>
      </c>
      <c r="I20" s="42" t="s">
        <v>18</v>
      </c>
    </row>
    <row r="21" spans="1:220" ht="15.6" x14ac:dyDescent="0.3">
      <c r="A21" s="88">
        <f>A20+1</f>
        <v>10</v>
      </c>
      <c r="B21" s="111" t="s">
        <v>86</v>
      </c>
      <c r="C21" s="89" t="s">
        <v>75</v>
      </c>
      <c r="D21" s="90">
        <v>20</v>
      </c>
      <c r="E21" s="15">
        <v>8.5794115000000026</v>
      </c>
      <c r="F21" s="15">
        <f t="shared" si="1"/>
        <v>171.58823000000007</v>
      </c>
      <c r="G21" s="124">
        <v>0</v>
      </c>
      <c r="H21" s="124">
        <f t="shared" si="0"/>
        <v>0</v>
      </c>
      <c r="I21" s="42" t="s">
        <v>18</v>
      </c>
    </row>
    <row r="22" spans="1:220" x14ac:dyDescent="0.3">
      <c r="A22" s="63">
        <f>A21+1</f>
        <v>11</v>
      </c>
      <c r="B22" s="46" t="s">
        <v>87</v>
      </c>
      <c r="C22" s="17" t="s">
        <v>4</v>
      </c>
      <c r="D22" s="19">
        <v>5</v>
      </c>
      <c r="E22" s="15">
        <v>62.951458000000024</v>
      </c>
      <c r="F22" s="15">
        <f t="shared" si="1"/>
        <v>314.75729000000013</v>
      </c>
      <c r="G22" s="124">
        <v>0</v>
      </c>
      <c r="H22" s="124">
        <f t="shared" si="0"/>
        <v>0</v>
      </c>
      <c r="I22" s="42" t="s">
        <v>18</v>
      </c>
    </row>
    <row r="23" spans="1:220" x14ac:dyDescent="0.3">
      <c r="A23" s="22"/>
      <c r="B23" s="75" t="s">
        <v>31</v>
      </c>
      <c r="C23" s="23"/>
      <c r="D23" s="18"/>
      <c r="E23" s="15"/>
      <c r="F23" s="15"/>
      <c r="G23" s="124">
        <v>0</v>
      </c>
      <c r="H23" s="124">
        <f t="shared" si="0"/>
        <v>0</v>
      </c>
      <c r="I23" s="42" t="s">
        <v>18</v>
      </c>
    </row>
    <row r="24" spans="1:220" s="21" customFormat="1" x14ac:dyDescent="0.3">
      <c r="A24" s="63">
        <v>1</v>
      </c>
      <c r="B24" s="46" t="s">
        <v>88</v>
      </c>
      <c r="C24" s="17" t="s">
        <v>36</v>
      </c>
      <c r="D24" s="19">
        <v>1</v>
      </c>
      <c r="E24" s="91">
        <v>867.42639999999994</v>
      </c>
      <c r="F24" s="91">
        <f>D24*E24</f>
        <v>867.42639999999994</v>
      </c>
      <c r="G24" s="124">
        <v>0</v>
      </c>
      <c r="H24" s="124">
        <f t="shared" si="0"/>
        <v>0</v>
      </c>
      <c r="I24" s="42" t="s">
        <v>18</v>
      </c>
    </row>
    <row r="25" spans="1:220" x14ac:dyDescent="0.3">
      <c r="A25" s="63" t="s">
        <v>37</v>
      </c>
      <c r="B25" s="41" t="s">
        <v>89</v>
      </c>
      <c r="C25" s="17" t="s">
        <v>36</v>
      </c>
      <c r="D25" s="19">
        <v>1</v>
      </c>
      <c r="E25" s="18">
        <v>46015.98305084747</v>
      </c>
      <c r="F25" s="92">
        <f>E25*D25</f>
        <v>46015.98305084747</v>
      </c>
      <c r="G25" s="124">
        <v>0</v>
      </c>
      <c r="H25" s="124">
        <f t="shared" si="0"/>
        <v>0</v>
      </c>
      <c r="I25" s="42" t="s">
        <v>17</v>
      </c>
      <c r="J25" s="27"/>
    </row>
    <row r="26" spans="1:220" x14ac:dyDescent="0.3">
      <c r="A26" s="63">
        <f>A24+1</f>
        <v>2</v>
      </c>
      <c r="B26" s="43" t="s">
        <v>38</v>
      </c>
      <c r="C26" s="25" t="s">
        <v>36</v>
      </c>
      <c r="D26" s="26">
        <v>1</v>
      </c>
      <c r="E26" s="18">
        <v>109.46184000000001</v>
      </c>
      <c r="F26" s="92">
        <f t="shared" ref="F26:F80" si="2">D26*E26</f>
        <v>109.46184000000001</v>
      </c>
      <c r="G26" s="124">
        <v>0</v>
      </c>
      <c r="H26" s="124">
        <f t="shared" si="0"/>
        <v>0</v>
      </c>
      <c r="I26" s="42" t="s">
        <v>18</v>
      </c>
      <c r="J26" s="27"/>
    </row>
    <row r="27" spans="1:220" x14ac:dyDescent="0.35">
      <c r="A27" s="63">
        <v>3</v>
      </c>
      <c r="B27" s="46" t="s">
        <v>39</v>
      </c>
      <c r="C27" s="17" t="s">
        <v>40</v>
      </c>
      <c r="D27" s="19">
        <v>42</v>
      </c>
      <c r="E27" s="18">
        <v>0.18711000000000005</v>
      </c>
      <c r="F27" s="92">
        <f t="shared" si="2"/>
        <v>7.8586200000000019</v>
      </c>
      <c r="G27" s="124">
        <v>0</v>
      </c>
      <c r="H27" s="124">
        <f t="shared" si="0"/>
        <v>0</v>
      </c>
      <c r="I27" s="42" t="s">
        <v>18</v>
      </c>
      <c r="J27" s="27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2"/>
      <c r="CV27" s="112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  <c r="HJ27" s="112"/>
      <c r="HK27" s="112"/>
      <c r="HL27" s="112"/>
    </row>
    <row r="28" spans="1:220" x14ac:dyDescent="0.35">
      <c r="A28" s="63">
        <v>4</v>
      </c>
      <c r="B28" s="113" t="s">
        <v>90</v>
      </c>
      <c r="C28" s="114" t="s">
        <v>6</v>
      </c>
      <c r="D28" s="93">
        <v>1</v>
      </c>
      <c r="E28" s="18">
        <v>429.37244000000004</v>
      </c>
      <c r="F28" s="92">
        <f t="shared" si="2"/>
        <v>429.37244000000004</v>
      </c>
      <c r="G28" s="124">
        <v>0</v>
      </c>
      <c r="H28" s="124">
        <f t="shared" si="0"/>
        <v>0</v>
      </c>
      <c r="I28" s="42" t="s">
        <v>18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  <c r="CN28" s="112"/>
      <c r="CO28" s="112"/>
      <c r="CP28" s="112"/>
      <c r="CQ28" s="112"/>
      <c r="CR28" s="112"/>
      <c r="CS28" s="112"/>
      <c r="CT28" s="112"/>
      <c r="CU28" s="112"/>
      <c r="CV28" s="112"/>
      <c r="CW28" s="112"/>
      <c r="CX28" s="112"/>
      <c r="CY28" s="112"/>
      <c r="CZ28" s="112"/>
      <c r="DA28" s="112"/>
      <c r="DB28" s="112"/>
      <c r="DC28" s="112"/>
      <c r="DD28" s="112"/>
      <c r="DE28" s="112"/>
      <c r="DF28" s="112"/>
      <c r="DG28" s="112"/>
      <c r="DH28" s="112"/>
      <c r="DI28" s="112"/>
      <c r="DJ28" s="112"/>
      <c r="DK28" s="112"/>
      <c r="DL28" s="112"/>
      <c r="DM28" s="112"/>
      <c r="DN28" s="112"/>
      <c r="DO28" s="112"/>
      <c r="DP28" s="112"/>
      <c r="DQ28" s="112"/>
      <c r="DR28" s="112"/>
      <c r="DS28" s="112"/>
      <c r="DT28" s="112"/>
      <c r="DU28" s="112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  <c r="HJ28" s="112"/>
      <c r="HK28" s="112"/>
      <c r="HL28" s="112"/>
    </row>
    <row r="29" spans="1:220" x14ac:dyDescent="0.35">
      <c r="A29" s="63">
        <f>A28+1</f>
        <v>5</v>
      </c>
      <c r="B29" s="44" t="s">
        <v>91</v>
      </c>
      <c r="C29" s="25" t="s">
        <v>5</v>
      </c>
      <c r="D29" s="26">
        <v>11</v>
      </c>
      <c r="E29" s="18">
        <v>17.766475200000006</v>
      </c>
      <c r="F29" s="92">
        <f t="shared" si="2"/>
        <v>195.43122720000005</v>
      </c>
      <c r="G29" s="124">
        <v>0</v>
      </c>
      <c r="H29" s="124">
        <f t="shared" si="0"/>
        <v>0</v>
      </c>
      <c r="I29" s="42" t="s">
        <v>18</v>
      </c>
      <c r="J29" s="27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12"/>
      <c r="CJ29" s="112"/>
      <c r="CK29" s="112"/>
      <c r="CL29" s="112"/>
      <c r="CM29" s="112"/>
      <c r="CN29" s="112"/>
      <c r="CO29" s="112"/>
      <c r="CP29" s="112"/>
      <c r="CQ29" s="112"/>
      <c r="CR29" s="112"/>
      <c r="CS29" s="112"/>
      <c r="CT29" s="112"/>
      <c r="CU29" s="112"/>
      <c r="CV29" s="112"/>
      <c r="CW29" s="112"/>
      <c r="CX29" s="112"/>
      <c r="CY29" s="112"/>
      <c r="CZ29" s="112"/>
      <c r="DA29" s="112"/>
      <c r="DB29" s="112"/>
      <c r="DC29" s="112"/>
      <c r="DD29" s="112"/>
      <c r="DE29" s="112"/>
      <c r="DF29" s="112"/>
      <c r="DG29" s="112"/>
      <c r="DH29" s="112"/>
      <c r="DI29" s="112"/>
      <c r="DJ29" s="112"/>
      <c r="DK29" s="112"/>
      <c r="DL29" s="112"/>
      <c r="DM29" s="112"/>
      <c r="DN29" s="112"/>
      <c r="DO29" s="112"/>
      <c r="DP29" s="112"/>
      <c r="DQ29" s="112"/>
      <c r="DR29" s="112"/>
      <c r="DS29" s="112"/>
      <c r="DT29" s="112"/>
      <c r="DU29" s="112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  <c r="HJ29" s="112"/>
      <c r="HK29" s="112"/>
      <c r="HL29" s="112"/>
    </row>
    <row r="30" spans="1:220" s="20" customFormat="1" x14ac:dyDescent="0.3">
      <c r="A30" s="16" t="s">
        <v>41</v>
      </c>
      <c r="B30" s="44" t="s">
        <v>92</v>
      </c>
      <c r="C30" s="25" t="s">
        <v>5</v>
      </c>
      <c r="D30" s="26">
        <v>10.405999999999999</v>
      </c>
      <c r="E30" s="18">
        <v>14.515200000000002</v>
      </c>
      <c r="F30" s="92">
        <f t="shared" si="2"/>
        <v>151.0451712</v>
      </c>
      <c r="G30" s="124">
        <v>0</v>
      </c>
      <c r="H30" s="124">
        <f t="shared" si="0"/>
        <v>0</v>
      </c>
      <c r="I30" s="42" t="s">
        <v>17</v>
      </c>
      <c r="J30" s="27"/>
    </row>
    <row r="31" spans="1:220" s="20" customFormat="1" x14ac:dyDescent="0.3">
      <c r="A31" s="16" t="s">
        <v>42</v>
      </c>
      <c r="B31" s="44" t="s">
        <v>93</v>
      </c>
      <c r="C31" s="25" t="s">
        <v>6</v>
      </c>
      <c r="D31" s="26">
        <v>8</v>
      </c>
      <c r="E31" s="18">
        <v>3.7422</v>
      </c>
      <c r="F31" s="92">
        <f t="shared" si="2"/>
        <v>29.9376</v>
      </c>
      <c r="G31" s="124">
        <v>0</v>
      </c>
      <c r="H31" s="124">
        <f t="shared" si="0"/>
        <v>0</v>
      </c>
      <c r="I31" s="42" t="s">
        <v>17</v>
      </c>
    </row>
    <row r="32" spans="1:220" s="20" customFormat="1" x14ac:dyDescent="0.3">
      <c r="A32" s="16" t="s">
        <v>43</v>
      </c>
      <c r="B32" s="44" t="s">
        <v>44</v>
      </c>
      <c r="C32" s="25" t="s">
        <v>6</v>
      </c>
      <c r="D32" s="26">
        <v>5</v>
      </c>
      <c r="E32" s="18">
        <v>18.259322033898307</v>
      </c>
      <c r="F32" s="92">
        <f t="shared" si="2"/>
        <v>91.296610169491544</v>
      </c>
      <c r="G32" s="124">
        <v>0</v>
      </c>
      <c r="H32" s="124">
        <f t="shared" si="0"/>
        <v>0</v>
      </c>
      <c r="I32" s="42" t="s">
        <v>17</v>
      </c>
    </row>
    <row r="33" spans="1:10" s="112" customFormat="1" x14ac:dyDescent="0.35">
      <c r="A33" s="63">
        <f>A29+1</f>
        <v>6</v>
      </c>
      <c r="B33" s="44" t="s">
        <v>94</v>
      </c>
      <c r="C33" s="17" t="s">
        <v>5</v>
      </c>
      <c r="D33" s="19">
        <v>11</v>
      </c>
      <c r="E33" s="18">
        <v>0.71146068000000007</v>
      </c>
      <c r="F33" s="92">
        <f t="shared" si="2"/>
        <v>7.8260674800000007</v>
      </c>
      <c r="G33" s="124">
        <v>0</v>
      </c>
      <c r="H33" s="124">
        <f t="shared" si="0"/>
        <v>0</v>
      </c>
      <c r="I33" s="42" t="s">
        <v>18</v>
      </c>
      <c r="J33" s="27"/>
    </row>
    <row r="34" spans="1:10" s="112" customFormat="1" x14ac:dyDescent="0.35">
      <c r="A34" s="63">
        <f>A33+1</f>
        <v>7</v>
      </c>
      <c r="B34" s="44" t="s">
        <v>95</v>
      </c>
      <c r="C34" s="17" t="s">
        <v>5</v>
      </c>
      <c r="D34" s="19">
        <v>11</v>
      </c>
      <c r="E34" s="18">
        <v>0.88420025400000024</v>
      </c>
      <c r="F34" s="92">
        <f t="shared" si="2"/>
        <v>9.7262027940000024</v>
      </c>
      <c r="G34" s="124">
        <v>0</v>
      </c>
      <c r="H34" s="124">
        <f t="shared" si="0"/>
        <v>0</v>
      </c>
      <c r="I34" s="42" t="s">
        <v>18</v>
      </c>
    </row>
    <row r="35" spans="1:10" s="112" customFormat="1" x14ac:dyDescent="0.35">
      <c r="A35" s="63">
        <f>A34+1</f>
        <v>8</v>
      </c>
      <c r="B35" s="2" t="s">
        <v>96</v>
      </c>
      <c r="C35" s="25" t="s">
        <v>5</v>
      </c>
      <c r="D35" s="26">
        <v>4</v>
      </c>
      <c r="E35" s="18">
        <v>20.446540799999998</v>
      </c>
      <c r="F35" s="92">
        <f t="shared" si="2"/>
        <v>81.78616319999999</v>
      </c>
      <c r="G35" s="124">
        <v>0</v>
      </c>
      <c r="H35" s="124">
        <f t="shared" si="0"/>
        <v>0</v>
      </c>
      <c r="I35" s="42" t="s">
        <v>18</v>
      </c>
      <c r="J35" s="27"/>
    </row>
    <row r="36" spans="1:10" s="112" customFormat="1" x14ac:dyDescent="0.35">
      <c r="A36" s="16" t="s">
        <v>45</v>
      </c>
      <c r="B36" s="2" t="s">
        <v>97</v>
      </c>
      <c r="C36" s="25" t="s">
        <v>5</v>
      </c>
      <c r="D36" s="26">
        <v>3.7480000000000002</v>
      </c>
      <c r="E36" s="18">
        <v>3.8440677966101702</v>
      </c>
      <c r="F36" s="92">
        <f t="shared" si="2"/>
        <v>14.407566101694918</v>
      </c>
      <c r="G36" s="124">
        <v>0</v>
      </c>
      <c r="H36" s="124">
        <f t="shared" si="0"/>
        <v>0</v>
      </c>
      <c r="I36" s="42" t="s">
        <v>17</v>
      </c>
    </row>
    <row r="37" spans="1:10" s="112" customFormat="1" x14ac:dyDescent="0.35">
      <c r="A37" s="16" t="s">
        <v>46</v>
      </c>
      <c r="B37" s="2" t="s">
        <v>98</v>
      </c>
      <c r="C37" s="25" t="s">
        <v>6</v>
      </c>
      <c r="D37" s="26">
        <v>3</v>
      </c>
      <c r="E37" s="18">
        <v>0.74959322033898312</v>
      </c>
      <c r="F37" s="92">
        <f t="shared" si="2"/>
        <v>2.2487796610169495</v>
      </c>
      <c r="G37" s="124">
        <v>0</v>
      </c>
      <c r="H37" s="124">
        <f t="shared" si="0"/>
        <v>0</v>
      </c>
      <c r="I37" s="42" t="s">
        <v>17</v>
      </c>
      <c r="J37" s="27"/>
    </row>
    <row r="38" spans="1:10" s="112" customFormat="1" x14ac:dyDescent="0.35">
      <c r="A38" s="16" t="s">
        <v>47</v>
      </c>
      <c r="B38" s="2" t="s">
        <v>99</v>
      </c>
      <c r="C38" s="25" t="s">
        <v>6</v>
      </c>
      <c r="D38" s="26">
        <v>1</v>
      </c>
      <c r="E38" s="18">
        <v>0.74959322033898312</v>
      </c>
      <c r="F38" s="92">
        <f t="shared" si="2"/>
        <v>0.74959322033898312</v>
      </c>
      <c r="G38" s="124">
        <v>0</v>
      </c>
      <c r="H38" s="124">
        <f t="shared" si="0"/>
        <v>0</v>
      </c>
      <c r="I38" s="42" t="s">
        <v>17</v>
      </c>
    </row>
    <row r="39" spans="1:10" s="112" customFormat="1" x14ac:dyDescent="0.35">
      <c r="A39" s="16" t="s">
        <v>48</v>
      </c>
      <c r="B39" s="2" t="s">
        <v>100</v>
      </c>
      <c r="C39" s="25" t="s">
        <v>6</v>
      </c>
      <c r="D39" s="26">
        <v>1</v>
      </c>
      <c r="E39" s="18">
        <v>3.555762711864408</v>
      </c>
      <c r="F39" s="92">
        <f t="shared" si="2"/>
        <v>3.555762711864408</v>
      </c>
      <c r="G39" s="124">
        <v>0</v>
      </c>
      <c r="H39" s="124">
        <f t="shared" si="0"/>
        <v>0</v>
      </c>
      <c r="I39" s="42" t="s">
        <v>17</v>
      </c>
      <c r="J39" s="27"/>
    </row>
    <row r="40" spans="1:10" x14ac:dyDescent="0.3">
      <c r="A40" s="63">
        <f>A35+1</f>
        <v>9</v>
      </c>
      <c r="B40" s="44" t="s">
        <v>101</v>
      </c>
      <c r="C40" s="17" t="s">
        <v>5</v>
      </c>
      <c r="D40" s="19">
        <v>4</v>
      </c>
      <c r="E40" s="18">
        <v>0.71146068000000018</v>
      </c>
      <c r="F40" s="92">
        <f t="shared" si="2"/>
        <v>2.8458427200000007</v>
      </c>
      <c r="G40" s="124">
        <v>0</v>
      </c>
      <c r="H40" s="124">
        <f t="shared" si="0"/>
        <v>0</v>
      </c>
      <c r="I40" s="42" t="s">
        <v>18</v>
      </c>
    </row>
    <row r="41" spans="1:10" x14ac:dyDescent="0.3">
      <c r="A41" s="63">
        <f>A40+1</f>
        <v>10</v>
      </c>
      <c r="B41" s="44" t="s">
        <v>102</v>
      </c>
      <c r="C41" s="17" t="s">
        <v>5</v>
      </c>
      <c r="D41" s="19">
        <v>4</v>
      </c>
      <c r="E41" s="18">
        <v>0.88420025400000024</v>
      </c>
      <c r="F41" s="92">
        <f t="shared" si="2"/>
        <v>3.536801016000001</v>
      </c>
      <c r="G41" s="124">
        <v>0</v>
      </c>
      <c r="H41" s="124">
        <f t="shared" si="0"/>
        <v>0</v>
      </c>
      <c r="I41" s="42" t="s">
        <v>18</v>
      </c>
      <c r="J41" s="27"/>
    </row>
    <row r="42" spans="1:10" x14ac:dyDescent="0.3">
      <c r="A42" s="63">
        <f>A41+1</f>
        <v>11</v>
      </c>
      <c r="B42" s="44" t="s">
        <v>103</v>
      </c>
      <c r="C42" s="17" t="s">
        <v>5</v>
      </c>
      <c r="D42" s="19">
        <v>1</v>
      </c>
      <c r="E42" s="18">
        <v>0.78737832000000008</v>
      </c>
      <c r="F42" s="92">
        <f t="shared" si="2"/>
        <v>0.78737832000000008</v>
      </c>
      <c r="G42" s="124">
        <v>0</v>
      </c>
      <c r="H42" s="124">
        <f t="shared" si="0"/>
        <v>0</v>
      </c>
      <c r="I42" s="42" t="s">
        <v>18</v>
      </c>
    </row>
    <row r="43" spans="1:10" x14ac:dyDescent="0.3">
      <c r="A43" s="16" t="s">
        <v>49</v>
      </c>
      <c r="B43" s="44" t="s">
        <v>104</v>
      </c>
      <c r="C43" s="17" t="s">
        <v>5</v>
      </c>
      <c r="D43" s="18">
        <v>1.01</v>
      </c>
      <c r="E43" s="18">
        <v>3.6968400000000003</v>
      </c>
      <c r="F43" s="92">
        <f t="shared" si="2"/>
        <v>3.7338084000000005</v>
      </c>
      <c r="G43" s="124">
        <v>0</v>
      </c>
      <c r="H43" s="124">
        <f t="shared" si="0"/>
        <v>0</v>
      </c>
      <c r="I43" s="42" t="s">
        <v>17</v>
      </c>
      <c r="J43" s="27"/>
    </row>
    <row r="44" spans="1:10" s="20" customFormat="1" x14ac:dyDescent="0.3">
      <c r="A44" s="29">
        <f>A42+1</f>
        <v>12</v>
      </c>
      <c r="B44" s="44" t="s">
        <v>105</v>
      </c>
      <c r="C44" s="17" t="s">
        <v>5</v>
      </c>
      <c r="D44" s="19">
        <v>1</v>
      </c>
      <c r="E44" s="18">
        <v>0.65166845380000016</v>
      </c>
      <c r="F44" s="92">
        <f t="shared" si="2"/>
        <v>0.65166845380000016</v>
      </c>
      <c r="G44" s="124">
        <v>0</v>
      </c>
      <c r="H44" s="124">
        <f t="shared" si="0"/>
        <v>0</v>
      </c>
      <c r="I44" s="42" t="s">
        <v>18</v>
      </c>
    </row>
    <row r="45" spans="1:10" s="20" customFormat="1" x14ac:dyDescent="0.3">
      <c r="A45" s="63">
        <f>A44+1</f>
        <v>13</v>
      </c>
      <c r="B45" s="2" t="s">
        <v>106</v>
      </c>
      <c r="C45" s="25" t="s">
        <v>6</v>
      </c>
      <c r="D45" s="26">
        <v>3</v>
      </c>
      <c r="E45" s="18">
        <v>31.348504000000009</v>
      </c>
      <c r="F45" s="92">
        <f t="shared" si="2"/>
        <v>94.045512000000031</v>
      </c>
      <c r="G45" s="124">
        <v>0</v>
      </c>
      <c r="H45" s="124">
        <f t="shared" si="0"/>
        <v>0</v>
      </c>
      <c r="I45" s="42" t="s">
        <v>18</v>
      </c>
      <c r="J45" s="27"/>
    </row>
    <row r="46" spans="1:10" x14ac:dyDescent="0.3">
      <c r="A46" s="16" t="s">
        <v>24</v>
      </c>
      <c r="B46" s="2" t="s">
        <v>107</v>
      </c>
      <c r="C46" s="25" t="s">
        <v>6</v>
      </c>
      <c r="D46" s="26">
        <v>3</v>
      </c>
      <c r="E46" s="18">
        <v>115.32780000000001</v>
      </c>
      <c r="F46" s="92">
        <f t="shared" si="2"/>
        <v>345.98340000000002</v>
      </c>
      <c r="G46" s="124">
        <v>0</v>
      </c>
      <c r="H46" s="124">
        <f t="shared" si="0"/>
        <v>0</v>
      </c>
      <c r="I46" s="42" t="s">
        <v>17</v>
      </c>
    </row>
    <row r="47" spans="1:10" x14ac:dyDescent="0.3">
      <c r="A47" s="63">
        <f>A45+1</f>
        <v>14</v>
      </c>
      <c r="B47" s="2" t="s">
        <v>108</v>
      </c>
      <c r="C47" s="25" t="s">
        <v>6</v>
      </c>
      <c r="D47" s="26">
        <v>1</v>
      </c>
      <c r="E47" s="18">
        <v>31.348504000000005</v>
      </c>
      <c r="F47" s="92">
        <f t="shared" si="2"/>
        <v>31.348504000000005</v>
      </c>
      <c r="G47" s="124">
        <v>0</v>
      </c>
      <c r="H47" s="124">
        <f t="shared" si="0"/>
        <v>0</v>
      </c>
      <c r="I47" s="42" t="s">
        <v>18</v>
      </c>
      <c r="J47" s="27"/>
    </row>
    <row r="48" spans="1:10" x14ac:dyDescent="0.3">
      <c r="A48" s="16" t="s">
        <v>25</v>
      </c>
      <c r="B48" s="2" t="s">
        <v>109</v>
      </c>
      <c r="C48" s="25" t="s">
        <v>6</v>
      </c>
      <c r="D48" s="26">
        <v>1</v>
      </c>
      <c r="E48" s="18">
        <v>38.442599999999999</v>
      </c>
      <c r="F48" s="92">
        <f t="shared" si="2"/>
        <v>38.442599999999999</v>
      </c>
      <c r="G48" s="124">
        <v>0</v>
      </c>
      <c r="H48" s="124">
        <f t="shared" si="0"/>
        <v>0</v>
      </c>
      <c r="I48" s="42" t="s">
        <v>17</v>
      </c>
    </row>
    <row r="49" spans="1:10" x14ac:dyDescent="0.3">
      <c r="A49" s="63">
        <f>A47+1</f>
        <v>15</v>
      </c>
      <c r="B49" s="44" t="s">
        <v>50</v>
      </c>
      <c r="C49" s="17" t="s">
        <v>6</v>
      </c>
      <c r="D49" s="19">
        <v>1</v>
      </c>
      <c r="E49" s="18">
        <v>25.994472000000002</v>
      </c>
      <c r="F49" s="92">
        <f t="shared" si="2"/>
        <v>25.994472000000002</v>
      </c>
      <c r="G49" s="124">
        <v>0</v>
      </c>
      <c r="H49" s="124">
        <f t="shared" si="0"/>
        <v>0</v>
      </c>
      <c r="I49" s="42" t="s">
        <v>18</v>
      </c>
      <c r="J49" s="27"/>
    </row>
    <row r="50" spans="1:10" x14ac:dyDescent="0.3">
      <c r="A50" s="16" t="s">
        <v>51</v>
      </c>
      <c r="B50" s="44" t="s">
        <v>52</v>
      </c>
      <c r="C50" s="17" t="s">
        <v>6</v>
      </c>
      <c r="D50" s="19">
        <v>1</v>
      </c>
      <c r="E50" s="18">
        <v>34.740762711864406</v>
      </c>
      <c r="F50" s="92">
        <f t="shared" si="2"/>
        <v>34.740762711864406</v>
      </c>
      <c r="G50" s="124">
        <v>0</v>
      </c>
      <c r="H50" s="124">
        <f t="shared" si="0"/>
        <v>0</v>
      </c>
      <c r="I50" s="42" t="s">
        <v>17</v>
      </c>
    </row>
    <row r="51" spans="1:10" x14ac:dyDescent="0.3">
      <c r="A51" s="63">
        <f>A49+1</f>
        <v>16</v>
      </c>
      <c r="B51" s="2" t="s">
        <v>110</v>
      </c>
      <c r="C51" s="25" t="s">
        <v>6</v>
      </c>
      <c r="D51" s="26">
        <v>1</v>
      </c>
      <c r="E51" s="18">
        <v>31.348504000000005</v>
      </c>
      <c r="F51" s="92">
        <f t="shared" si="2"/>
        <v>31.348504000000005</v>
      </c>
      <c r="G51" s="124">
        <v>0</v>
      </c>
      <c r="H51" s="124">
        <f t="shared" si="0"/>
        <v>0</v>
      </c>
      <c r="I51" s="42" t="s">
        <v>18</v>
      </c>
      <c r="J51" s="27"/>
    </row>
    <row r="52" spans="1:10" s="20" customFormat="1" x14ac:dyDescent="0.3">
      <c r="A52" s="16" t="s">
        <v>26</v>
      </c>
      <c r="B52" s="2" t="s">
        <v>111</v>
      </c>
      <c r="C52" s="25" t="s">
        <v>6</v>
      </c>
      <c r="D52" s="26">
        <v>1</v>
      </c>
      <c r="E52" s="18">
        <v>54.777966101694922</v>
      </c>
      <c r="F52" s="92">
        <f t="shared" si="2"/>
        <v>54.777966101694922</v>
      </c>
      <c r="G52" s="124">
        <v>0</v>
      </c>
      <c r="H52" s="124">
        <f t="shared" si="0"/>
        <v>0</v>
      </c>
      <c r="I52" s="42" t="s">
        <v>17</v>
      </c>
    </row>
    <row r="53" spans="1:10" s="20" customFormat="1" x14ac:dyDescent="0.3">
      <c r="A53" s="63">
        <f>A51+1</f>
        <v>17</v>
      </c>
      <c r="B53" s="44" t="s">
        <v>112</v>
      </c>
      <c r="C53" s="17" t="s">
        <v>6</v>
      </c>
      <c r="D53" s="19">
        <v>1</v>
      </c>
      <c r="E53" s="18">
        <v>8.6105816000000015</v>
      </c>
      <c r="F53" s="92">
        <f t="shared" si="2"/>
        <v>8.6105816000000015</v>
      </c>
      <c r="G53" s="124">
        <v>0</v>
      </c>
      <c r="H53" s="124">
        <f t="shared" si="0"/>
        <v>0</v>
      </c>
      <c r="I53" s="42" t="s">
        <v>18</v>
      </c>
      <c r="J53" s="27"/>
    </row>
    <row r="54" spans="1:10" s="20" customFormat="1" x14ac:dyDescent="0.3">
      <c r="A54" s="16" t="s">
        <v>53</v>
      </c>
      <c r="B54" s="44" t="s">
        <v>113</v>
      </c>
      <c r="C54" s="17" t="s">
        <v>6</v>
      </c>
      <c r="D54" s="19">
        <v>1</v>
      </c>
      <c r="E54" s="18">
        <v>1.7010000000000003</v>
      </c>
      <c r="F54" s="92">
        <f t="shared" si="2"/>
        <v>1.7010000000000003</v>
      </c>
      <c r="G54" s="124">
        <v>0</v>
      </c>
      <c r="H54" s="124">
        <f t="shared" si="0"/>
        <v>0</v>
      </c>
      <c r="I54" s="42" t="s">
        <v>17</v>
      </c>
      <c r="J54" s="27"/>
    </row>
    <row r="55" spans="1:10" s="20" customFormat="1" x14ac:dyDescent="0.3">
      <c r="A55" s="63">
        <f>A53+1</f>
        <v>18</v>
      </c>
      <c r="B55" s="44" t="s">
        <v>114</v>
      </c>
      <c r="C55" s="17" t="s">
        <v>6</v>
      </c>
      <c r="D55" s="19">
        <v>2</v>
      </c>
      <c r="E55" s="18">
        <v>8.6105816000000015</v>
      </c>
      <c r="F55" s="92">
        <f t="shared" si="2"/>
        <v>17.221163200000003</v>
      </c>
      <c r="G55" s="124">
        <v>0</v>
      </c>
      <c r="H55" s="124">
        <f t="shared" si="0"/>
        <v>0</v>
      </c>
      <c r="I55" s="42" t="s">
        <v>18</v>
      </c>
      <c r="J55" s="27"/>
    </row>
    <row r="56" spans="1:10" s="20" customFormat="1" x14ac:dyDescent="0.3">
      <c r="A56" s="16" t="s">
        <v>10</v>
      </c>
      <c r="B56" s="44" t="s">
        <v>115</v>
      </c>
      <c r="C56" s="17" t="s">
        <v>6</v>
      </c>
      <c r="D56" s="19">
        <v>2</v>
      </c>
      <c r="E56" s="18">
        <v>1.7010000000000003</v>
      </c>
      <c r="F56" s="92">
        <f t="shared" si="2"/>
        <v>3.4020000000000006</v>
      </c>
      <c r="G56" s="124">
        <v>0</v>
      </c>
      <c r="H56" s="124">
        <f t="shared" si="0"/>
        <v>0</v>
      </c>
      <c r="I56" s="42" t="s">
        <v>17</v>
      </c>
      <c r="J56" s="27"/>
    </row>
    <row r="57" spans="1:10" s="20" customFormat="1" x14ac:dyDescent="0.3">
      <c r="A57" s="63">
        <f>A55+1</f>
        <v>19</v>
      </c>
      <c r="B57" s="44" t="s">
        <v>116</v>
      </c>
      <c r="C57" s="17" t="s">
        <v>6</v>
      </c>
      <c r="D57" s="19">
        <v>2</v>
      </c>
      <c r="E57" s="18">
        <v>12.873689600000002</v>
      </c>
      <c r="F57" s="92">
        <f t="shared" si="2"/>
        <v>25.747379200000005</v>
      </c>
      <c r="G57" s="124">
        <v>0</v>
      </c>
      <c r="H57" s="124">
        <f t="shared" si="0"/>
        <v>0</v>
      </c>
      <c r="I57" s="42" t="s">
        <v>18</v>
      </c>
      <c r="J57" s="27"/>
    </row>
    <row r="58" spans="1:10" s="20" customFormat="1" x14ac:dyDescent="0.3">
      <c r="A58" s="16" t="s">
        <v>54</v>
      </c>
      <c r="B58" s="44" t="s">
        <v>117</v>
      </c>
      <c r="C58" s="17" t="s">
        <v>6</v>
      </c>
      <c r="D58" s="19">
        <v>2</v>
      </c>
      <c r="E58" s="18">
        <v>6.4524600000000012</v>
      </c>
      <c r="F58" s="92">
        <f t="shared" si="2"/>
        <v>12.904920000000002</v>
      </c>
      <c r="G58" s="124">
        <v>0</v>
      </c>
      <c r="H58" s="124">
        <f t="shared" si="0"/>
        <v>0</v>
      </c>
      <c r="I58" s="42" t="s">
        <v>17</v>
      </c>
      <c r="J58" s="27"/>
    </row>
    <row r="59" spans="1:10" s="20" customFormat="1" x14ac:dyDescent="0.3">
      <c r="A59" s="63">
        <f>A57+1</f>
        <v>20</v>
      </c>
      <c r="B59" s="44" t="s">
        <v>118</v>
      </c>
      <c r="C59" s="17" t="s">
        <v>6</v>
      </c>
      <c r="D59" s="19">
        <v>4</v>
      </c>
      <c r="E59" s="18">
        <v>8.6105816000000015</v>
      </c>
      <c r="F59" s="92">
        <f t="shared" si="2"/>
        <v>34.442326400000006</v>
      </c>
      <c r="G59" s="124">
        <v>0</v>
      </c>
      <c r="H59" s="124">
        <f t="shared" si="0"/>
        <v>0</v>
      </c>
      <c r="I59" s="42" t="s">
        <v>18</v>
      </c>
      <c r="J59" s="27"/>
    </row>
    <row r="60" spans="1:10" s="20" customFormat="1" x14ac:dyDescent="0.3">
      <c r="A60" s="63" t="s">
        <v>55</v>
      </c>
      <c r="B60" s="44" t="s">
        <v>119</v>
      </c>
      <c r="C60" s="17" t="s">
        <v>6</v>
      </c>
      <c r="D60" s="19">
        <v>4</v>
      </c>
      <c r="E60" s="18">
        <v>41.362169491525428</v>
      </c>
      <c r="F60" s="92">
        <f t="shared" si="2"/>
        <v>165.44867796610171</v>
      </c>
      <c r="G60" s="124">
        <v>0</v>
      </c>
      <c r="H60" s="124">
        <f t="shared" si="0"/>
        <v>0</v>
      </c>
      <c r="I60" s="42" t="s">
        <v>17</v>
      </c>
      <c r="J60" s="27"/>
    </row>
    <row r="61" spans="1:10" s="20" customFormat="1" x14ac:dyDescent="0.3">
      <c r="A61" s="63">
        <f>A59+1</f>
        <v>21</v>
      </c>
      <c r="B61" s="44" t="s">
        <v>120</v>
      </c>
      <c r="C61" s="17" t="s">
        <v>6</v>
      </c>
      <c r="D61" s="19">
        <v>1</v>
      </c>
      <c r="E61" s="18">
        <v>8.6105816000000015</v>
      </c>
      <c r="F61" s="92">
        <f t="shared" si="2"/>
        <v>8.6105816000000015</v>
      </c>
      <c r="G61" s="124">
        <v>0</v>
      </c>
      <c r="H61" s="124">
        <f t="shared" si="0"/>
        <v>0</v>
      </c>
      <c r="I61" s="42" t="s">
        <v>18</v>
      </c>
      <c r="J61" s="27"/>
    </row>
    <row r="62" spans="1:10" s="20" customFormat="1" x14ac:dyDescent="0.3">
      <c r="A62" s="63" t="s">
        <v>56</v>
      </c>
      <c r="B62" s="44" t="s">
        <v>121</v>
      </c>
      <c r="C62" s="17" t="s">
        <v>6</v>
      </c>
      <c r="D62" s="19">
        <v>1</v>
      </c>
      <c r="E62" s="18">
        <v>28.830508474576277</v>
      </c>
      <c r="F62" s="92">
        <f t="shared" si="2"/>
        <v>28.830508474576277</v>
      </c>
      <c r="G62" s="124">
        <v>0</v>
      </c>
      <c r="H62" s="124">
        <f t="shared" si="0"/>
        <v>0</v>
      </c>
      <c r="I62" s="42" t="s">
        <v>17</v>
      </c>
      <c r="J62" s="27"/>
    </row>
    <row r="63" spans="1:10" s="20" customFormat="1" x14ac:dyDescent="0.3">
      <c r="A63" s="63">
        <f>A61+1</f>
        <v>22</v>
      </c>
      <c r="B63" s="2" t="s">
        <v>122</v>
      </c>
      <c r="C63" s="25" t="s">
        <v>6</v>
      </c>
      <c r="D63" s="26">
        <v>2</v>
      </c>
      <c r="E63" s="18">
        <v>101.87731200000003</v>
      </c>
      <c r="F63" s="92">
        <f t="shared" si="2"/>
        <v>203.75462400000006</v>
      </c>
      <c r="G63" s="124">
        <v>0</v>
      </c>
      <c r="H63" s="124">
        <f t="shared" si="0"/>
        <v>0</v>
      </c>
      <c r="I63" s="42" t="s">
        <v>18</v>
      </c>
      <c r="J63" s="27"/>
    </row>
    <row r="64" spans="1:10" s="20" customFormat="1" x14ac:dyDescent="0.3">
      <c r="A64" s="16" t="s">
        <v>57</v>
      </c>
      <c r="B64" s="2" t="s">
        <v>123</v>
      </c>
      <c r="C64" s="25" t="s">
        <v>6</v>
      </c>
      <c r="D64" s="26">
        <v>2</v>
      </c>
      <c r="E64" s="18">
        <v>4.1515932203389845</v>
      </c>
      <c r="F64" s="92">
        <f t="shared" si="2"/>
        <v>8.303186440677969</v>
      </c>
      <c r="G64" s="124">
        <v>0</v>
      </c>
      <c r="H64" s="124">
        <f t="shared" si="0"/>
        <v>0</v>
      </c>
      <c r="I64" s="42" t="s">
        <v>17</v>
      </c>
      <c r="J64" s="27"/>
    </row>
    <row r="65" spans="1:10" s="20" customFormat="1" x14ac:dyDescent="0.3">
      <c r="A65" s="63">
        <f>A63+1</f>
        <v>23</v>
      </c>
      <c r="B65" s="2" t="s">
        <v>124</v>
      </c>
      <c r="C65" s="25" t="s">
        <v>6</v>
      </c>
      <c r="D65" s="26">
        <v>1</v>
      </c>
      <c r="E65" s="18">
        <v>101.87731200000003</v>
      </c>
      <c r="F65" s="92">
        <f t="shared" si="2"/>
        <v>101.87731200000003</v>
      </c>
      <c r="G65" s="124">
        <v>0</v>
      </c>
      <c r="H65" s="124">
        <f t="shared" si="0"/>
        <v>0</v>
      </c>
      <c r="I65" s="42" t="s">
        <v>18</v>
      </c>
      <c r="J65" s="27"/>
    </row>
    <row r="66" spans="1:10" s="20" customFormat="1" x14ac:dyDescent="0.3">
      <c r="A66" s="16" t="s">
        <v>58</v>
      </c>
      <c r="B66" s="2" t="s">
        <v>125</v>
      </c>
      <c r="C66" s="25" t="s">
        <v>6</v>
      </c>
      <c r="D66" s="26">
        <v>1</v>
      </c>
      <c r="E66" s="18">
        <v>0.7212240000000002</v>
      </c>
      <c r="F66" s="92">
        <f t="shared" si="2"/>
        <v>0.7212240000000002</v>
      </c>
      <c r="G66" s="124">
        <v>0</v>
      </c>
      <c r="H66" s="124">
        <f t="shared" si="0"/>
        <v>0</v>
      </c>
      <c r="I66" s="42" t="s">
        <v>17</v>
      </c>
      <c r="J66" s="27"/>
    </row>
    <row r="67" spans="1:10" s="20" customFormat="1" x14ac:dyDescent="0.3">
      <c r="A67" s="63">
        <f>A65+1</f>
        <v>24</v>
      </c>
      <c r="B67" s="44" t="s">
        <v>126</v>
      </c>
      <c r="C67" s="17" t="s">
        <v>6</v>
      </c>
      <c r="D67" s="19">
        <v>5</v>
      </c>
      <c r="E67" s="18">
        <v>31.348504000000002</v>
      </c>
      <c r="F67" s="92">
        <f t="shared" si="2"/>
        <v>156.74252000000001</v>
      </c>
      <c r="G67" s="124">
        <v>0</v>
      </c>
      <c r="H67" s="124">
        <f t="shared" si="0"/>
        <v>0</v>
      </c>
      <c r="I67" s="42" t="s">
        <v>18</v>
      </c>
      <c r="J67" s="27"/>
    </row>
    <row r="68" spans="1:10" s="20" customFormat="1" x14ac:dyDescent="0.3">
      <c r="A68" s="16" t="s">
        <v>59</v>
      </c>
      <c r="B68" s="44" t="s">
        <v>60</v>
      </c>
      <c r="C68" s="17" t="s">
        <v>6</v>
      </c>
      <c r="D68" s="19">
        <v>5</v>
      </c>
      <c r="E68" s="18">
        <v>22.103389830508476</v>
      </c>
      <c r="F68" s="92">
        <f t="shared" si="2"/>
        <v>110.51694915254238</v>
      </c>
      <c r="G68" s="124">
        <v>0</v>
      </c>
      <c r="H68" s="124">
        <f t="shared" si="0"/>
        <v>0</v>
      </c>
      <c r="I68" s="42" t="s">
        <v>17</v>
      </c>
      <c r="J68" s="27"/>
    </row>
    <row r="69" spans="1:10" s="20" customFormat="1" x14ac:dyDescent="0.3">
      <c r="A69" s="63">
        <f>A67+1</f>
        <v>25</v>
      </c>
      <c r="B69" s="44" t="s">
        <v>127</v>
      </c>
      <c r="C69" s="17" t="s">
        <v>6</v>
      </c>
      <c r="D69" s="19">
        <v>1</v>
      </c>
      <c r="E69" s="18">
        <v>31.348504000000005</v>
      </c>
      <c r="F69" s="92">
        <f t="shared" si="2"/>
        <v>31.348504000000005</v>
      </c>
      <c r="G69" s="124">
        <v>0</v>
      </c>
      <c r="H69" s="124">
        <f t="shared" si="0"/>
        <v>0</v>
      </c>
      <c r="I69" s="42" t="s">
        <v>18</v>
      </c>
      <c r="J69" s="27"/>
    </row>
    <row r="70" spans="1:10" s="20" customFormat="1" x14ac:dyDescent="0.3">
      <c r="A70" s="16" t="s">
        <v>61</v>
      </c>
      <c r="B70" s="44" t="s">
        <v>62</v>
      </c>
      <c r="C70" s="17" t="s">
        <v>6</v>
      </c>
      <c r="D70" s="19">
        <v>1</v>
      </c>
      <c r="E70" s="18">
        <v>7.3998305084745777</v>
      </c>
      <c r="F70" s="92">
        <f t="shared" si="2"/>
        <v>7.3998305084745777</v>
      </c>
      <c r="G70" s="124">
        <v>0</v>
      </c>
      <c r="H70" s="124">
        <f t="shared" si="0"/>
        <v>0</v>
      </c>
      <c r="I70" s="42" t="s">
        <v>17</v>
      </c>
      <c r="J70" s="27"/>
    </row>
    <row r="71" spans="1:10" s="20" customFormat="1" x14ac:dyDescent="0.3">
      <c r="A71" s="63">
        <f>A69+1</f>
        <v>26</v>
      </c>
      <c r="B71" s="44" t="s">
        <v>63</v>
      </c>
      <c r="C71" s="17" t="s">
        <v>6</v>
      </c>
      <c r="D71" s="60">
        <v>2</v>
      </c>
      <c r="E71" s="18">
        <v>3.6019886856000007</v>
      </c>
      <c r="F71" s="92">
        <f t="shared" si="2"/>
        <v>7.2039773712000015</v>
      </c>
      <c r="G71" s="124">
        <v>0</v>
      </c>
      <c r="H71" s="124">
        <f t="shared" si="0"/>
        <v>0</v>
      </c>
      <c r="I71" s="42" t="s">
        <v>18</v>
      </c>
      <c r="J71" s="27"/>
    </row>
    <row r="72" spans="1:10" s="20" customFormat="1" x14ac:dyDescent="0.3">
      <c r="A72" s="63">
        <f>A71+1</f>
        <v>27</v>
      </c>
      <c r="B72" s="44" t="s">
        <v>64</v>
      </c>
      <c r="C72" s="17" t="s">
        <v>6</v>
      </c>
      <c r="D72" s="60">
        <v>2</v>
      </c>
      <c r="E72" s="18">
        <v>14.205056055600004</v>
      </c>
      <c r="F72" s="92">
        <f t="shared" si="2"/>
        <v>28.410112111200007</v>
      </c>
      <c r="G72" s="124">
        <v>0</v>
      </c>
      <c r="H72" s="124">
        <f t="shared" si="0"/>
        <v>0</v>
      </c>
      <c r="I72" s="42" t="s">
        <v>18</v>
      </c>
      <c r="J72" s="27"/>
    </row>
    <row r="73" spans="1:10" s="20" customFormat="1" x14ac:dyDescent="0.3">
      <c r="A73" s="63">
        <f>A72+1</f>
        <v>28</v>
      </c>
      <c r="B73" s="44" t="s">
        <v>128</v>
      </c>
      <c r="C73" s="17" t="s">
        <v>6</v>
      </c>
      <c r="D73" s="19">
        <v>2</v>
      </c>
      <c r="E73" s="18">
        <v>31.348504000000005</v>
      </c>
      <c r="F73" s="92">
        <f t="shared" si="2"/>
        <v>62.697008000000011</v>
      </c>
      <c r="G73" s="124">
        <v>0</v>
      </c>
      <c r="H73" s="124">
        <f t="shared" ref="H73:H127" si="3">G73*D73</f>
        <v>0</v>
      </c>
      <c r="I73" s="42" t="s">
        <v>18</v>
      </c>
      <c r="J73" s="27"/>
    </row>
    <row r="74" spans="1:10" s="20" customFormat="1" x14ac:dyDescent="0.3">
      <c r="A74" s="16" t="s">
        <v>65</v>
      </c>
      <c r="B74" s="44" t="s">
        <v>129</v>
      </c>
      <c r="C74" s="17" t="s">
        <v>66</v>
      </c>
      <c r="D74" s="19">
        <v>2</v>
      </c>
      <c r="E74" s="18">
        <v>11.907000000000002</v>
      </c>
      <c r="F74" s="92">
        <f t="shared" si="2"/>
        <v>23.814000000000004</v>
      </c>
      <c r="G74" s="124">
        <v>0</v>
      </c>
      <c r="H74" s="124">
        <f t="shared" si="3"/>
        <v>0</v>
      </c>
      <c r="I74" s="42" t="s">
        <v>17</v>
      </c>
      <c r="J74" s="27"/>
    </row>
    <row r="75" spans="1:10" s="20" customFormat="1" ht="15.6" x14ac:dyDescent="0.3">
      <c r="A75" s="63">
        <f>A73+1</f>
        <v>29</v>
      </c>
      <c r="B75" s="115" t="s">
        <v>130</v>
      </c>
      <c r="C75" s="23" t="s">
        <v>75</v>
      </c>
      <c r="D75" s="19">
        <v>0.3</v>
      </c>
      <c r="E75" s="18">
        <v>22.487796610169497</v>
      </c>
      <c r="F75" s="92">
        <f t="shared" si="2"/>
        <v>6.7463389830508484</v>
      </c>
      <c r="G75" s="124">
        <v>0</v>
      </c>
      <c r="H75" s="124">
        <f t="shared" si="3"/>
        <v>0</v>
      </c>
      <c r="I75" s="42" t="s">
        <v>18</v>
      </c>
      <c r="J75" s="27"/>
    </row>
    <row r="76" spans="1:10" s="20" customFormat="1" x14ac:dyDescent="0.3">
      <c r="A76" s="81">
        <f>A75+1</f>
        <v>30</v>
      </c>
      <c r="B76" s="44" t="s">
        <v>131</v>
      </c>
      <c r="C76" s="25" t="s">
        <v>5</v>
      </c>
      <c r="D76" s="60">
        <v>1.5</v>
      </c>
      <c r="E76" s="18">
        <v>45.088660800000007</v>
      </c>
      <c r="F76" s="92">
        <f t="shared" si="2"/>
        <v>67.632991200000006</v>
      </c>
      <c r="G76" s="124">
        <v>0</v>
      </c>
      <c r="H76" s="124">
        <f t="shared" si="3"/>
        <v>0</v>
      </c>
      <c r="I76" s="42" t="s">
        <v>18</v>
      </c>
      <c r="J76" s="27"/>
    </row>
    <row r="77" spans="1:10" s="20" customFormat="1" x14ac:dyDescent="0.3">
      <c r="A77" s="94" t="s">
        <v>67</v>
      </c>
      <c r="B77" s="116" t="s">
        <v>132</v>
      </c>
      <c r="C77" s="95" t="s">
        <v>6</v>
      </c>
      <c r="D77" s="96">
        <v>1</v>
      </c>
      <c r="E77" s="18">
        <v>340.20000000000005</v>
      </c>
      <c r="F77" s="92">
        <f t="shared" si="2"/>
        <v>340.20000000000005</v>
      </c>
      <c r="G77" s="124">
        <v>0</v>
      </c>
      <c r="H77" s="124">
        <f t="shared" si="3"/>
        <v>0</v>
      </c>
      <c r="I77" s="42" t="s">
        <v>17</v>
      </c>
      <c r="J77" s="27"/>
    </row>
    <row r="78" spans="1:10" s="20" customFormat="1" x14ac:dyDescent="0.3">
      <c r="A78" s="63">
        <f>A76+1</f>
        <v>31</v>
      </c>
      <c r="B78" s="2" t="s">
        <v>133</v>
      </c>
      <c r="C78" s="17" t="s">
        <v>9</v>
      </c>
      <c r="D78" s="26">
        <v>2</v>
      </c>
      <c r="E78" s="18">
        <v>23.137800000000006</v>
      </c>
      <c r="F78" s="92">
        <f t="shared" si="2"/>
        <v>46.275600000000011</v>
      </c>
      <c r="G78" s="124">
        <v>0</v>
      </c>
      <c r="H78" s="124">
        <f t="shared" si="3"/>
        <v>0</v>
      </c>
      <c r="I78" s="42" t="s">
        <v>18</v>
      </c>
      <c r="J78" s="27"/>
    </row>
    <row r="79" spans="1:10" s="20" customFormat="1" ht="15.6" x14ac:dyDescent="0.3">
      <c r="A79" s="88">
        <f>A78+1</f>
        <v>32</v>
      </c>
      <c r="B79" s="111" t="s">
        <v>85</v>
      </c>
      <c r="C79" s="89" t="s">
        <v>75</v>
      </c>
      <c r="D79" s="97">
        <v>7.96</v>
      </c>
      <c r="E79" s="18">
        <v>1.5275356</v>
      </c>
      <c r="F79" s="92">
        <f t="shared" si="2"/>
        <v>12.159183376</v>
      </c>
      <c r="G79" s="124">
        <v>0</v>
      </c>
      <c r="H79" s="124">
        <f t="shared" si="3"/>
        <v>0</v>
      </c>
      <c r="I79" s="42" t="s">
        <v>18</v>
      </c>
      <c r="J79" s="27"/>
    </row>
    <row r="80" spans="1:10" s="20" customFormat="1" ht="15.6" x14ac:dyDescent="0.3">
      <c r="A80" s="88">
        <f>A79+1</f>
        <v>33</v>
      </c>
      <c r="B80" s="111" t="s">
        <v>134</v>
      </c>
      <c r="C80" s="89" t="s">
        <v>75</v>
      </c>
      <c r="D80" s="97">
        <v>7.96</v>
      </c>
      <c r="E80" s="18">
        <v>10.941644200000001</v>
      </c>
      <c r="F80" s="92">
        <f t="shared" si="2"/>
        <v>87.095487832000003</v>
      </c>
      <c r="G80" s="124">
        <v>0</v>
      </c>
      <c r="H80" s="124">
        <f t="shared" si="3"/>
        <v>0</v>
      </c>
      <c r="I80" s="42" t="s">
        <v>18</v>
      </c>
      <c r="J80" s="27"/>
    </row>
    <row r="81" spans="1:10" s="20" customFormat="1" x14ac:dyDescent="0.3">
      <c r="A81" s="63"/>
      <c r="B81" s="76" t="s">
        <v>135</v>
      </c>
      <c r="C81" s="17"/>
      <c r="D81" s="19"/>
      <c r="E81" s="15"/>
      <c r="F81" s="15"/>
      <c r="G81" s="124">
        <v>0</v>
      </c>
      <c r="H81" s="124">
        <f t="shared" si="3"/>
        <v>0</v>
      </c>
      <c r="I81" s="42" t="s">
        <v>18</v>
      </c>
      <c r="J81" s="27"/>
    </row>
    <row r="82" spans="1:10" s="20" customFormat="1" x14ac:dyDescent="0.3">
      <c r="A82" s="98">
        <v>1</v>
      </c>
      <c r="B82" s="117" t="s">
        <v>136</v>
      </c>
      <c r="C82" s="99" t="s">
        <v>6</v>
      </c>
      <c r="D82" s="100">
        <v>1</v>
      </c>
      <c r="E82" s="101">
        <v>108.46819000000001</v>
      </c>
      <c r="F82" s="101">
        <f>D82*E82</f>
        <v>108.46819000000001</v>
      </c>
      <c r="G82" s="124">
        <v>0</v>
      </c>
      <c r="H82" s="124">
        <f t="shared" si="3"/>
        <v>0</v>
      </c>
      <c r="I82" s="42" t="s">
        <v>18</v>
      </c>
      <c r="J82" s="27"/>
    </row>
    <row r="83" spans="1:10" s="20" customFormat="1" x14ac:dyDescent="0.3">
      <c r="A83" s="64">
        <f t="shared" ref="A83:A98" si="4">A82+1</f>
        <v>2</v>
      </c>
      <c r="B83" s="118" t="s">
        <v>137</v>
      </c>
      <c r="C83" s="13" t="s">
        <v>6</v>
      </c>
      <c r="D83" s="26">
        <v>1</v>
      </c>
      <c r="E83" s="15">
        <v>104.87208000000001</v>
      </c>
      <c r="F83" s="15">
        <f>D83*E83</f>
        <v>104.87208000000001</v>
      </c>
      <c r="G83" s="124">
        <v>0</v>
      </c>
      <c r="H83" s="124">
        <f t="shared" si="3"/>
        <v>0</v>
      </c>
      <c r="I83" s="42" t="s">
        <v>18</v>
      </c>
      <c r="J83" s="27"/>
    </row>
    <row r="84" spans="1:10" s="20" customFormat="1" x14ac:dyDescent="0.3">
      <c r="A84" s="64">
        <f t="shared" si="4"/>
        <v>3</v>
      </c>
      <c r="B84" s="118" t="s">
        <v>138</v>
      </c>
      <c r="C84" s="13" t="s">
        <v>6</v>
      </c>
      <c r="D84" s="26">
        <v>1</v>
      </c>
      <c r="E84" s="15">
        <v>159.70194101694915</v>
      </c>
      <c r="F84" s="15">
        <f t="shared" ref="F84:F98" si="5">D84*E84</f>
        <v>159.70194101694915</v>
      </c>
      <c r="G84" s="124">
        <v>0</v>
      </c>
      <c r="H84" s="124">
        <f t="shared" si="3"/>
        <v>0</v>
      </c>
      <c r="I84" s="42" t="s">
        <v>18</v>
      </c>
      <c r="J84" s="27"/>
    </row>
    <row r="85" spans="1:10" s="20" customFormat="1" x14ac:dyDescent="0.3">
      <c r="A85" s="64">
        <f t="shared" si="4"/>
        <v>4</v>
      </c>
      <c r="B85" s="118" t="s">
        <v>139</v>
      </c>
      <c r="C85" s="13" t="s">
        <v>6</v>
      </c>
      <c r="D85" s="26">
        <v>1</v>
      </c>
      <c r="E85" s="15">
        <v>54.187760000000011</v>
      </c>
      <c r="F85" s="15">
        <f t="shared" si="5"/>
        <v>54.187760000000011</v>
      </c>
      <c r="G85" s="124">
        <v>0</v>
      </c>
      <c r="H85" s="124">
        <f t="shared" si="3"/>
        <v>0</v>
      </c>
      <c r="I85" s="42" t="s">
        <v>18</v>
      </c>
      <c r="J85" s="27"/>
    </row>
    <row r="86" spans="1:10" s="20" customFormat="1" x14ac:dyDescent="0.3">
      <c r="A86" s="64">
        <f t="shared" si="4"/>
        <v>5</v>
      </c>
      <c r="B86" s="118" t="s">
        <v>140</v>
      </c>
      <c r="C86" s="13" t="s">
        <v>6</v>
      </c>
      <c r="D86" s="26">
        <v>1</v>
      </c>
      <c r="E86" s="15">
        <v>52.033160000000002</v>
      </c>
      <c r="F86" s="15">
        <f t="shared" si="5"/>
        <v>52.033160000000002</v>
      </c>
      <c r="G86" s="124">
        <v>0</v>
      </c>
      <c r="H86" s="124">
        <f t="shared" si="3"/>
        <v>0</v>
      </c>
      <c r="I86" s="42" t="s">
        <v>18</v>
      </c>
      <c r="J86" s="27"/>
    </row>
    <row r="87" spans="1:10" s="20" customFormat="1" x14ac:dyDescent="0.3">
      <c r="A87" s="64">
        <f t="shared" si="4"/>
        <v>6</v>
      </c>
      <c r="B87" s="118" t="s">
        <v>139</v>
      </c>
      <c r="C87" s="13" t="s">
        <v>6</v>
      </c>
      <c r="D87" s="26">
        <v>1</v>
      </c>
      <c r="E87" s="15">
        <v>82.537760000000006</v>
      </c>
      <c r="F87" s="15">
        <f t="shared" si="5"/>
        <v>82.537760000000006</v>
      </c>
      <c r="G87" s="124">
        <v>0</v>
      </c>
      <c r="H87" s="124">
        <f t="shared" si="3"/>
        <v>0</v>
      </c>
      <c r="I87" s="42" t="s">
        <v>18</v>
      </c>
      <c r="J87" s="27"/>
    </row>
    <row r="88" spans="1:10" s="20" customFormat="1" x14ac:dyDescent="0.3">
      <c r="A88" s="64">
        <f t="shared" si="4"/>
        <v>7</v>
      </c>
      <c r="B88" s="118" t="s">
        <v>141</v>
      </c>
      <c r="C88" s="13" t="s">
        <v>5</v>
      </c>
      <c r="D88" s="80">
        <v>50</v>
      </c>
      <c r="E88" s="15">
        <v>19.882135999999999</v>
      </c>
      <c r="F88" s="15">
        <f t="shared" si="5"/>
        <v>994.10679999999991</v>
      </c>
      <c r="G88" s="124">
        <v>0</v>
      </c>
      <c r="H88" s="124">
        <f t="shared" si="3"/>
        <v>0</v>
      </c>
      <c r="I88" s="42" t="s">
        <v>18</v>
      </c>
      <c r="J88" s="27"/>
    </row>
    <row r="89" spans="1:10" s="20" customFormat="1" x14ac:dyDescent="0.3">
      <c r="A89" s="64">
        <f t="shared" si="4"/>
        <v>8</v>
      </c>
      <c r="B89" s="118" t="s">
        <v>142</v>
      </c>
      <c r="C89" s="13" t="s">
        <v>5</v>
      </c>
      <c r="D89" s="80">
        <v>15</v>
      </c>
      <c r="E89" s="15">
        <v>15.073976000000004</v>
      </c>
      <c r="F89" s="15">
        <f t="shared" si="5"/>
        <v>226.10964000000004</v>
      </c>
      <c r="G89" s="124">
        <v>0</v>
      </c>
      <c r="H89" s="124">
        <f t="shared" si="3"/>
        <v>0</v>
      </c>
      <c r="I89" s="42" t="s">
        <v>18</v>
      </c>
      <c r="J89" s="27"/>
    </row>
    <row r="90" spans="1:10" s="20" customFormat="1" x14ac:dyDescent="0.3">
      <c r="A90" s="64">
        <f t="shared" si="4"/>
        <v>9</v>
      </c>
      <c r="B90" s="118" t="s">
        <v>143</v>
      </c>
      <c r="C90" s="13" t="s">
        <v>5</v>
      </c>
      <c r="D90" s="80">
        <v>10</v>
      </c>
      <c r="E90" s="15">
        <v>8.8369760000000035</v>
      </c>
      <c r="F90" s="15">
        <f t="shared" si="5"/>
        <v>88.369760000000042</v>
      </c>
      <c r="G90" s="124">
        <v>0</v>
      </c>
      <c r="H90" s="124">
        <f t="shared" si="3"/>
        <v>0</v>
      </c>
      <c r="I90" s="42" t="s">
        <v>18</v>
      </c>
      <c r="J90" s="27"/>
    </row>
    <row r="91" spans="1:10" s="20" customFormat="1" x14ac:dyDescent="0.3">
      <c r="A91" s="64">
        <f t="shared" si="4"/>
        <v>10</v>
      </c>
      <c r="B91" s="118" t="s">
        <v>144</v>
      </c>
      <c r="C91" s="13" t="s">
        <v>5</v>
      </c>
      <c r="D91" s="80">
        <v>10</v>
      </c>
      <c r="E91" s="15">
        <v>7.873076000000002</v>
      </c>
      <c r="F91" s="15">
        <f t="shared" si="5"/>
        <v>78.730760000000018</v>
      </c>
      <c r="G91" s="124">
        <v>0</v>
      </c>
      <c r="H91" s="124">
        <f t="shared" si="3"/>
        <v>0</v>
      </c>
      <c r="I91" s="42" t="s">
        <v>18</v>
      </c>
      <c r="J91" s="27"/>
    </row>
    <row r="92" spans="1:10" s="20" customFormat="1" x14ac:dyDescent="0.3">
      <c r="A92" s="66">
        <f t="shared" si="4"/>
        <v>11</v>
      </c>
      <c r="B92" s="45" t="s">
        <v>145</v>
      </c>
      <c r="C92" s="23" t="s">
        <v>5</v>
      </c>
      <c r="D92" s="19">
        <v>50</v>
      </c>
      <c r="E92" s="15">
        <v>5.8157104000000004</v>
      </c>
      <c r="F92" s="15">
        <f t="shared" si="5"/>
        <v>290.78552000000002</v>
      </c>
      <c r="G92" s="124">
        <v>0</v>
      </c>
      <c r="H92" s="124">
        <f t="shared" si="3"/>
        <v>0</v>
      </c>
      <c r="I92" s="42" t="s">
        <v>18</v>
      </c>
      <c r="J92" s="27"/>
    </row>
    <row r="93" spans="1:10" s="20" customFormat="1" x14ac:dyDescent="0.3">
      <c r="A93" s="66">
        <f t="shared" si="4"/>
        <v>12</v>
      </c>
      <c r="B93" s="45" t="s">
        <v>146</v>
      </c>
      <c r="C93" s="23" t="s">
        <v>5</v>
      </c>
      <c r="D93" s="19">
        <v>50</v>
      </c>
      <c r="E93" s="15">
        <v>1.6365880000000002</v>
      </c>
      <c r="F93" s="15">
        <f t="shared" si="5"/>
        <v>81.829400000000007</v>
      </c>
      <c r="G93" s="124">
        <v>0</v>
      </c>
      <c r="H93" s="124">
        <f t="shared" si="3"/>
        <v>0</v>
      </c>
      <c r="I93" s="42" t="s">
        <v>18</v>
      </c>
      <c r="J93" s="27"/>
    </row>
    <row r="94" spans="1:10" s="20" customFormat="1" x14ac:dyDescent="0.3">
      <c r="A94" s="66">
        <f t="shared" si="4"/>
        <v>13</v>
      </c>
      <c r="B94" s="45" t="s">
        <v>147</v>
      </c>
      <c r="C94" s="23" t="s">
        <v>5</v>
      </c>
      <c r="D94" s="19">
        <v>20</v>
      </c>
      <c r="E94" s="15">
        <v>7.6654399999999994</v>
      </c>
      <c r="F94" s="15">
        <f t="shared" si="5"/>
        <v>153.30879999999999</v>
      </c>
      <c r="G94" s="124">
        <v>0</v>
      </c>
      <c r="H94" s="124">
        <f t="shared" si="3"/>
        <v>0</v>
      </c>
      <c r="I94" s="42" t="s">
        <v>18</v>
      </c>
      <c r="J94" s="27"/>
    </row>
    <row r="95" spans="1:10" s="20" customFormat="1" x14ac:dyDescent="0.3">
      <c r="A95" s="102">
        <f t="shared" si="4"/>
        <v>14</v>
      </c>
      <c r="B95" s="119" t="s">
        <v>148</v>
      </c>
      <c r="C95" s="77" t="s">
        <v>6</v>
      </c>
      <c r="D95" s="103">
        <v>2</v>
      </c>
      <c r="E95" s="15">
        <v>94.870719491525435</v>
      </c>
      <c r="F95" s="15">
        <f t="shared" si="5"/>
        <v>189.74143898305087</v>
      </c>
      <c r="G95" s="124">
        <v>0</v>
      </c>
      <c r="H95" s="124">
        <f t="shared" si="3"/>
        <v>0</v>
      </c>
      <c r="I95" s="42" t="s">
        <v>18</v>
      </c>
      <c r="J95" s="27"/>
    </row>
    <row r="96" spans="1:10" s="20" customFormat="1" x14ac:dyDescent="0.3">
      <c r="A96" s="102">
        <f t="shared" si="4"/>
        <v>15</v>
      </c>
      <c r="B96" s="120" t="s">
        <v>149</v>
      </c>
      <c r="C96" s="77" t="s">
        <v>66</v>
      </c>
      <c r="D96" s="92">
        <v>1</v>
      </c>
      <c r="E96" s="15">
        <v>18.278535600000005</v>
      </c>
      <c r="F96" s="15">
        <f t="shared" si="5"/>
        <v>18.278535600000005</v>
      </c>
      <c r="G96" s="124">
        <v>0</v>
      </c>
      <c r="H96" s="124">
        <f t="shared" si="3"/>
        <v>0</v>
      </c>
      <c r="I96" s="42" t="s">
        <v>18</v>
      </c>
      <c r="J96" s="27"/>
    </row>
    <row r="97" spans="1:10" s="20" customFormat="1" x14ac:dyDescent="0.3">
      <c r="A97" s="104">
        <f t="shared" si="4"/>
        <v>16</v>
      </c>
      <c r="B97" s="40" t="s">
        <v>150</v>
      </c>
      <c r="C97" s="13" t="s">
        <v>6</v>
      </c>
      <c r="D97" s="26">
        <v>1</v>
      </c>
      <c r="E97" s="15">
        <v>19.119299200000004</v>
      </c>
      <c r="F97" s="15">
        <f t="shared" si="5"/>
        <v>19.119299200000004</v>
      </c>
      <c r="G97" s="124">
        <v>0</v>
      </c>
      <c r="H97" s="124">
        <f t="shared" si="3"/>
        <v>0</v>
      </c>
      <c r="I97" s="42" t="s">
        <v>18</v>
      </c>
      <c r="J97" s="27"/>
    </row>
    <row r="98" spans="1:10" s="20" customFormat="1" x14ac:dyDescent="0.3">
      <c r="A98" s="105">
        <f t="shared" si="4"/>
        <v>17</v>
      </c>
      <c r="B98" s="121" t="s">
        <v>68</v>
      </c>
      <c r="C98" s="13" t="s">
        <v>66</v>
      </c>
      <c r="D98" s="26">
        <v>70</v>
      </c>
      <c r="E98" s="15">
        <v>0.45360000000000006</v>
      </c>
      <c r="F98" s="15">
        <f t="shared" si="5"/>
        <v>31.752000000000002</v>
      </c>
      <c r="G98" s="124">
        <v>0</v>
      </c>
      <c r="H98" s="124">
        <f t="shared" si="3"/>
        <v>0</v>
      </c>
      <c r="I98" s="42" t="s">
        <v>18</v>
      </c>
      <c r="J98" s="27"/>
    </row>
    <row r="99" spans="1:10" s="20" customFormat="1" x14ac:dyDescent="0.3">
      <c r="A99" s="63"/>
      <c r="B99" s="76" t="s">
        <v>151</v>
      </c>
      <c r="C99" s="17"/>
      <c r="D99" s="19"/>
      <c r="E99" s="15"/>
      <c r="F99" s="15"/>
      <c r="G99" s="124">
        <v>0</v>
      </c>
      <c r="H99" s="124">
        <f t="shared" si="3"/>
        <v>0</v>
      </c>
      <c r="I99" s="42" t="s">
        <v>18</v>
      </c>
      <c r="J99" s="27"/>
    </row>
    <row r="100" spans="1:10" s="20" customFormat="1" x14ac:dyDescent="0.3">
      <c r="A100" s="66">
        <v>1</v>
      </c>
      <c r="B100" s="40" t="s">
        <v>69</v>
      </c>
      <c r="C100" s="13" t="s">
        <v>5</v>
      </c>
      <c r="D100" s="62">
        <v>28</v>
      </c>
      <c r="E100" s="62">
        <v>2.9364773680000011</v>
      </c>
      <c r="F100" s="62">
        <f>D100*E100</f>
        <v>82.221366304000028</v>
      </c>
      <c r="G100" s="124">
        <v>0</v>
      </c>
      <c r="H100" s="124">
        <f t="shared" si="3"/>
        <v>0</v>
      </c>
      <c r="I100" s="42" t="s">
        <v>18</v>
      </c>
      <c r="J100" s="27"/>
    </row>
    <row r="101" spans="1:10" s="20" customFormat="1" ht="15.6" x14ac:dyDescent="0.3">
      <c r="A101" s="28">
        <f>A100+1</f>
        <v>2</v>
      </c>
      <c r="B101" s="43" t="s">
        <v>152</v>
      </c>
      <c r="C101" s="25" t="s">
        <v>15</v>
      </c>
      <c r="D101" s="15">
        <v>2.2200000000000002</v>
      </c>
      <c r="E101" s="15">
        <v>7.8278236320000003</v>
      </c>
      <c r="F101" s="15">
        <f>D101*E101</f>
        <v>17.377768463040002</v>
      </c>
      <c r="G101" s="124">
        <v>0</v>
      </c>
      <c r="H101" s="124">
        <f t="shared" si="3"/>
        <v>0</v>
      </c>
      <c r="I101" s="42" t="s">
        <v>18</v>
      </c>
      <c r="J101" s="27"/>
    </row>
    <row r="102" spans="1:10" s="20" customFormat="1" ht="15.6" x14ac:dyDescent="0.3">
      <c r="A102" s="64">
        <f>A101+1</f>
        <v>3</v>
      </c>
      <c r="B102" s="40" t="s">
        <v>70</v>
      </c>
      <c r="C102" s="13" t="s">
        <v>15</v>
      </c>
      <c r="D102" s="15">
        <v>0.12</v>
      </c>
      <c r="E102" s="15">
        <v>59.211375427200011</v>
      </c>
      <c r="F102" s="15">
        <f t="shared" ref="F102:F127" si="6">D102*E102</f>
        <v>7.105365051264001</v>
      </c>
      <c r="G102" s="124">
        <v>0</v>
      </c>
      <c r="H102" s="124">
        <f t="shared" si="3"/>
        <v>0</v>
      </c>
      <c r="I102" s="42" t="s">
        <v>18</v>
      </c>
      <c r="J102" s="27"/>
    </row>
    <row r="103" spans="1:10" s="20" customFormat="1" ht="15.6" x14ac:dyDescent="0.3">
      <c r="A103" s="66">
        <f>A102+1</f>
        <v>4</v>
      </c>
      <c r="B103" s="41" t="s">
        <v>153</v>
      </c>
      <c r="C103" s="25" t="s">
        <v>15</v>
      </c>
      <c r="D103" s="18">
        <v>2.3400000000000003</v>
      </c>
      <c r="E103" s="15">
        <v>44.177198256000004</v>
      </c>
      <c r="F103" s="15">
        <f t="shared" si="6"/>
        <v>103.37464391904003</v>
      </c>
      <c r="G103" s="124">
        <v>0</v>
      </c>
      <c r="H103" s="124">
        <f t="shared" si="3"/>
        <v>0</v>
      </c>
      <c r="I103" s="42" t="s">
        <v>18</v>
      </c>
      <c r="J103" s="27"/>
    </row>
    <row r="104" spans="1:10" s="20" customFormat="1" ht="15.6" x14ac:dyDescent="0.3">
      <c r="A104" s="61">
        <f>A103+1</f>
        <v>5</v>
      </c>
      <c r="B104" s="2" t="s">
        <v>154</v>
      </c>
      <c r="C104" s="25" t="s">
        <v>75</v>
      </c>
      <c r="D104" s="18">
        <v>23.4</v>
      </c>
      <c r="E104" s="15">
        <v>24.244629902400003</v>
      </c>
      <c r="F104" s="15">
        <f t="shared" si="6"/>
        <v>567.32433971616001</v>
      </c>
      <c r="G104" s="124">
        <v>0</v>
      </c>
      <c r="H104" s="124">
        <f t="shared" si="3"/>
        <v>0</v>
      </c>
      <c r="I104" s="42" t="s">
        <v>18</v>
      </c>
      <c r="J104" s="27"/>
    </row>
    <row r="105" spans="1:10" s="20" customFormat="1" x14ac:dyDescent="0.3">
      <c r="A105" s="106" t="s">
        <v>71</v>
      </c>
      <c r="B105" s="2" t="s">
        <v>72</v>
      </c>
      <c r="C105" s="25" t="s">
        <v>4</v>
      </c>
      <c r="D105" s="15">
        <v>1.4039999999999999E-2</v>
      </c>
      <c r="E105" s="15">
        <v>1656.5472000000004</v>
      </c>
      <c r="F105" s="15">
        <f t="shared" si="6"/>
        <v>23.257922688000004</v>
      </c>
      <c r="G105" s="124">
        <v>0</v>
      </c>
      <c r="H105" s="124">
        <f t="shared" si="3"/>
        <v>0</v>
      </c>
      <c r="I105" s="42" t="s">
        <v>17</v>
      </c>
      <c r="J105" s="27"/>
    </row>
    <row r="106" spans="1:10" s="20" customFormat="1" ht="15.6" x14ac:dyDescent="0.3">
      <c r="A106" s="61">
        <f>A104+1</f>
        <v>6</v>
      </c>
      <c r="B106" s="2" t="s">
        <v>155</v>
      </c>
      <c r="C106" s="25" t="s">
        <v>75</v>
      </c>
      <c r="D106" s="15">
        <v>23.4</v>
      </c>
      <c r="E106" s="15">
        <v>18.726036787200002</v>
      </c>
      <c r="F106" s="15">
        <f t="shared" si="6"/>
        <v>438.18926082048</v>
      </c>
      <c r="G106" s="124">
        <v>0</v>
      </c>
      <c r="H106" s="124">
        <f t="shared" si="3"/>
        <v>0</v>
      </c>
      <c r="I106" s="42" t="s">
        <v>18</v>
      </c>
      <c r="J106" s="27"/>
    </row>
    <row r="107" spans="1:10" s="20" customFormat="1" x14ac:dyDescent="0.3">
      <c r="A107" s="106" t="s">
        <v>73</v>
      </c>
      <c r="B107" s="2" t="s">
        <v>72</v>
      </c>
      <c r="C107" s="25" t="s">
        <v>4</v>
      </c>
      <c r="D107" s="15">
        <v>1.4039999999999999E-2</v>
      </c>
      <c r="E107" s="15">
        <v>1656.5472000000004</v>
      </c>
      <c r="F107" s="15">
        <f t="shared" si="6"/>
        <v>23.257922688000004</v>
      </c>
      <c r="G107" s="124">
        <v>0</v>
      </c>
      <c r="H107" s="124">
        <f t="shared" si="3"/>
        <v>0</v>
      </c>
      <c r="I107" s="42" t="s">
        <v>17</v>
      </c>
      <c r="J107" s="27"/>
    </row>
    <row r="108" spans="1:10" s="20" customFormat="1" ht="15.6" x14ac:dyDescent="0.3">
      <c r="A108" s="61">
        <f>A106+1</f>
        <v>7</v>
      </c>
      <c r="B108" s="40" t="s">
        <v>156</v>
      </c>
      <c r="C108" s="25" t="s">
        <v>15</v>
      </c>
      <c r="D108" s="15">
        <v>39.019500000000001</v>
      </c>
      <c r="E108" s="15">
        <v>5.9526960588000009</v>
      </c>
      <c r="F108" s="15">
        <f t="shared" si="6"/>
        <v>232.27122386634665</v>
      </c>
      <c r="G108" s="124">
        <v>0</v>
      </c>
      <c r="H108" s="124">
        <f t="shared" si="3"/>
        <v>0</v>
      </c>
      <c r="I108" s="42" t="s">
        <v>18</v>
      </c>
      <c r="J108" s="27"/>
    </row>
    <row r="109" spans="1:10" s="20" customFormat="1" ht="15.6" x14ac:dyDescent="0.3">
      <c r="A109" s="28">
        <f t="shared" ref="A109:A117" si="7">A108+1</f>
        <v>8</v>
      </c>
      <c r="B109" s="40" t="s">
        <v>21</v>
      </c>
      <c r="C109" s="25" t="s">
        <v>15</v>
      </c>
      <c r="D109" s="15">
        <v>4.3354999999999997</v>
      </c>
      <c r="E109" s="15">
        <v>54.671664000000007</v>
      </c>
      <c r="F109" s="15">
        <f t="shared" si="6"/>
        <v>237.02899927200002</v>
      </c>
      <c r="G109" s="124">
        <v>0</v>
      </c>
      <c r="H109" s="124">
        <f t="shared" si="3"/>
        <v>0</v>
      </c>
      <c r="I109" s="42" t="s">
        <v>18</v>
      </c>
      <c r="J109" s="27"/>
    </row>
    <row r="110" spans="1:10" s="20" customFormat="1" ht="15.6" x14ac:dyDescent="0.3">
      <c r="A110" s="28">
        <f t="shared" si="7"/>
        <v>9</v>
      </c>
      <c r="B110" s="46" t="s">
        <v>157</v>
      </c>
      <c r="C110" s="23" t="s">
        <v>15</v>
      </c>
      <c r="D110" s="18">
        <v>3.9019499999999998</v>
      </c>
      <c r="E110" s="15">
        <v>3.6759510650000013</v>
      </c>
      <c r="F110" s="15">
        <f t="shared" si="6"/>
        <v>14.343377258076755</v>
      </c>
      <c r="G110" s="124">
        <v>0</v>
      </c>
      <c r="H110" s="124">
        <f t="shared" si="3"/>
        <v>0</v>
      </c>
      <c r="I110" s="42" t="s">
        <v>18</v>
      </c>
      <c r="J110" s="27"/>
    </row>
    <row r="111" spans="1:10" s="20" customFormat="1" ht="15.6" x14ac:dyDescent="0.3">
      <c r="A111" s="63">
        <f t="shared" si="7"/>
        <v>10</v>
      </c>
      <c r="B111" s="40" t="s">
        <v>22</v>
      </c>
      <c r="C111" s="25" t="s">
        <v>15</v>
      </c>
      <c r="D111" s="18">
        <v>0.43354999999999999</v>
      </c>
      <c r="E111" s="15">
        <v>28.368672000000007</v>
      </c>
      <c r="F111" s="15">
        <f t="shared" si="6"/>
        <v>12.299237745600003</v>
      </c>
      <c r="G111" s="124">
        <v>0</v>
      </c>
      <c r="H111" s="124">
        <f t="shared" si="3"/>
        <v>0</v>
      </c>
      <c r="I111" s="42" t="s">
        <v>18</v>
      </c>
      <c r="J111" s="27"/>
    </row>
    <row r="112" spans="1:10" s="20" customFormat="1" x14ac:dyDescent="0.3">
      <c r="A112" s="63">
        <f t="shared" si="7"/>
        <v>11</v>
      </c>
      <c r="B112" s="2" t="s">
        <v>158</v>
      </c>
      <c r="C112" s="25" t="s">
        <v>4</v>
      </c>
      <c r="D112" s="18">
        <v>84.542249999999996</v>
      </c>
      <c r="E112" s="15">
        <v>14.495381999999999</v>
      </c>
      <c r="F112" s="15">
        <f t="shared" si="6"/>
        <v>1225.4722088894998</v>
      </c>
      <c r="G112" s="124">
        <v>0</v>
      </c>
      <c r="H112" s="124">
        <f t="shared" si="3"/>
        <v>0</v>
      </c>
      <c r="I112" s="42" t="s">
        <v>18</v>
      </c>
      <c r="J112" s="27"/>
    </row>
    <row r="113" spans="1:10" s="20" customFormat="1" ht="15.6" x14ac:dyDescent="0.3">
      <c r="A113" s="63">
        <f t="shared" si="7"/>
        <v>12</v>
      </c>
      <c r="B113" s="46" t="s">
        <v>159</v>
      </c>
      <c r="C113" s="13" t="s">
        <v>15</v>
      </c>
      <c r="D113" s="26">
        <v>5.99</v>
      </c>
      <c r="E113" s="15">
        <v>59.328892720800013</v>
      </c>
      <c r="F113" s="15">
        <f t="shared" si="6"/>
        <v>355.38006739759209</v>
      </c>
      <c r="G113" s="124">
        <v>0</v>
      </c>
      <c r="H113" s="124">
        <f t="shared" si="3"/>
        <v>0</v>
      </c>
      <c r="I113" s="42" t="s">
        <v>18</v>
      </c>
      <c r="J113" s="27"/>
    </row>
    <row r="114" spans="1:10" s="20" customFormat="1" ht="15.6" x14ac:dyDescent="0.3">
      <c r="A114" s="29">
        <f t="shared" si="7"/>
        <v>13</v>
      </c>
      <c r="B114" s="43" t="s">
        <v>160</v>
      </c>
      <c r="C114" s="25" t="s">
        <v>15</v>
      </c>
      <c r="D114" s="15">
        <v>32.659999999999997</v>
      </c>
      <c r="E114" s="15">
        <v>41.156376873200017</v>
      </c>
      <c r="F114" s="15">
        <f t="shared" si="6"/>
        <v>1344.1672686787124</v>
      </c>
      <c r="G114" s="124">
        <v>0</v>
      </c>
      <c r="H114" s="124">
        <f t="shared" si="3"/>
        <v>0</v>
      </c>
      <c r="I114" s="42" t="s">
        <v>18</v>
      </c>
      <c r="J114" s="27"/>
    </row>
    <row r="115" spans="1:10" s="20" customFormat="1" ht="15.6" x14ac:dyDescent="0.3">
      <c r="A115" s="29">
        <f t="shared" si="7"/>
        <v>14</v>
      </c>
      <c r="B115" s="43" t="s">
        <v>161</v>
      </c>
      <c r="C115" s="25" t="s">
        <v>15</v>
      </c>
      <c r="D115" s="26">
        <v>4.68</v>
      </c>
      <c r="E115" s="15">
        <v>51.004164873200011</v>
      </c>
      <c r="F115" s="15">
        <f t="shared" si="6"/>
        <v>238.69949160657603</v>
      </c>
      <c r="G115" s="124">
        <v>0</v>
      </c>
      <c r="H115" s="124">
        <f t="shared" si="3"/>
        <v>0</v>
      </c>
      <c r="I115" s="42" t="s">
        <v>18</v>
      </c>
      <c r="J115" s="27"/>
    </row>
    <row r="116" spans="1:10" s="20" customFormat="1" x14ac:dyDescent="0.3">
      <c r="A116" s="28">
        <f t="shared" si="7"/>
        <v>15</v>
      </c>
      <c r="B116" s="2" t="s">
        <v>23</v>
      </c>
      <c r="C116" s="25" t="s">
        <v>28</v>
      </c>
      <c r="D116" s="15">
        <v>62.4</v>
      </c>
      <c r="E116" s="15">
        <v>15.465972500000003</v>
      </c>
      <c r="F116" s="15">
        <f t="shared" si="6"/>
        <v>965.07668400000011</v>
      </c>
      <c r="G116" s="124">
        <v>0</v>
      </c>
      <c r="H116" s="124">
        <f t="shared" si="3"/>
        <v>0</v>
      </c>
      <c r="I116" s="42" t="s">
        <v>18</v>
      </c>
      <c r="J116" s="27"/>
    </row>
    <row r="117" spans="1:10" s="20" customFormat="1" x14ac:dyDescent="0.3">
      <c r="A117" s="29">
        <f t="shared" si="7"/>
        <v>16</v>
      </c>
      <c r="B117" s="2" t="s">
        <v>162</v>
      </c>
      <c r="C117" s="17" t="s">
        <v>5</v>
      </c>
      <c r="D117" s="19">
        <v>13</v>
      </c>
      <c r="E117" s="15">
        <v>0.69047456000000007</v>
      </c>
      <c r="F117" s="15">
        <f t="shared" si="6"/>
        <v>8.9761692800000006</v>
      </c>
      <c r="G117" s="124">
        <v>0</v>
      </c>
      <c r="H117" s="124">
        <f t="shared" si="3"/>
        <v>0</v>
      </c>
      <c r="I117" s="42" t="s">
        <v>18</v>
      </c>
      <c r="J117" s="27"/>
    </row>
    <row r="118" spans="1:10" s="20" customFormat="1" x14ac:dyDescent="0.3">
      <c r="A118" s="16" t="s">
        <v>26</v>
      </c>
      <c r="B118" s="2" t="s">
        <v>163</v>
      </c>
      <c r="C118" s="17" t="s">
        <v>5</v>
      </c>
      <c r="D118" s="18">
        <v>13.13</v>
      </c>
      <c r="E118" s="15">
        <v>4.0665240000000011</v>
      </c>
      <c r="F118" s="15">
        <f t="shared" si="6"/>
        <v>53.393460120000022</v>
      </c>
      <c r="G118" s="124">
        <v>0</v>
      </c>
      <c r="H118" s="124">
        <f t="shared" si="3"/>
        <v>0</v>
      </c>
      <c r="I118" s="42" t="s">
        <v>17</v>
      </c>
      <c r="J118" s="27"/>
    </row>
    <row r="119" spans="1:10" s="20" customFormat="1" x14ac:dyDescent="0.3">
      <c r="A119" s="16" t="s">
        <v>27</v>
      </c>
      <c r="B119" s="2" t="s">
        <v>164</v>
      </c>
      <c r="C119" s="17" t="s">
        <v>6</v>
      </c>
      <c r="D119" s="19">
        <v>2</v>
      </c>
      <c r="E119" s="15">
        <v>2.6343396610169503</v>
      </c>
      <c r="F119" s="15">
        <f t="shared" si="6"/>
        <v>5.2686793220339005</v>
      </c>
      <c r="G119" s="124">
        <v>0</v>
      </c>
      <c r="H119" s="124">
        <f t="shared" si="3"/>
        <v>0</v>
      </c>
      <c r="I119" s="42" t="s">
        <v>17</v>
      </c>
      <c r="J119" s="27"/>
    </row>
    <row r="120" spans="1:10" s="20" customFormat="1" x14ac:dyDescent="0.3">
      <c r="A120" s="29">
        <f>A117+1</f>
        <v>17</v>
      </c>
      <c r="B120" s="2" t="s">
        <v>165</v>
      </c>
      <c r="C120" s="17" t="s">
        <v>5</v>
      </c>
      <c r="D120" s="19">
        <v>13</v>
      </c>
      <c r="E120" s="15">
        <v>0.34883129918000011</v>
      </c>
      <c r="F120" s="15">
        <f t="shared" si="6"/>
        <v>4.5348068893400013</v>
      </c>
      <c r="G120" s="124">
        <v>0</v>
      </c>
      <c r="H120" s="124">
        <f t="shared" si="3"/>
        <v>0</v>
      </c>
      <c r="I120" s="42" t="s">
        <v>18</v>
      </c>
      <c r="J120" s="27"/>
    </row>
    <row r="121" spans="1:10" s="20" customFormat="1" x14ac:dyDescent="0.3">
      <c r="A121" s="29">
        <f>A120+1</f>
        <v>18</v>
      </c>
      <c r="B121" s="44" t="s">
        <v>166</v>
      </c>
      <c r="C121" s="17" t="s">
        <v>6</v>
      </c>
      <c r="D121" s="19">
        <v>2</v>
      </c>
      <c r="E121" s="15">
        <v>6.0063344000000018</v>
      </c>
      <c r="F121" s="15">
        <f t="shared" si="6"/>
        <v>12.012668800000004</v>
      </c>
      <c r="G121" s="124">
        <v>0</v>
      </c>
      <c r="H121" s="124">
        <f t="shared" si="3"/>
        <v>0</v>
      </c>
      <c r="I121" s="42" t="s">
        <v>18</v>
      </c>
      <c r="J121" s="27"/>
    </row>
    <row r="122" spans="1:10" s="20" customFormat="1" x14ac:dyDescent="0.3">
      <c r="A122" s="16" t="s">
        <v>10</v>
      </c>
      <c r="B122" s="44" t="s">
        <v>167</v>
      </c>
      <c r="C122" s="17" t="s">
        <v>6</v>
      </c>
      <c r="D122" s="19">
        <v>2</v>
      </c>
      <c r="E122" s="15">
        <v>11.205457627118648</v>
      </c>
      <c r="F122" s="15">
        <f t="shared" si="6"/>
        <v>22.410915254237295</v>
      </c>
      <c r="G122" s="124">
        <v>0</v>
      </c>
      <c r="H122" s="124">
        <f t="shared" si="3"/>
        <v>0</v>
      </c>
      <c r="I122" s="42" t="s">
        <v>17</v>
      </c>
      <c r="J122" s="27"/>
    </row>
    <row r="123" spans="1:10" s="20" customFormat="1" x14ac:dyDescent="0.3">
      <c r="A123" s="16" t="s">
        <v>11</v>
      </c>
      <c r="B123" s="44" t="s">
        <v>164</v>
      </c>
      <c r="C123" s="17" t="s">
        <v>6</v>
      </c>
      <c r="D123" s="19">
        <v>4</v>
      </c>
      <c r="E123" s="15">
        <v>2.6343396610169503</v>
      </c>
      <c r="F123" s="15">
        <f t="shared" si="6"/>
        <v>10.537358644067801</v>
      </c>
      <c r="G123" s="124">
        <v>0</v>
      </c>
      <c r="H123" s="124">
        <f t="shared" si="3"/>
        <v>0</v>
      </c>
      <c r="I123" s="42" t="s">
        <v>17</v>
      </c>
      <c r="J123" s="27"/>
    </row>
    <row r="124" spans="1:10" s="20" customFormat="1" x14ac:dyDescent="0.3">
      <c r="A124" s="63">
        <f>A121+1</f>
        <v>19</v>
      </c>
      <c r="B124" s="67" t="s">
        <v>168</v>
      </c>
      <c r="C124" s="65" t="s">
        <v>9</v>
      </c>
      <c r="D124" s="107">
        <v>1</v>
      </c>
      <c r="E124" s="15">
        <v>175.66071600000006</v>
      </c>
      <c r="F124" s="15">
        <f t="shared" si="6"/>
        <v>175.66071600000006</v>
      </c>
      <c r="G124" s="124">
        <v>0</v>
      </c>
      <c r="H124" s="124">
        <f t="shared" si="3"/>
        <v>0</v>
      </c>
      <c r="I124" s="42" t="s">
        <v>18</v>
      </c>
      <c r="J124" s="27"/>
    </row>
    <row r="125" spans="1:10" s="20" customFormat="1" x14ac:dyDescent="0.3">
      <c r="A125" s="28">
        <f>A124+1</f>
        <v>20</v>
      </c>
      <c r="B125" s="44" t="s">
        <v>169</v>
      </c>
      <c r="C125" s="17" t="s">
        <v>6</v>
      </c>
      <c r="D125" s="108">
        <v>1</v>
      </c>
      <c r="E125" s="15">
        <v>20.518608</v>
      </c>
      <c r="F125" s="15">
        <f t="shared" si="6"/>
        <v>20.518608</v>
      </c>
      <c r="G125" s="124">
        <v>0</v>
      </c>
      <c r="H125" s="124">
        <f t="shared" si="3"/>
        <v>0</v>
      </c>
      <c r="I125" s="42" t="s">
        <v>18</v>
      </c>
      <c r="J125" s="27"/>
    </row>
    <row r="126" spans="1:10" s="20" customFormat="1" x14ac:dyDescent="0.3">
      <c r="A126" s="28" t="s">
        <v>55</v>
      </c>
      <c r="B126" s="44" t="s">
        <v>170</v>
      </c>
      <c r="C126" s="17" t="s">
        <v>6</v>
      </c>
      <c r="D126" s="19">
        <v>1</v>
      </c>
      <c r="E126" s="15">
        <v>75.218220000000002</v>
      </c>
      <c r="F126" s="15">
        <f t="shared" si="6"/>
        <v>75.218220000000002</v>
      </c>
      <c r="G126" s="124">
        <v>0</v>
      </c>
      <c r="H126" s="124">
        <f t="shared" si="3"/>
        <v>0</v>
      </c>
      <c r="I126" s="42" t="s">
        <v>17</v>
      </c>
      <c r="J126" s="27"/>
    </row>
    <row r="127" spans="1:10" s="20" customFormat="1" ht="15.6" thickBot="1" x14ac:dyDescent="0.35">
      <c r="A127" s="109">
        <f>A125+1</f>
        <v>21</v>
      </c>
      <c r="B127" s="2" t="s">
        <v>171</v>
      </c>
      <c r="C127" s="25" t="s">
        <v>5</v>
      </c>
      <c r="D127" s="18">
        <v>13</v>
      </c>
      <c r="E127" s="15">
        <v>1.2854520000000003</v>
      </c>
      <c r="F127" s="15">
        <f t="shared" si="6"/>
        <v>16.710876000000003</v>
      </c>
      <c r="G127" s="124">
        <v>0</v>
      </c>
      <c r="H127" s="124">
        <f t="shared" si="3"/>
        <v>0</v>
      </c>
      <c r="I127" s="42" t="s">
        <v>18</v>
      </c>
      <c r="J127" s="27"/>
    </row>
    <row r="128" spans="1:10" ht="15.6" thickBot="1" x14ac:dyDescent="0.35">
      <c r="A128" s="30"/>
      <c r="B128" s="47" t="s">
        <v>7</v>
      </c>
      <c r="C128" s="31"/>
      <c r="D128" s="56"/>
      <c r="E128" s="56"/>
      <c r="F128" s="32">
        <f>SUM(F7:F127)</f>
        <v>63257.680116753683</v>
      </c>
      <c r="G128" s="56"/>
      <c r="H128" s="32">
        <f>SUM(H7:H127)</f>
        <v>0</v>
      </c>
    </row>
    <row r="129" spans="1:9" ht="15.6" thickBot="1" x14ac:dyDescent="0.35">
      <c r="A129" s="35"/>
      <c r="B129" s="49" t="s">
        <v>12</v>
      </c>
      <c r="C129" s="39">
        <v>0.03</v>
      </c>
      <c r="D129" s="58"/>
      <c r="E129" s="58"/>
      <c r="F129" s="59">
        <f>C129*F128</f>
        <v>1897.7304035026104</v>
      </c>
      <c r="G129" s="58"/>
      <c r="H129" s="59">
        <f>C129*H128</f>
        <v>0</v>
      </c>
    </row>
    <row r="130" spans="1:9" ht="15.6" thickBot="1" x14ac:dyDescent="0.35">
      <c r="A130" s="33"/>
      <c r="B130" s="48" t="s">
        <v>8</v>
      </c>
      <c r="C130" s="34"/>
      <c r="D130" s="58"/>
      <c r="E130" s="58"/>
      <c r="F130" s="58">
        <f>F129+F128</f>
        <v>65155.410520256293</v>
      </c>
      <c r="G130" s="58"/>
      <c r="H130" s="58">
        <f>H129+H128</f>
        <v>0</v>
      </c>
    </row>
    <row r="131" spans="1:9" ht="15.6" thickBot="1" x14ac:dyDescent="0.35">
      <c r="A131" s="35"/>
      <c r="B131" s="49" t="s">
        <v>19</v>
      </c>
      <c r="C131" s="39">
        <v>0.18</v>
      </c>
      <c r="D131" s="58"/>
      <c r="E131" s="58"/>
      <c r="F131" s="59">
        <f>C131*F130</f>
        <v>11727.973893646133</v>
      </c>
      <c r="G131" s="58"/>
      <c r="H131" s="59">
        <f>C131*H130</f>
        <v>0</v>
      </c>
    </row>
    <row r="132" spans="1:9" ht="15.6" thickBot="1" x14ac:dyDescent="0.35">
      <c r="A132" s="33"/>
      <c r="B132" s="50" t="s">
        <v>8</v>
      </c>
      <c r="C132" s="36"/>
      <c r="D132" s="57"/>
      <c r="E132" s="57"/>
      <c r="F132" s="58">
        <f>F131+F130</f>
        <v>76883.38441390243</v>
      </c>
      <c r="G132" s="57"/>
      <c r="H132" s="58">
        <f>H131+H130</f>
        <v>0</v>
      </c>
    </row>
    <row r="133" spans="1:9" x14ac:dyDescent="0.3">
      <c r="A133" s="4"/>
      <c r="B133" s="4" t="s">
        <v>172</v>
      </c>
    </row>
    <row r="134" spans="1:9" x14ac:dyDescent="0.3">
      <c r="A134" s="4"/>
      <c r="B134" s="4" t="s">
        <v>172</v>
      </c>
    </row>
    <row r="135" spans="1:9" x14ac:dyDescent="0.3">
      <c r="A135" s="4"/>
      <c r="B135" s="4" t="s">
        <v>172</v>
      </c>
    </row>
    <row r="136" spans="1:9" ht="30" x14ac:dyDescent="0.3">
      <c r="A136" s="4"/>
      <c r="B136" s="69" t="s">
        <v>173</v>
      </c>
      <c r="C136" s="70"/>
      <c r="D136" s="71"/>
      <c r="E136" s="72"/>
      <c r="F136" s="73"/>
      <c r="G136" s="73"/>
      <c r="H136" s="73"/>
      <c r="I136" s="2" t="s">
        <v>20</v>
      </c>
    </row>
    <row r="137" spans="1:9" x14ac:dyDescent="0.3">
      <c r="A137" s="4"/>
      <c r="B137" s="4" t="s">
        <v>172</v>
      </c>
      <c r="F137" s="68"/>
      <c r="G137" s="68"/>
      <c r="H137" s="68"/>
    </row>
    <row r="138" spans="1:9" x14ac:dyDescent="0.3">
      <c r="A138" s="4"/>
      <c r="B138" s="4" t="s">
        <v>172</v>
      </c>
      <c r="F138" s="68"/>
      <c r="G138" s="68"/>
      <c r="H138" s="68"/>
    </row>
    <row r="139" spans="1:9" ht="15" customHeight="1" x14ac:dyDescent="0.3">
      <c r="B139" s="4" t="s">
        <v>172</v>
      </c>
      <c r="F139" s="68"/>
      <c r="G139" s="68"/>
      <c r="H139" s="68"/>
    </row>
    <row r="140" spans="1:9" ht="5.25" customHeight="1" x14ac:dyDescent="0.3"/>
  </sheetData>
  <autoFilter ref="A6:I139" xr:uid="{00000000-0009-0000-0000-000001000000}"/>
  <mergeCells count="9">
    <mergeCell ref="F4:F5"/>
    <mergeCell ref="G3:H3"/>
    <mergeCell ref="G4:G5"/>
    <mergeCell ref="H4:H5"/>
    <mergeCell ref="A4:A5"/>
    <mergeCell ref="B4:B5"/>
    <mergeCell ref="C4:C5"/>
    <mergeCell ref="D4:D5"/>
    <mergeCell ref="E4:E5"/>
  </mergeCells>
  <conditionalFormatting sqref="B48:B52">
    <cfRule type="cellIs" dxfId="11" priority="12" stopIfTrue="1" operator="equal">
      <formula>0</formula>
    </cfRule>
  </conditionalFormatting>
  <conditionalFormatting sqref="B103">
    <cfRule type="cellIs" dxfId="10" priority="7" stopIfTrue="1" operator="equal">
      <formula>0</formula>
    </cfRule>
  </conditionalFormatting>
  <conditionalFormatting sqref="B105:B106">
    <cfRule type="cellIs" dxfId="9" priority="4" stopIfTrue="1" operator="equal">
      <formula>0</formula>
    </cfRule>
  </conditionalFormatting>
  <conditionalFormatting sqref="B110">
    <cfRule type="cellIs" dxfId="8" priority="3" stopIfTrue="1" operator="equal">
      <formula>0</formula>
    </cfRule>
  </conditionalFormatting>
  <conditionalFormatting sqref="B18:C18">
    <cfRule type="cellIs" dxfId="7" priority="9" stopIfTrue="1" operator="equal">
      <formula>0</formula>
    </cfRule>
  </conditionalFormatting>
  <conditionalFormatting sqref="B107:C107">
    <cfRule type="cellIs" dxfId="6" priority="1" stopIfTrue="1" operator="equal">
      <formula>0</formula>
    </cfRule>
  </conditionalFormatting>
  <conditionalFormatting sqref="B8:D8 B12:C12 B20:D21">
    <cfRule type="cellIs" dxfId="5" priority="10" stopIfTrue="1" operator="equal">
      <formula>0</formula>
    </cfRule>
  </conditionalFormatting>
  <conditionalFormatting sqref="C19">
    <cfRule type="cellIs" dxfId="4" priority="8" stopIfTrue="1" operator="equal">
      <formula>0</formula>
    </cfRule>
  </conditionalFormatting>
  <conditionalFormatting sqref="D107">
    <cfRule type="cellIs" dxfId="3" priority="5" stopIfTrue="1" operator="equal">
      <formula>8223.307275</formula>
    </cfRule>
    <cfRule type="cellIs" dxfId="2" priority="6" stopIfTrue="1" operator="equal">
      <formula>0</formula>
    </cfRule>
  </conditionalFormatting>
  <conditionalFormatting sqref="D127">
    <cfRule type="cellIs" dxfId="1" priority="2" stopIfTrue="1" operator="equal">
      <formula>8223.307275</formula>
    </cfRule>
  </conditionalFormatting>
  <conditionalFormatting sqref="D8:E8 D20:D21">
    <cfRule type="cellIs" dxfId="0" priority="11" stopIfTrue="1" operator="equal">
      <formula>8223.307275</formula>
    </cfRule>
  </conditionalFormatting>
  <pageMargins left="0.2" right="0.19" top="0.17" bottom="0.21" header="0.17" footer="0.16"/>
  <pageSetup paperSize="9" scale="85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8211ec3-709b-4ace-b0c2-3e27e184b426}" enabled="0" method="" siteId="{48211ec3-709b-4ace-b0c2-3e27e184b4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N1_1 კრებსითი სატენდერო</vt:lpstr>
      <vt:lpstr>'N1_1 კრებსითი სატენდერო'!Print_Area</vt:lpstr>
      <vt:lpstr>'N1_1 კრებსითი სატენდერო'!Print_Titles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2026-08-19T06:09:18Z</dcterms:modified>
</cp:coreProperties>
</file>