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nika chikobava\Downloads\"/>
    </mc:Choice>
  </mc:AlternateContent>
  <xr:revisionPtr revIDLastSave="0" documentId="13_ncr:1_{22686E76-EAAD-4952-8A60-3CD8AD1AF8D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BOQ" sheetId="1" r:id="rId1"/>
  </sheets>
  <definedNames>
    <definedName name="_xlnm.Print_Titles" localSheetId="0">BOQ!$11:$12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35" i="1" l="1"/>
  <c r="J135" i="1"/>
  <c r="I135" i="1"/>
  <c r="L135" i="1" s="1"/>
  <c r="H135" i="1"/>
  <c r="K134" i="1"/>
  <c r="J134" i="1"/>
  <c r="I134" i="1"/>
  <c r="L134" i="1" s="1"/>
  <c r="H134" i="1"/>
  <c r="K133" i="1"/>
  <c r="J133" i="1"/>
  <c r="I133" i="1"/>
  <c r="L133" i="1" s="1"/>
  <c r="H133" i="1"/>
  <c r="K132" i="1"/>
  <c r="K136" i="1" s="1"/>
  <c r="J132" i="1"/>
  <c r="J136" i="1" s="1"/>
  <c r="I132" i="1"/>
  <c r="I136" i="1" s="1"/>
  <c r="H132" i="1"/>
  <c r="I130" i="1"/>
  <c r="K129" i="1"/>
  <c r="J129" i="1"/>
  <c r="L129" i="1" s="1"/>
  <c r="I129" i="1"/>
  <c r="H129" i="1"/>
  <c r="K128" i="1"/>
  <c r="J128" i="1"/>
  <c r="I128" i="1"/>
  <c r="L128" i="1" s="1"/>
  <c r="H128" i="1"/>
  <c r="K127" i="1"/>
  <c r="K130" i="1" s="1"/>
  <c r="J127" i="1"/>
  <c r="J130" i="1" s="1"/>
  <c r="I127" i="1"/>
  <c r="L127" i="1" s="1"/>
  <c r="H127" i="1"/>
  <c r="K124" i="1"/>
  <c r="J124" i="1"/>
  <c r="I124" i="1"/>
  <c r="L124" i="1" s="1"/>
  <c r="H124" i="1"/>
  <c r="K123" i="1"/>
  <c r="J123" i="1"/>
  <c r="L123" i="1" s="1"/>
  <c r="I123" i="1"/>
  <c r="H123" i="1"/>
  <c r="K122" i="1"/>
  <c r="J122" i="1"/>
  <c r="J125" i="1" s="1"/>
  <c r="J137" i="1" s="1"/>
  <c r="I122" i="1"/>
  <c r="L122" i="1" s="1"/>
  <c r="H122" i="1"/>
  <c r="K121" i="1"/>
  <c r="L121" i="1" s="1"/>
  <c r="J121" i="1"/>
  <c r="I121" i="1"/>
  <c r="H121" i="1"/>
  <c r="I116" i="1"/>
  <c r="L115" i="1"/>
  <c r="K115" i="1"/>
  <c r="J115" i="1"/>
  <c r="I115" i="1"/>
  <c r="H115" i="1"/>
  <c r="K114" i="1"/>
  <c r="J114" i="1"/>
  <c r="I114" i="1"/>
  <c r="L114" i="1" s="1"/>
  <c r="H114" i="1"/>
  <c r="K113" i="1"/>
  <c r="K116" i="1" s="1"/>
  <c r="J113" i="1"/>
  <c r="L113" i="1" s="1"/>
  <c r="L116" i="1" s="1"/>
  <c r="I113" i="1"/>
  <c r="H113" i="1"/>
  <c r="K110" i="1"/>
  <c r="J110" i="1"/>
  <c r="I110" i="1"/>
  <c r="L110" i="1" s="1"/>
  <c r="H110" i="1"/>
  <c r="L109" i="1"/>
  <c r="K109" i="1"/>
  <c r="J109" i="1"/>
  <c r="I109" i="1"/>
  <c r="H109" i="1"/>
  <c r="K108" i="1"/>
  <c r="J108" i="1"/>
  <c r="I108" i="1"/>
  <c r="L108" i="1" s="1"/>
  <c r="H108" i="1"/>
  <c r="K107" i="1"/>
  <c r="J107" i="1"/>
  <c r="L107" i="1" s="1"/>
  <c r="I107" i="1"/>
  <c r="H107" i="1"/>
  <c r="L106" i="1"/>
  <c r="K106" i="1"/>
  <c r="J106" i="1"/>
  <c r="I106" i="1"/>
  <c r="H106" i="1"/>
  <c r="K105" i="1"/>
  <c r="J105" i="1"/>
  <c r="I105" i="1"/>
  <c r="I111" i="1" s="1"/>
  <c r="H105" i="1"/>
  <c r="K104" i="1"/>
  <c r="K111" i="1" s="1"/>
  <c r="J104" i="1"/>
  <c r="L104" i="1" s="1"/>
  <c r="I104" i="1"/>
  <c r="H104" i="1"/>
  <c r="K101" i="1"/>
  <c r="J101" i="1"/>
  <c r="L101" i="1" s="1"/>
  <c r="I101" i="1"/>
  <c r="H101" i="1"/>
  <c r="L100" i="1"/>
  <c r="K100" i="1"/>
  <c r="J100" i="1"/>
  <c r="I100" i="1"/>
  <c r="H100" i="1"/>
  <c r="K99" i="1"/>
  <c r="J99" i="1"/>
  <c r="J102" i="1" s="1"/>
  <c r="I99" i="1"/>
  <c r="L99" i="1" s="1"/>
  <c r="H99" i="1"/>
  <c r="K98" i="1"/>
  <c r="J98" i="1"/>
  <c r="L98" i="1" s="1"/>
  <c r="I98" i="1"/>
  <c r="H98" i="1"/>
  <c r="K97" i="1"/>
  <c r="J97" i="1"/>
  <c r="I97" i="1"/>
  <c r="I102" i="1" s="1"/>
  <c r="I117" i="1" s="1"/>
  <c r="H97" i="1"/>
  <c r="K96" i="1"/>
  <c r="L96" i="1" s="1"/>
  <c r="J96" i="1"/>
  <c r="I96" i="1"/>
  <c r="H96" i="1"/>
  <c r="K91" i="1"/>
  <c r="J91" i="1"/>
  <c r="I91" i="1"/>
  <c r="L90" i="1"/>
  <c r="K90" i="1"/>
  <c r="J90" i="1"/>
  <c r="I90" i="1"/>
  <c r="H90" i="1"/>
  <c r="K89" i="1"/>
  <c r="J89" i="1"/>
  <c r="I89" i="1"/>
  <c r="L89" i="1" s="1"/>
  <c r="L91" i="1" s="1"/>
  <c r="H89" i="1"/>
  <c r="K86" i="1"/>
  <c r="J86" i="1"/>
  <c r="I86" i="1"/>
  <c r="L86" i="1" s="1"/>
  <c r="H86" i="1"/>
  <c r="K85" i="1"/>
  <c r="J85" i="1"/>
  <c r="I85" i="1"/>
  <c r="L85" i="1" s="1"/>
  <c r="H85" i="1"/>
  <c r="L84" i="1"/>
  <c r="K84" i="1"/>
  <c r="J84" i="1"/>
  <c r="I84" i="1"/>
  <c r="H84" i="1"/>
  <c r="K83" i="1"/>
  <c r="J83" i="1"/>
  <c r="I83" i="1"/>
  <c r="L83" i="1" s="1"/>
  <c r="H83" i="1"/>
  <c r="K82" i="1"/>
  <c r="K87" i="1" s="1"/>
  <c r="J82" i="1"/>
  <c r="J87" i="1" s="1"/>
  <c r="I82" i="1"/>
  <c r="H82" i="1"/>
  <c r="K81" i="1"/>
  <c r="J81" i="1"/>
  <c r="L81" i="1" s="1"/>
  <c r="I81" i="1"/>
  <c r="I87" i="1" s="1"/>
  <c r="H81" i="1"/>
  <c r="L78" i="1"/>
  <c r="K78" i="1"/>
  <c r="J78" i="1"/>
  <c r="I78" i="1"/>
  <c r="H78" i="1"/>
  <c r="K77" i="1"/>
  <c r="J77" i="1"/>
  <c r="I77" i="1"/>
  <c r="L77" i="1" s="1"/>
  <c r="H77" i="1"/>
  <c r="K76" i="1"/>
  <c r="J76" i="1"/>
  <c r="L76" i="1" s="1"/>
  <c r="I76" i="1"/>
  <c r="H76" i="1"/>
  <c r="K75" i="1"/>
  <c r="J75" i="1"/>
  <c r="L75" i="1" s="1"/>
  <c r="I75" i="1"/>
  <c r="H75" i="1"/>
  <c r="K74" i="1"/>
  <c r="K79" i="1" s="1"/>
  <c r="J74" i="1"/>
  <c r="J79" i="1" s="1"/>
  <c r="I74" i="1"/>
  <c r="I79" i="1" s="1"/>
  <c r="H74" i="1"/>
  <c r="K73" i="1"/>
  <c r="J73" i="1"/>
  <c r="L73" i="1" s="1"/>
  <c r="I73" i="1"/>
  <c r="H73" i="1"/>
  <c r="K70" i="1"/>
  <c r="J70" i="1"/>
  <c r="L70" i="1" s="1"/>
  <c r="I70" i="1"/>
  <c r="H70" i="1"/>
  <c r="K69" i="1"/>
  <c r="J69" i="1"/>
  <c r="L69" i="1" s="1"/>
  <c r="I69" i="1"/>
  <c r="H69" i="1"/>
  <c r="K68" i="1"/>
  <c r="J68" i="1"/>
  <c r="I68" i="1"/>
  <c r="L68" i="1" s="1"/>
  <c r="H68" i="1"/>
  <c r="K67" i="1"/>
  <c r="J67" i="1"/>
  <c r="L67" i="1" s="1"/>
  <c r="I67" i="1"/>
  <c r="H67" i="1"/>
  <c r="K66" i="1"/>
  <c r="K71" i="1" s="1"/>
  <c r="J66" i="1"/>
  <c r="J71" i="1" s="1"/>
  <c r="I66" i="1"/>
  <c r="L66" i="1" s="1"/>
  <c r="L71" i="1" s="1"/>
  <c r="H66" i="1"/>
  <c r="K64" i="1"/>
  <c r="K63" i="1"/>
  <c r="J63" i="1"/>
  <c r="L63" i="1" s="1"/>
  <c r="I63" i="1"/>
  <c r="H63" i="1"/>
  <c r="K62" i="1"/>
  <c r="J62" i="1"/>
  <c r="I62" i="1"/>
  <c r="L62" i="1" s="1"/>
  <c r="H62" i="1"/>
  <c r="K61" i="1"/>
  <c r="J61" i="1"/>
  <c r="L61" i="1" s="1"/>
  <c r="I61" i="1"/>
  <c r="H61" i="1"/>
  <c r="K60" i="1"/>
  <c r="J60" i="1"/>
  <c r="J64" i="1" s="1"/>
  <c r="I60" i="1"/>
  <c r="I64" i="1" s="1"/>
  <c r="H60" i="1"/>
  <c r="K57" i="1"/>
  <c r="J57" i="1"/>
  <c r="L57" i="1" s="1"/>
  <c r="I57" i="1"/>
  <c r="H57" i="1"/>
  <c r="K56" i="1"/>
  <c r="J56" i="1"/>
  <c r="I56" i="1"/>
  <c r="L56" i="1" s="1"/>
  <c r="H56" i="1"/>
  <c r="K55" i="1"/>
  <c r="J55" i="1"/>
  <c r="L55" i="1" s="1"/>
  <c r="I55" i="1"/>
  <c r="H55" i="1"/>
  <c r="K54" i="1"/>
  <c r="J54" i="1"/>
  <c r="I54" i="1"/>
  <c r="L54" i="1" s="1"/>
  <c r="H54" i="1"/>
  <c r="K53" i="1"/>
  <c r="K58" i="1" s="1"/>
  <c r="J53" i="1"/>
  <c r="I53" i="1"/>
  <c r="H53" i="1"/>
  <c r="K52" i="1"/>
  <c r="J52" i="1"/>
  <c r="J58" i="1" s="1"/>
  <c r="J92" i="1" s="1"/>
  <c r="I52" i="1"/>
  <c r="I58" i="1" s="1"/>
  <c r="H52" i="1"/>
  <c r="J47" i="1"/>
  <c r="K46" i="1"/>
  <c r="K47" i="1" s="1"/>
  <c r="J46" i="1"/>
  <c r="I46" i="1"/>
  <c r="I47" i="1" s="1"/>
  <c r="H46" i="1"/>
  <c r="K44" i="1"/>
  <c r="J44" i="1"/>
  <c r="K43" i="1"/>
  <c r="J43" i="1"/>
  <c r="I43" i="1"/>
  <c r="L43" i="1" s="1"/>
  <c r="H43" i="1"/>
  <c r="K42" i="1"/>
  <c r="J42" i="1"/>
  <c r="I42" i="1"/>
  <c r="L42" i="1" s="1"/>
  <c r="H42" i="1"/>
  <c r="L41" i="1"/>
  <c r="K41" i="1"/>
  <c r="J41" i="1"/>
  <c r="I41" i="1"/>
  <c r="H41" i="1"/>
  <c r="K40" i="1"/>
  <c r="J40" i="1"/>
  <c r="I40" i="1"/>
  <c r="I44" i="1" s="1"/>
  <c r="H40" i="1"/>
  <c r="K38" i="1"/>
  <c r="J38" i="1"/>
  <c r="K37" i="1"/>
  <c r="J37" i="1"/>
  <c r="I37" i="1"/>
  <c r="L37" i="1" s="1"/>
  <c r="H37" i="1"/>
  <c r="K36" i="1"/>
  <c r="J36" i="1"/>
  <c r="I36" i="1"/>
  <c r="L36" i="1" s="1"/>
  <c r="H36" i="1"/>
  <c r="L35" i="1"/>
  <c r="K35" i="1"/>
  <c r="J35" i="1"/>
  <c r="I35" i="1"/>
  <c r="H35" i="1"/>
  <c r="K34" i="1"/>
  <c r="J34" i="1"/>
  <c r="I34" i="1"/>
  <c r="I38" i="1" s="1"/>
  <c r="H34" i="1"/>
  <c r="K32" i="1"/>
  <c r="J32" i="1"/>
  <c r="K31" i="1"/>
  <c r="J31" i="1"/>
  <c r="I31" i="1"/>
  <c r="L31" i="1" s="1"/>
  <c r="H31" i="1"/>
  <c r="K30" i="1"/>
  <c r="J30" i="1"/>
  <c r="I30" i="1"/>
  <c r="L30" i="1" s="1"/>
  <c r="H30" i="1"/>
  <c r="L29" i="1"/>
  <c r="K29" i="1"/>
  <c r="J29" i="1"/>
  <c r="I29" i="1"/>
  <c r="H29" i="1"/>
  <c r="K28" i="1"/>
  <c r="J28" i="1"/>
  <c r="I28" i="1"/>
  <c r="I32" i="1" s="1"/>
  <c r="H28" i="1"/>
  <c r="K26" i="1"/>
  <c r="J26" i="1"/>
  <c r="K25" i="1"/>
  <c r="J25" i="1"/>
  <c r="I25" i="1"/>
  <c r="L25" i="1" s="1"/>
  <c r="H25" i="1"/>
  <c r="K24" i="1"/>
  <c r="J24" i="1"/>
  <c r="I24" i="1"/>
  <c r="L24" i="1" s="1"/>
  <c r="H24" i="1"/>
  <c r="L23" i="1"/>
  <c r="K23" i="1"/>
  <c r="J23" i="1"/>
  <c r="I23" i="1"/>
  <c r="H23" i="1"/>
  <c r="K22" i="1"/>
  <c r="J22" i="1"/>
  <c r="I22" i="1"/>
  <c r="I26" i="1" s="1"/>
  <c r="H22" i="1"/>
  <c r="K19" i="1"/>
  <c r="J19" i="1"/>
  <c r="I19" i="1"/>
  <c r="L19" i="1" s="1"/>
  <c r="H19" i="1"/>
  <c r="K18" i="1"/>
  <c r="J18" i="1"/>
  <c r="I18" i="1"/>
  <c r="L18" i="1" s="1"/>
  <c r="H18" i="1"/>
  <c r="L17" i="1"/>
  <c r="K17" i="1"/>
  <c r="J17" i="1"/>
  <c r="I17" i="1"/>
  <c r="H17" i="1"/>
  <c r="K16" i="1"/>
  <c r="J16" i="1"/>
  <c r="I16" i="1"/>
  <c r="L16" i="1" s="1"/>
  <c r="H16" i="1"/>
  <c r="K15" i="1"/>
  <c r="K20" i="1" s="1"/>
  <c r="K48" i="1" s="1"/>
  <c r="J15" i="1"/>
  <c r="I15" i="1"/>
  <c r="I20" i="1" s="1"/>
  <c r="H15" i="1"/>
  <c r="L15" i="1" l="1"/>
  <c r="L20" i="1" s="1"/>
  <c r="L125" i="1"/>
  <c r="J117" i="1"/>
  <c r="L130" i="1"/>
  <c r="L111" i="1"/>
  <c r="I48" i="1"/>
  <c r="K92" i="1"/>
  <c r="K140" i="1" s="1"/>
  <c r="L53" i="1"/>
  <c r="J116" i="1"/>
  <c r="I71" i="1"/>
  <c r="I92" i="1" s="1"/>
  <c r="L74" i="1"/>
  <c r="L79" i="1" s="1"/>
  <c r="L105" i="1"/>
  <c r="K102" i="1"/>
  <c r="K117" i="1" s="1"/>
  <c r="I125" i="1"/>
  <c r="I137" i="1" s="1"/>
  <c r="L60" i="1"/>
  <c r="L64" i="1" s="1"/>
  <c r="L97" i="1"/>
  <c r="L102" i="1" s="1"/>
  <c r="L117" i="1" s="1"/>
  <c r="L82" i="1"/>
  <c r="L87" i="1" s="1"/>
  <c r="L22" i="1"/>
  <c r="L26" i="1" s="1"/>
  <c r="L46" i="1"/>
  <c r="L47" i="1" s="1"/>
  <c r="J111" i="1"/>
  <c r="K125" i="1"/>
  <c r="K137" i="1" s="1"/>
  <c r="L52" i="1"/>
  <c r="L58" i="1" s="1"/>
  <c r="L132" i="1"/>
  <c r="L136" i="1" s="1"/>
  <c r="J20" i="1"/>
  <c r="J48" i="1" s="1"/>
  <c r="L28" i="1"/>
  <c r="L32" i="1" s="1"/>
  <c r="L34" i="1"/>
  <c r="L38" i="1" s="1"/>
  <c r="L40" i="1"/>
  <c r="L44" i="1" s="1"/>
  <c r="L48" i="1" l="1"/>
  <c r="J140" i="1"/>
  <c r="L137" i="1"/>
  <c r="L92" i="1"/>
  <c r="I140" i="1"/>
  <c r="L140" i="1" l="1"/>
  <c r="L141" i="1" s="1"/>
  <c r="L142" i="1" s="1"/>
</calcChain>
</file>

<file path=xl/sharedStrings.xml><?xml version="1.0" encoding="utf-8"?>
<sst xmlns="http://schemas.openxmlformats.org/spreadsheetml/2006/main" count="413" uniqueCount="258">
  <si>
    <t>ხარჯთაღრიცხვის უწყისი (BOQ) — სატენდერო ფორმა</t>
  </si>
  <si>
    <t>ქ. თბილისი, სოფელი ტაბახმელა — სკვერის მოწყობის პროექტი (ს/კ 81.02.03.330)</t>
  </si>
  <si>
    <t>შემკვეთი: შპს „იორკ ჰოლდინგ გრუპი“   |   არქიტექტურული ნაწილი: არქ. ბ. კორაშვილი   |   კონსტრუქციული ნაწილი: „დეკადერი“, პროექტი № YOR-DEC-001</t>
  </si>
  <si>
    <t>პრეტენდენტის მონაცემები — შესავსებია პრეტენდენტის მიერ</t>
  </si>
  <si>
    <t>პრეტენდენტი (კომპანიის სრული დასახელება):</t>
  </si>
  <si>
    <t>ს/კ:</t>
  </si>
  <si>
    <t>ხელმძღვანელი / უფლებამოსილი პირი:</t>
  </si>
  <si>
    <t>ტელეფონი:</t>
  </si>
  <si>
    <t>ელ. ფოსტა:</t>
  </si>
  <si>
    <t>შეთავაზების თარიღი:</t>
  </si>
  <si>
    <t>შეთავაზების ძალაში ყოფნის ვადა:</t>
  </si>
  <si>
    <t>სამუშაოების შესრულების ვადა (კალენდარული დღე):</t>
  </si>
  <si>
    <t>დღგ-ს გადამხდელი (დიახ / არა):</t>
  </si>
  <si>
    <t>ხელმოწერა და ბეჭედი:</t>
  </si>
  <si>
    <t>№</t>
  </si>
  <si>
    <t>დასახელება</t>
  </si>
  <si>
    <t>ერთეული</t>
  </si>
  <si>
    <t>რაოდენობა</t>
  </si>
  <si>
    <t>ერთეულის ფასი დღგ-ს გარეშე (₾) — შესავსებია პრეტენდენტის მიერ</t>
  </si>
  <si>
    <t>ჯამი დღგ-ს გარეშე (₾) — ავტომატური</t>
  </si>
  <si>
    <t>შენიშვნა</t>
  </si>
  <si>
    <t>მასალა</t>
  </si>
  <si>
    <t>ხელობა</t>
  </si>
  <si>
    <t>მანქანა-
მექანიზმები</t>
  </si>
  <si>
    <t>სულ</t>
  </si>
  <si>
    <t>ნაწილი A — მიწის სამუშაოები, საფუძვლის ფენები, საფარები და ბორდიურები</t>
  </si>
  <si>
    <t>A.1  ბილიკების მოწყობა — 227 კვ.მ</t>
  </si>
  <si>
    <t>A.1.1</t>
  </si>
  <si>
    <t>მიწის მოჭრა და გატანა</t>
  </si>
  <si>
    <t>მ³</t>
  </si>
  <si>
    <t>არქიტექტურული ნაწილის მიხედვით</t>
  </si>
  <si>
    <t>A.1.2</t>
  </si>
  <si>
    <t>ქვა-ღორღის ფენა 20-80 მმ, დატკეპნით</t>
  </si>
  <si>
    <t>A.1.3</t>
  </si>
  <si>
    <t>ხრეშის ფენა 0-5 მმ</t>
  </si>
  <si>
    <t>A.1.4</t>
  </si>
  <si>
    <t>ქვიშის ფენა 0-4 მმ</t>
  </si>
  <si>
    <t>A.1.5</t>
  </si>
  <si>
    <t>ბეტონის ფილა 40 მმ — მოწოდება და დაგება</t>
  </si>
  <si>
    <t>მ²</t>
  </si>
  <si>
    <t>235 მ² 227 მ² საფარზე (ჭრის დანაკარგი)</t>
  </si>
  <si>
    <t>A.1 ჯამი:</t>
  </si>
  <si>
    <t>A.2  საჩრდილობლების ზონის ფილა — 100 კვ.მ</t>
  </si>
  <si>
    <t>A.2.1</t>
  </si>
  <si>
    <t>A.2.2</t>
  </si>
  <si>
    <t>A.2.3</t>
  </si>
  <si>
    <t>A.2.4</t>
  </si>
  <si>
    <t>კერამიკული (გრანიტ-კერამიკული) ფილა 10 მმ — მოწოდება და დაგება</t>
  </si>
  <si>
    <t>საძირკვლის ბეტონი და არმატურა — იხ. ნაწილი B</t>
  </si>
  <si>
    <t>A.2 ჯამი:</t>
  </si>
  <si>
    <t>A.3  ბავშვების გასართობი მოედანი — 145 კვ.მ</t>
  </si>
  <si>
    <t>A.3.1</t>
  </si>
  <si>
    <t>A.3.2</t>
  </si>
  <si>
    <t>A.3.3</t>
  </si>
  <si>
    <t>A.3.4</t>
  </si>
  <si>
    <t>კაუჩუკის უსაფრთხო საფარი — მოწოდება და მოწყობა</t>
  </si>
  <si>
    <t>მიუთითეთ საფარის სისქე და მწარმოებელი</t>
  </si>
  <si>
    <t>A.3 ჯამი:</t>
  </si>
  <si>
    <t>A.4  გასართობი-მოსასვენებელი ზონა — 86 კვ.მ</t>
  </si>
  <si>
    <t>A.4.1</t>
  </si>
  <si>
    <t>A.4.2</t>
  </si>
  <si>
    <t>A.4.3</t>
  </si>
  <si>
    <t>A.4.4</t>
  </si>
  <si>
    <t>ბუნებრივი ქვის ფილა — მოწოდება და დაგება</t>
  </si>
  <si>
    <t>მიუთითეთ ქვის ტიპი და წარმოშობა</t>
  </si>
  <si>
    <t>A.4 ჯამი:</t>
  </si>
  <si>
    <t>A.5  ბარბექიუს (BBQ) ზონის ფილა — 36 კვ.მ</t>
  </si>
  <si>
    <t>A.5.1</t>
  </si>
  <si>
    <t>A.5.2</t>
  </si>
  <si>
    <t>A.5.3</t>
  </si>
  <si>
    <t>A.5.4</t>
  </si>
  <si>
    <t>საფარი (კერამიკული ფილა) 10 მმ — მოწოდება და დაგება</t>
  </si>
  <si>
    <t>A.5 ჯამი:</t>
  </si>
  <si>
    <t>A.6  ბორდიურები</t>
  </si>
  <si>
    <t>A.6.1</t>
  </si>
  <si>
    <t>ბეტონის ბორდიური 100×200 მმ — მოწოდება და მოწყობა ბეტონის საფუძველზე</t>
  </si>
  <si>
    <t>გრძ.მ</t>
  </si>
  <si>
    <t>A.6 ჯამი:</t>
  </si>
  <si>
    <t>ნაწილი A — ჯამი:</t>
  </si>
  <si>
    <t>ნაწილი B — ლითონის კონსტრუქციები და რკინაბეტონის საძირკვლები</t>
  </si>
  <si>
    <t>B.1  საჩრდილობელი Ø9.00 მ (64 კვ.მ), სიმაღლე 3.72 მ — ნახაზი NV-DT-002</t>
  </si>
  <si>
    <t>B.1.1</t>
  </si>
  <si>
    <t>ლითონის კონსტრუქცია — დამზადება, ანტიკოროზიული დამუშავება, მონტაჟი (SHS / IPE / UPE / HEA, Euronorm 53-62)</t>
  </si>
  <si>
    <t>კგ</t>
  </si>
  <si>
    <t>NV-DT-002 — ლითონის სპეციფიკაცია</t>
  </si>
  <si>
    <t>B.1.2</t>
  </si>
  <si>
    <t>შედუღების მასალა — 4% ლითონის მასისგან</t>
  </si>
  <si>
    <t>NV-DT-002</t>
  </si>
  <si>
    <t>B.1.3</t>
  </si>
  <si>
    <t>ლითონის ფურცელი δ=20 მმ (საყრდენი ფირფიტა), ფოლ. C275</t>
  </si>
  <si>
    <t>B.1.4</t>
  </si>
  <si>
    <t>ჩასატანებელი არმატურა Ø20 B-500C (ანკერი)</t>
  </si>
  <si>
    <t>B.1.5</t>
  </si>
  <si>
    <t>მონოლითური რკ. ბეტონი B25 — მოწოდება, ყალიბი, ჩასხმა, მოვლა</t>
  </si>
  <si>
    <t>NV-DT-002 — ბეტონი B25</t>
  </si>
  <si>
    <t>B.1.6</t>
  </si>
  <si>
    <t>არმატურა B500C (Ø8 / Ø12 / Ø20) — მოწოდება, ჭრა, ხლართვა</t>
  </si>
  <si>
    <t>NV-DT-002 — საჭირკვლის სპეციფიკაცია</t>
  </si>
  <si>
    <t>B.1 ჯამი:</t>
  </si>
  <si>
    <t>B.2  საჩრდილობელი Ø7.03 მ (39 კვ.მ), სიმაღლე 3.60 მ — ნახაზი NV-DT-003</t>
  </si>
  <si>
    <t>B.2.1</t>
  </si>
  <si>
    <t>NV-DT-003 — ლითონის სპეციფიკაცია</t>
  </si>
  <si>
    <t>B.2.2</t>
  </si>
  <si>
    <t>NV-DT-003</t>
  </si>
  <si>
    <t>B.2.3</t>
  </si>
  <si>
    <t>NV-DT-003 — ბეტონი B25</t>
  </si>
  <si>
    <t>B.2.4</t>
  </si>
  <si>
    <t>NV-DT-003 — საჭირკვლის სპეციფიკაცია</t>
  </si>
  <si>
    <t>B.2 ჯამი:</t>
  </si>
  <si>
    <t>B.3  ნავესი 7.20×5.00 მ (36 კვ.მ, გრილის / BBQ ადგილი), სიმაღლე 2.50 მ — ნახაზი NV-DT-004</t>
  </si>
  <si>
    <t>B.3.1</t>
  </si>
  <si>
    <t>NV-DT-004 — ლითონის სპეციფიკაცია</t>
  </si>
  <si>
    <t>B.3.2</t>
  </si>
  <si>
    <t>NV-DT-004</t>
  </si>
  <si>
    <t>B.3.3</t>
  </si>
  <si>
    <t>NV-DT-004 — ბეტონი B25</t>
  </si>
  <si>
    <t>B.3.4</t>
  </si>
  <si>
    <t>NV-DT-004 — საჭირკვლის სპეციფიკაცია</t>
  </si>
  <si>
    <t>B.3.5</t>
  </si>
  <si>
    <t>მდინარის ბალასტის დატკეპნილი ბალიში h=200 მმ</t>
  </si>
  <si>
    <t>B.3 ჯამი:</t>
  </si>
  <si>
    <t>B.4  კონსოლური ნავესი 5.00×1.85 მ, სიმაღლე 3.19 მ — 1 ცალი — ნახაზი NV-DT-005</t>
  </si>
  <si>
    <t>B.4.1</t>
  </si>
  <si>
    <t>NV-DT-005 — ლითონის სპეციფიკაცია</t>
  </si>
  <si>
    <t>B.4.2</t>
  </si>
  <si>
    <t>NV-DT-005</t>
  </si>
  <si>
    <t>B.4.3</t>
  </si>
  <si>
    <t>B.4.4</t>
  </si>
  <si>
    <t>B.4.5</t>
  </si>
  <si>
    <t>NV-DT-005 — ბეტონი B25</t>
  </si>
  <si>
    <t>B.4.6</t>
  </si>
  <si>
    <t>NV-DT-005 — საჭირკვლის სპეციფიკაცია</t>
  </si>
  <si>
    <t>B.4 ჯამი:</t>
  </si>
  <si>
    <t>B.5  კონსოლური ნავესი 5.00×1.85 მ, სიმაღლე 3.19 მ — 2 ცალი — ნახაზი NV-DT-006</t>
  </si>
  <si>
    <t>B.5.1</t>
  </si>
  <si>
    <t>NV-DT-006 — ლითონის სპეციფიკაცია</t>
  </si>
  <si>
    <t>B.5.2</t>
  </si>
  <si>
    <t>NV-DT-006</t>
  </si>
  <si>
    <t>B.5.3</t>
  </si>
  <si>
    <t>B.5.4</t>
  </si>
  <si>
    <t>B.5.5</t>
  </si>
  <si>
    <t>NV-DT-006 — ბეტონი B25</t>
  </si>
  <si>
    <t>B.5.6</t>
  </si>
  <si>
    <t>NV-DT-006 — საჭირკვლის სპეციფიკაცია</t>
  </si>
  <si>
    <t>B.5 ჯამი:</t>
  </si>
  <si>
    <t>B.6  სათამაშო მოედნის რკ. ბეტონის ფილა და საზღვრის კოჭი — ნახაზი NV-DT-004</t>
  </si>
  <si>
    <t>B.6.1</t>
  </si>
  <si>
    <t>NV-DT-004 (სათამაშო მოედანი) — ბეტონი B25</t>
  </si>
  <si>
    <t>B.6.2</t>
  </si>
  <si>
    <t>NV-DT-004 (სათამაშო მოედანი) — საჭირკვლის სპეციფიკაცია</t>
  </si>
  <si>
    <t>B.6 ჯამი:</t>
  </si>
  <si>
    <t>ნაწილი B — ჯამი:</t>
  </si>
  <si>
    <t>ნაწილი C — ლანდშაფტური მოწყობა და გამწვანება</t>
  </si>
  <si>
    <t>C.1  ხეები</t>
  </si>
  <si>
    <t>C.1.1</t>
  </si>
  <si>
    <t>მინდვრის ნეკერჩხალი — Acer campestre (მოწოდება, ორმო, დარგვა, დამაგრება)</t>
  </si>
  <si>
    <t>ძირი</t>
  </si>
  <si>
    <t>დენდროლოგიური განაწილების გეგმის მიხედვით</t>
  </si>
  <si>
    <t>C.1.2</t>
  </si>
  <si>
    <t>ჰიმალაის კედარი — Cedrus deodara</t>
  </si>
  <si>
    <t>C.1.3</t>
  </si>
  <si>
    <t>ევროპული ნაძვი — Picea abies</t>
  </si>
  <si>
    <t>C.1.4</t>
  </si>
  <si>
    <t>ცისფერი ნაძვი — Blue Spruce</t>
  </si>
  <si>
    <t>C.1.5</t>
  </si>
  <si>
    <t>იუდას ხე — Cercis siliquastrum</t>
  </si>
  <si>
    <t>C.1.6</t>
  </si>
  <si>
    <t>დეკორატიული ვაშლი — Malus floribunda</t>
  </si>
  <si>
    <t>C.1 ჯამი:</t>
  </si>
  <si>
    <t>C.2  ბუჩქები, ჰეჯი და ყვავილოვანი მასივები</t>
  </si>
  <si>
    <t>C.2.1</t>
  </si>
  <si>
    <t>ჩინური ღვია — Juniperus chinensis</t>
  </si>
  <si>
    <t>C.2.2</t>
  </si>
  <si>
    <t>ჩინური ღვია, დაბალი — Juniperus chinensis (dwarf)</t>
  </si>
  <si>
    <t>C.2.3</t>
  </si>
  <si>
    <t>იაპონური სპირეა (თეთრი) — Spiraea japonica</t>
  </si>
  <si>
    <t>C.2.4</t>
  </si>
  <si>
    <t>იაპონური სპირეა (ვარდისფერი) — Spiraea japonica</t>
  </si>
  <si>
    <t>C.2.5</t>
  </si>
  <si>
    <t>იაპონური სპირეა (იასამნისფერი) — Spiraea japonica</t>
  </si>
  <si>
    <t>C.2.6</t>
  </si>
  <si>
    <t>ლავანდა — Lavandula angustifolia</t>
  </si>
  <si>
    <t>C.2.7</t>
  </si>
  <si>
    <t>ლიგუსტრუმის ფორმირებული ჰეჯი — Ligustrum ovalifolium (h≈1.0 მ)</t>
  </si>
  <si>
    <t>პროვიზიული — სპეციფიკაცია დაზუსტდება; მიუთითეთ დაშვება, რომლითაც დააფასეთ</t>
  </si>
  <si>
    <t>C.2 ჯამი:</t>
  </si>
  <si>
    <t>C.3  გაზონი, ნიადაგი და მორწყვა</t>
  </si>
  <si>
    <t>C.3.1</t>
  </si>
  <si>
    <t>ნაყოფიერი ნიადაგის ფენა h=150 მმ — მოწოდება და გაშლა</t>
  </si>
  <si>
    <t>2 085 მ² × 0.15 მ</t>
  </si>
  <si>
    <t>C.3.2</t>
  </si>
  <si>
    <t>გაზონის მოწყობა (თესვა, დაგორვა, პირველი მორწყვა)</t>
  </si>
  <si>
    <t>გამწვანების ფართობი 2 085 მ²</t>
  </si>
  <si>
    <t>C.3.3</t>
  </si>
  <si>
    <t>სარწყავი მილების სისტემა — მოწოდება და მონტაჟი</t>
  </si>
  <si>
    <t>C.3 ჯამი:</t>
  </si>
  <si>
    <t>ნაწილი C — ჯამი:</t>
  </si>
  <si>
    <t>ნაწილი D — სკვერის ინფრასტრუქტურა, ავეჯი, განათება და აღჭურვილობა</t>
  </si>
  <si>
    <t>D.1  ავეჯი და მცირე არქიტექტურული ფორმები</t>
  </si>
  <si>
    <t>D.1.1</t>
  </si>
  <si>
    <t>სკამი 1800×650 მმ (ხის ლამელები, ჩამოსხმული ფეხები) — მოწოდება და მონტაჟი</t>
  </si>
  <si>
    <t>ცალი</t>
  </si>
  <si>
    <t>ფურც. „სკვერის ინფრასტრუქტურა“</t>
  </si>
  <si>
    <t>D.1.2</t>
  </si>
  <si>
    <t>სანაგვე ურნა Ø600×800 მმ (ხის ლამელები) — მოწოდება და მონტაჟი</t>
  </si>
  <si>
    <t>D.1.3</t>
  </si>
  <si>
    <t>წყლის დასალევი სვეტი — მოწოდება, მონტაჟი, წყალმომარაგება / დრენაჟი</t>
  </si>
  <si>
    <t>D.1.4</t>
  </si>
  <si>
    <t>გარე დასასვენებელი ავეჯი — დივანი და სავარძელი (კომპლექტი)</t>
  </si>
  <si>
    <t>კომპლ.</t>
  </si>
  <si>
    <t>D.1 ჯამი:</t>
  </si>
  <si>
    <t>D.2  გარე განათება</t>
  </si>
  <si>
    <t>D.2.1</t>
  </si>
  <si>
    <t>გარე ლამპიონი h=4.00 მ (RAL 9005) — მოწოდება, ფუნდამენტი, მონტაჟი</t>
  </si>
  <si>
    <t>D.2.2</t>
  </si>
  <si>
    <t>საკაბელო ტრასა: თხრილი, ქვიშის საგები, კაბელი და ჩადება</t>
  </si>
  <si>
    <t>D.2.3</t>
  </si>
  <si>
    <t>განათების მართვის კარადა და ჩართვა</t>
  </si>
  <si>
    <t>D.2 ჯამი:</t>
  </si>
  <si>
    <t>D.3  ზონების აღჭურვილობა</t>
  </si>
  <si>
    <t>D.3.1</t>
  </si>
  <si>
    <t>სათამაშო მოწყობილობები (საქანელა, სასრიალო, სათამაშო კომპლექსი) — მოწოდება და მონტაჟი</t>
  </si>
  <si>
    <t>D.3.2</t>
  </si>
  <si>
    <t>BBQ ზონის აღჭურვილობა: აგურის ღუმელი, გრილი, სამზარეულო ბლოკი</t>
  </si>
  <si>
    <t>D.3.3</t>
  </si>
  <si>
    <t>საჩრდილობლის გადახურვის საფარი — მეტალოკერამიტი 0.5×1180 მმ, RAL 3005 NOVA</t>
  </si>
  <si>
    <t>D.3.4</t>
  </si>
  <si>
    <t>ლითონის მოაჯირი RAL 9005 — მოწოდება და მონტაჟი</t>
  </si>
  <si>
    <t>D.3 ჯამი:</t>
  </si>
  <si>
    <t>ნაწილი D — ჯამი:</t>
  </si>
  <si>
    <t>შეთავაზების ჯამი</t>
  </si>
  <si>
    <t>სულ ჯამი დღგ-ს გარეშე (A + B + C + D):</t>
  </si>
  <si>
    <t>დღგ (თუ პრეტენდენტი დღგ-ს გადამხდელია — 18%; თუ არა — 0%):</t>
  </si>
  <si>
    <t>შეასწორეთ პრეტენდენტის სტატუსის მიხედვით</t>
  </si>
  <si>
    <t>სულ ჯამი დღგ-ს ჩათვლით (₾):</t>
  </si>
  <si>
    <t>მითითებები პრეტენდენტს</t>
  </si>
  <si>
    <t>1</t>
  </si>
  <si>
    <t>შეავსეთ მხოლოდ თეთრი უჯრები სვეტებში „მასალა“, „ხელობა“ და „მანქანა-მექანიზმები“. სვეტები „სულ“, ჯამები, ქვეჯამები და საერთო ჯამი გამოითვლება ავტომატურად — ფურცელი დაცულია, ფორმულების შეცვლა შეუძლებელია.</t>
  </si>
  <si>
    <t>2</t>
  </si>
  <si>
    <t>ფასები მიუთითეთ ლარში (₾), დღგ-ს გარეშე. დღგ დაერიცხება ფურცლის ბოლოს; თუ დღგ-ს გადამხდელი არ ხართ, პროცენტი დააყენეთ 0-ზე და მიუთითეთ პრეტენდენტის მონაცემებში.</t>
  </si>
  <si>
    <t>3</t>
  </si>
  <si>
    <t>ერთეულის ფასში სრულად უნდა შედიოდეს: ზედნადები ხარჯები, მოგება, ტრანსპორტირება, დატვირთვა-გადმოტვირთვა, მასალის დანაკარგი, ხარაჩოები და დროებითი ნაგებობები, ინსტრუმენტი, დაზღვევა, შრომის უსაფრთხოება, სამუშაო ადგილის დასუფთავება და ნარჩენების გატანა. ცალკე ხაზი ამ ხარჯებისთვის არ არის გათვალისწინებული.</t>
  </si>
  <si>
    <t>4</t>
  </si>
  <si>
    <t>არცერთი პოზიცია არ უნდა დარჩეს შეუვსებელი. თუ სამუშაო სხვა პოზიციაშია გათვალისწინებული, ჩაწერეთ „შედის პოზ. …“-ში შენიშვნის სვეტში; ნულოვანი ფასი ჩაითვლება უსასყიდლო შესრულების ვალდებულებად.</t>
  </si>
  <si>
    <t>5</t>
  </si>
  <si>
    <t>რაოდენობები აღებულია შემკვეთის მიერ მოწოდებული პროექტიდან (არქიტექტურული და კონსტრუქციული ნაწილი). პრეტენდენტი ვალდებულია გადაამოწმოს რაოდენობები ნახაზებთან და ადგილზე; ნებისმიერი შეუსაბამობა წერილობით უნდა წარმოადგინოს შეთავაზების ჩაბარებამდე.</t>
  </si>
  <si>
    <t>6</t>
  </si>
  <si>
    <t>ღია ყვითლად მონიშნული პოზიციები პროვიზიულია — მათი დეტალური სპეციფიკაცია პროექტში დაზუსტებული არ არის. დააფასეთ თქვენივე დაშვებით და დაშვება აუცილებლად აღწერეთ შენიშვნის სვეტში ან თანდართულ ფურცელზე (მწარმოებელი, მოდელი, სისქე, კლასი).</t>
  </si>
  <si>
    <t>7</t>
  </si>
  <si>
    <t>ალტერნატიული გადაწყვეტა ან პროექტიდან გადახვევა წარმოადგინეთ ცალკე ფურცლად, ძირითადი შეთავაზების შეუცვლელად.</t>
  </si>
  <si>
    <t>8</t>
  </si>
  <si>
    <t>შეთავაზებას თან უნდა დაერთოს: სამუშაოთა კალენდარული გრაფიკი, გამოყენებული ძირითადი მასალების სერტიფიკატები/სპეციფიკაციები (ბეტონი B25, არმატურა B500C, ფოლადი C275, ფილა, კაუჩუკის საფარი, სარგავი მასალა), ანალოგიური პროექტების გამოცდილება და საგარანტიო პირობები.</t>
  </si>
  <si>
    <t>9</t>
  </si>
  <si>
    <t>ლითონის კონსტრუქციები უნდა შესრულდეს ნახაზების NV-DT-002 … NV-DT-006 და მოქმედი ნორმების („სამშენებლო ნორმები და წესები“, სეისმურობა 8 ბალი) შესაბამისად. ლითონის პროფილები დამუშავდეს ანტიკოროზიული ხსნარით.</t>
  </si>
  <si>
    <t>10</t>
  </si>
  <si>
    <t>შეთავაზების ფასი ფიქსირებულია სამუშაოს დასრულებამდე, გარდა შემკვეთის მიერ წერილობით დადასტურებული სამუშაოს მოცულობის ცვლილების შემთხვევისა.</t>
  </si>
  <si>
    <t>პრეტენდენტის უფლებამოსილი პირის ხელმოწერა / ბეჭედი:</t>
  </si>
  <si>
    <t>თარიღი: 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</si>
</sst>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;\–"/>
  </numFmts>
  <fonts count="14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10"/>
      <name val="Arial"/>
      <charset val="1"/>
    </font>
    <font>
      <sz val="9"/>
      <color rgb="FF595959"/>
      <name val="Arial"/>
      <charset val="1"/>
    </font>
    <font>
      <b/>
      <sz val="10"/>
      <color rgb="FF1F3864"/>
      <name val="Arial"/>
      <charset val="1"/>
    </font>
    <font>
      <b/>
      <sz val="9"/>
      <name val="Arial"/>
      <charset val="1"/>
    </font>
    <font>
      <b/>
      <sz val="9"/>
      <color rgb="FFFFFFFF"/>
      <name val="Arial"/>
      <charset val="1"/>
    </font>
    <font>
      <b/>
      <sz val="11"/>
      <color rgb="FF1F3864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i/>
      <sz val="8"/>
      <color rgb="FF595959"/>
      <name val="Arial"/>
      <charset val="1"/>
    </font>
    <font>
      <b/>
      <sz val="12"/>
      <color rgb="FFFFFFFF"/>
      <name val="Arial"/>
      <charset val="1"/>
    </font>
    <font>
      <b/>
      <sz val="12"/>
      <color rgb="FF1F3864"/>
      <name val="Arial"/>
      <charset val="1"/>
    </font>
    <font>
      <sz val="9"/>
      <name val="Arial"/>
      <charset val="1"/>
    </font>
  </fonts>
  <fills count="13">
    <fill>
      <patternFill patternType="none"/>
    </fill>
    <fill>
      <patternFill patternType="gray125"/>
    </fill>
    <fill>
      <patternFill patternType="solid">
        <fgColor rgb="FF1F3864"/>
        <bgColor rgb="FF2E5C8A"/>
      </patternFill>
    </fill>
    <fill>
      <patternFill patternType="solid">
        <fgColor rgb="FFD9E2F3"/>
        <bgColor rgb="FFE9EEF7"/>
      </patternFill>
    </fill>
    <fill>
      <patternFill patternType="solid">
        <fgColor rgb="FFFFFFFF"/>
        <bgColor rgb="FFF2F2F2"/>
      </patternFill>
    </fill>
    <fill>
      <patternFill patternType="solid">
        <fgColor rgb="FF2E5C8A"/>
        <bgColor rgb="FF44749D"/>
      </patternFill>
    </fill>
    <fill>
      <patternFill patternType="solid">
        <fgColor rgb="FF44749D"/>
        <bgColor rgb="FF2E5C8A"/>
      </patternFill>
    </fill>
    <fill>
      <patternFill patternType="solid">
        <fgColor rgb="FFB4C7E7"/>
        <bgColor rgb="FF99CCFF"/>
      </patternFill>
    </fill>
    <fill>
      <patternFill patternType="solid">
        <fgColor rgb="FFE9EEF7"/>
        <bgColor rgb="FFF2F2F2"/>
      </patternFill>
    </fill>
    <fill>
      <patternFill patternType="solid">
        <fgColor rgb="FFF2F2F2"/>
        <bgColor rgb="FFE9EEF7"/>
      </patternFill>
    </fill>
    <fill>
      <patternFill patternType="solid">
        <fgColor rgb="FFFFF2CC"/>
        <bgColor rgb="FFFFF7CC"/>
      </patternFill>
    </fill>
    <fill>
      <patternFill patternType="solid">
        <fgColor rgb="FFC6E0B4"/>
        <bgColor rgb="FFD9E2F3"/>
      </patternFill>
    </fill>
    <fill>
      <patternFill patternType="solid">
        <fgColor rgb="FFFFF7CC"/>
        <bgColor rgb="FFFFF2CC"/>
      </patternFill>
    </fill>
  </fills>
  <borders count="4">
    <border>
      <left/>
      <right/>
      <top/>
      <bottom/>
      <diagonal/>
    </border>
    <border>
      <left style="thin">
        <color rgb="FF9BA7B8"/>
      </left>
      <right style="thin">
        <color rgb="FF9BA7B8"/>
      </right>
      <top style="thin">
        <color rgb="FF9BA7B8"/>
      </top>
      <bottom style="thin">
        <color rgb="FF9BA7B8"/>
      </bottom>
      <diagonal/>
    </border>
    <border>
      <left/>
      <right/>
      <top/>
      <bottom style="thin">
        <color rgb="FF595959"/>
      </bottom>
      <diagonal/>
    </border>
    <border>
      <left style="thin">
        <color rgb="FF9BA7B8"/>
      </left>
      <right style="thin">
        <color rgb="FF9BA7B8"/>
      </right>
      <top style="medium">
        <color rgb="FF2E5C8A"/>
      </top>
      <bottom style="medium">
        <color rgb="FF2E5C8A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1" xfId="0" applyFont="1" applyBorder="1" applyAlignment="1">
      <alignment horizontal="right" vertical="center"/>
    </xf>
    <xf numFmtId="0" fontId="7" fillId="10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right" vertical="center"/>
    </xf>
    <xf numFmtId="0" fontId="9" fillId="10" borderId="1" xfId="0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right" vertical="top"/>
    </xf>
    <xf numFmtId="164" fontId="8" fillId="4" borderId="1" xfId="0" applyNumberFormat="1" applyFont="1" applyFill="1" applyBorder="1" applyAlignment="1" applyProtection="1">
      <alignment horizontal="right" vertical="top"/>
      <protection locked="0"/>
    </xf>
    <xf numFmtId="164" fontId="9" fillId="9" borderId="1" xfId="0" applyNumberFormat="1" applyFont="1" applyFill="1" applyBorder="1" applyAlignment="1">
      <alignment horizontal="right" vertical="top"/>
    </xf>
    <xf numFmtId="164" fontId="8" fillId="9" borderId="1" xfId="0" applyNumberFormat="1" applyFont="1" applyFill="1" applyBorder="1" applyAlignment="1">
      <alignment horizontal="right" vertical="top"/>
    </xf>
    <xf numFmtId="164" fontId="10" fillId="0" borderId="1" xfId="0" applyNumberFormat="1" applyFont="1" applyBorder="1" applyAlignment="1">
      <alignment horizontal="right" vertical="top"/>
    </xf>
    <xf numFmtId="164" fontId="9" fillId="10" borderId="1" xfId="0" applyNumberFormat="1" applyFont="1" applyFill="1" applyBorder="1"/>
    <xf numFmtId="0" fontId="0" fillId="10" borderId="1" xfId="0" applyFill="1" applyBorder="1"/>
    <xf numFmtId="164" fontId="7" fillId="11" borderId="3" xfId="0" applyNumberFormat="1" applyFont="1" applyFill="1" applyBorder="1"/>
    <xf numFmtId="0" fontId="0" fillId="11" borderId="3" xfId="0" applyFill="1" applyBorder="1"/>
    <xf numFmtId="0" fontId="8" fillId="12" borderId="1" xfId="0" applyFont="1" applyFill="1" applyBorder="1" applyAlignment="1">
      <alignment horizontal="left" vertical="top" wrapText="1"/>
    </xf>
    <xf numFmtId="164" fontId="10" fillId="12" borderId="1" xfId="0" applyNumberFormat="1" applyFont="1" applyFill="1" applyBorder="1" applyAlignment="1">
      <alignment horizontal="right" vertical="top"/>
    </xf>
    <xf numFmtId="164" fontId="7" fillId="10" borderId="1" xfId="0" applyNumberFormat="1" applyFont="1" applyFill="1" applyBorder="1"/>
    <xf numFmtId="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4" fontId="8" fillId="0" borderId="1" xfId="0" applyNumberFormat="1" applyFont="1" applyBorder="1"/>
    <xf numFmtId="0" fontId="10" fillId="0" borderId="1" xfId="0" applyFont="1" applyBorder="1" applyAlignment="1">
      <alignment vertical="center" wrapText="1"/>
    </xf>
    <xf numFmtId="0" fontId="0" fillId="11" borderId="1" xfId="0" applyFill="1" applyBorder="1"/>
    <xf numFmtId="164" fontId="12" fillId="11" borderId="1" xfId="0" applyNumberFormat="1" applyFont="1" applyFill="1" applyBorder="1"/>
    <xf numFmtId="0" fontId="5" fillId="0" borderId="1" xfId="0" applyFont="1" applyBorder="1" applyAlignment="1">
      <alignment horizontal="center" vertical="top"/>
    </xf>
    <xf numFmtId="0" fontId="12" fillId="11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0" fillId="0" borderId="2" xfId="0" applyBorder="1" applyProtection="1">
      <protection locked="0"/>
    </xf>
    <xf numFmtId="0" fontId="1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7CC"/>
      <rgbColor rgb="FFE9EEF7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0B4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749D"/>
      <rgbColor rgb="FF9BA7B8"/>
      <rgbColor rgb="FF1F3864"/>
      <rgbColor rgb="FF339966"/>
      <rgbColor rgb="FF003300"/>
      <rgbColor rgb="FF333300"/>
      <rgbColor rgb="FF993300"/>
      <rgbColor rgb="FF993366"/>
      <rgbColor rgb="FF2E5C8A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6"/>
  <sheetViews>
    <sheetView showGridLines="0" tabSelected="1" zoomScaleNormal="100" workbookViewId="0">
      <pane ySplit="12" topLeftCell="A125" activePane="bottomLeft" state="frozen"/>
      <selection pane="bottomLeft" activeCell="E15" sqref="E15"/>
    </sheetView>
  </sheetViews>
  <sheetFormatPr defaultColWidth="8.6640625" defaultRowHeight="14.4" x14ac:dyDescent="0.3"/>
  <cols>
    <col min="1" max="1" width="8" customWidth="1"/>
    <col min="2" max="2" width="54" customWidth="1"/>
    <col min="3" max="3" width="9" customWidth="1"/>
    <col min="4" max="4" width="11" customWidth="1"/>
    <col min="5" max="6" width="12" customWidth="1"/>
    <col min="7" max="8" width="13" customWidth="1"/>
    <col min="9" max="11" width="14" customWidth="1"/>
    <col min="12" max="12" width="16" customWidth="1"/>
    <col min="13" max="13" width="40" customWidth="1"/>
  </cols>
  <sheetData>
    <row r="1" spans="1:13" ht="27.75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5" customHeight="1" x14ac:dyDescent="0.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8" customHeight="1" x14ac:dyDescent="0.3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9.5" customHeight="1" x14ac:dyDescent="0.3">
      <c r="A5" s="10" t="s">
        <v>4</v>
      </c>
      <c r="B5" s="10"/>
      <c r="C5" s="10"/>
      <c r="D5" s="9"/>
      <c r="E5" s="9"/>
      <c r="F5" s="9"/>
      <c r="G5" s="9"/>
      <c r="H5" s="10" t="s">
        <v>5</v>
      </c>
      <c r="I5" s="10"/>
      <c r="J5" s="10"/>
      <c r="K5" s="9"/>
      <c r="L5" s="9"/>
      <c r="M5" s="9"/>
    </row>
    <row r="6" spans="1:13" ht="19.5" customHeight="1" x14ac:dyDescent="0.3">
      <c r="A6" s="10" t="s">
        <v>6</v>
      </c>
      <c r="B6" s="10"/>
      <c r="C6" s="10"/>
      <c r="D6" s="9"/>
      <c r="E6" s="9"/>
      <c r="F6" s="9"/>
      <c r="G6" s="9"/>
      <c r="H6" s="10" t="s">
        <v>7</v>
      </c>
      <c r="I6" s="10"/>
      <c r="J6" s="10"/>
      <c r="K6" s="9"/>
      <c r="L6" s="9"/>
      <c r="M6" s="9"/>
    </row>
    <row r="7" spans="1:13" ht="19.5" customHeight="1" x14ac:dyDescent="0.3">
      <c r="A7" s="10" t="s">
        <v>8</v>
      </c>
      <c r="B7" s="10"/>
      <c r="C7" s="10"/>
      <c r="D7" s="9"/>
      <c r="E7" s="9"/>
      <c r="F7" s="9"/>
      <c r="G7" s="9"/>
      <c r="H7" s="10" t="s">
        <v>9</v>
      </c>
      <c r="I7" s="10"/>
      <c r="J7" s="10"/>
      <c r="K7" s="9"/>
      <c r="L7" s="9"/>
      <c r="M7" s="9"/>
    </row>
    <row r="8" spans="1:13" ht="19.5" customHeight="1" x14ac:dyDescent="0.3">
      <c r="A8" s="10" t="s">
        <v>10</v>
      </c>
      <c r="B8" s="10"/>
      <c r="C8" s="10"/>
      <c r="D8" s="9"/>
      <c r="E8" s="9"/>
      <c r="F8" s="9"/>
      <c r="G8" s="9"/>
      <c r="H8" s="10" t="s">
        <v>11</v>
      </c>
      <c r="I8" s="10"/>
      <c r="J8" s="10"/>
      <c r="K8" s="9"/>
      <c r="L8" s="9"/>
      <c r="M8" s="9"/>
    </row>
    <row r="9" spans="1:13" ht="19.5" customHeight="1" x14ac:dyDescent="0.3">
      <c r="A9" s="10" t="s">
        <v>12</v>
      </c>
      <c r="B9" s="10"/>
      <c r="C9" s="10"/>
      <c r="D9" s="9"/>
      <c r="E9" s="9"/>
      <c r="F9" s="9"/>
      <c r="G9" s="9"/>
      <c r="H9" s="10" t="s">
        <v>13</v>
      </c>
      <c r="I9" s="10"/>
      <c r="J9" s="10"/>
      <c r="K9" s="9"/>
      <c r="L9" s="9"/>
      <c r="M9" s="9"/>
    </row>
    <row r="11" spans="1:13" ht="25.5" customHeight="1" x14ac:dyDescent="0.3">
      <c r="A11" s="8" t="s">
        <v>14</v>
      </c>
      <c r="B11" s="8" t="s">
        <v>15</v>
      </c>
      <c r="C11" s="8" t="s">
        <v>16</v>
      </c>
      <c r="D11" s="8" t="s">
        <v>17</v>
      </c>
      <c r="E11" s="8" t="s">
        <v>18</v>
      </c>
      <c r="F11" s="8"/>
      <c r="G11" s="8"/>
      <c r="H11" s="8"/>
      <c r="I11" s="8" t="s">
        <v>19</v>
      </c>
      <c r="J11" s="8"/>
      <c r="K11" s="8"/>
      <c r="L11" s="8"/>
      <c r="M11" s="8" t="s">
        <v>20</v>
      </c>
    </row>
    <row r="12" spans="1:13" ht="30" customHeight="1" x14ac:dyDescent="0.3">
      <c r="A12" s="8"/>
      <c r="B12" s="8"/>
      <c r="C12" s="8"/>
      <c r="D12" s="8"/>
      <c r="E12" s="15" t="s">
        <v>21</v>
      </c>
      <c r="F12" s="15" t="s">
        <v>22</v>
      </c>
      <c r="G12" s="15" t="s">
        <v>23</v>
      </c>
      <c r="H12" s="15" t="s">
        <v>24</v>
      </c>
      <c r="I12" s="15" t="s">
        <v>21</v>
      </c>
      <c r="J12" s="15" t="s">
        <v>22</v>
      </c>
      <c r="K12" s="15" t="s">
        <v>23</v>
      </c>
      <c r="L12" s="15" t="s">
        <v>24</v>
      </c>
      <c r="M12" s="8"/>
    </row>
    <row r="13" spans="1:13" ht="21.75" customHeight="1" x14ac:dyDescent="0.3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18" customHeight="1" x14ac:dyDescent="0.3">
      <c r="A14" s="6" t="s">
        <v>26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3">
      <c r="A15" s="16" t="s">
        <v>27</v>
      </c>
      <c r="B15" s="17" t="s">
        <v>28</v>
      </c>
      <c r="C15" s="16" t="s">
        <v>29</v>
      </c>
      <c r="D15" s="18">
        <v>57</v>
      </c>
      <c r="E15" s="19"/>
      <c r="F15" s="19"/>
      <c r="G15" s="19"/>
      <c r="H15" s="20">
        <f>SUM(E15:G15)</f>
        <v>0</v>
      </c>
      <c r="I15" s="21">
        <f t="shared" ref="I15:K19" si="0">$D15*E15</f>
        <v>0</v>
      </c>
      <c r="J15" s="21">
        <f t="shared" si="0"/>
        <v>0</v>
      </c>
      <c r="K15" s="21">
        <f t="shared" si="0"/>
        <v>0</v>
      </c>
      <c r="L15" s="20">
        <f>SUM(I15:K15)</f>
        <v>0</v>
      </c>
      <c r="M15" s="22" t="s">
        <v>30</v>
      </c>
    </row>
    <row r="16" spans="1:13" x14ac:dyDescent="0.3">
      <c r="A16" s="16" t="s">
        <v>31</v>
      </c>
      <c r="B16" s="17" t="s">
        <v>32</v>
      </c>
      <c r="C16" s="16" t="s">
        <v>29</v>
      </c>
      <c r="D16" s="18">
        <v>25</v>
      </c>
      <c r="E16" s="19"/>
      <c r="F16" s="19"/>
      <c r="G16" s="19"/>
      <c r="H16" s="20">
        <f>SUM(E16:G16)</f>
        <v>0</v>
      </c>
      <c r="I16" s="21">
        <f t="shared" si="0"/>
        <v>0</v>
      </c>
      <c r="J16" s="21">
        <f t="shared" si="0"/>
        <v>0</v>
      </c>
      <c r="K16" s="21">
        <f t="shared" si="0"/>
        <v>0</v>
      </c>
      <c r="L16" s="20">
        <f>SUM(I16:K16)</f>
        <v>0</v>
      </c>
      <c r="M16" s="22" t="s">
        <v>30</v>
      </c>
    </row>
    <row r="17" spans="1:13" x14ac:dyDescent="0.3">
      <c r="A17" s="16" t="s">
        <v>33</v>
      </c>
      <c r="B17" s="17" t="s">
        <v>34</v>
      </c>
      <c r="C17" s="16" t="s">
        <v>29</v>
      </c>
      <c r="D17" s="18">
        <v>25</v>
      </c>
      <c r="E17" s="19"/>
      <c r="F17" s="19"/>
      <c r="G17" s="19"/>
      <c r="H17" s="20">
        <f>SUM(E17:G17)</f>
        <v>0</v>
      </c>
      <c r="I17" s="21">
        <f t="shared" si="0"/>
        <v>0</v>
      </c>
      <c r="J17" s="21">
        <f t="shared" si="0"/>
        <v>0</v>
      </c>
      <c r="K17" s="21">
        <f t="shared" si="0"/>
        <v>0</v>
      </c>
      <c r="L17" s="20">
        <f>SUM(I17:K17)</f>
        <v>0</v>
      </c>
      <c r="M17" s="22" t="s">
        <v>30</v>
      </c>
    </row>
    <row r="18" spans="1:13" x14ac:dyDescent="0.3">
      <c r="A18" s="16" t="s">
        <v>35</v>
      </c>
      <c r="B18" s="17" t="s">
        <v>36</v>
      </c>
      <c r="C18" s="16" t="s">
        <v>29</v>
      </c>
      <c r="D18" s="18">
        <v>16</v>
      </c>
      <c r="E18" s="19"/>
      <c r="F18" s="19"/>
      <c r="G18" s="19"/>
      <c r="H18" s="20">
        <f>SUM(E18:G18)</f>
        <v>0</v>
      </c>
      <c r="I18" s="21">
        <f t="shared" si="0"/>
        <v>0</v>
      </c>
      <c r="J18" s="21">
        <f t="shared" si="0"/>
        <v>0</v>
      </c>
      <c r="K18" s="21">
        <f t="shared" si="0"/>
        <v>0</v>
      </c>
      <c r="L18" s="20">
        <f>SUM(I18:K18)</f>
        <v>0</v>
      </c>
      <c r="M18" s="22" t="s">
        <v>30</v>
      </c>
    </row>
    <row r="19" spans="1:13" x14ac:dyDescent="0.3">
      <c r="A19" s="16" t="s">
        <v>37</v>
      </c>
      <c r="B19" s="17" t="s">
        <v>38</v>
      </c>
      <c r="C19" s="16" t="s">
        <v>39</v>
      </c>
      <c r="D19" s="18">
        <v>235</v>
      </c>
      <c r="E19" s="19"/>
      <c r="F19" s="19"/>
      <c r="G19" s="19"/>
      <c r="H19" s="20">
        <f>SUM(E19:G19)</f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0">
        <f>SUM(I19:K19)</f>
        <v>0</v>
      </c>
      <c r="M19" s="22" t="s">
        <v>40</v>
      </c>
    </row>
    <row r="20" spans="1:13" ht="18" customHeight="1" x14ac:dyDescent="0.3">
      <c r="A20" s="5" t="s">
        <v>41</v>
      </c>
      <c r="B20" s="5"/>
      <c r="C20" s="5"/>
      <c r="D20" s="5"/>
      <c r="E20" s="5"/>
      <c r="F20" s="5"/>
      <c r="G20" s="5"/>
      <c r="H20" s="5"/>
      <c r="I20" s="23">
        <f>SUM(I15:I19)</f>
        <v>0</v>
      </c>
      <c r="J20" s="23">
        <f>SUM(J15:J19)</f>
        <v>0</v>
      </c>
      <c r="K20" s="23">
        <f>SUM(K15:K19)</f>
        <v>0</v>
      </c>
      <c r="L20" s="23">
        <f>SUM(L15:L19)</f>
        <v>0</v>
      </c>
      <c r="M20" s="24"/>
    </row>
    <row r="21" spans="1:13" ht="18" customHeight="1" x14ac:dyDescent="0.3">
      <c r="A21" s="6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3">
      <c r="A22" s="16" t="s">
        <v>43</v>
      </c>
      <c r="B22" s="17" t="s">
        <v>28</v>
      </c>
      <c r="C22" s="16" t="s">
        <v>29</v>
      </c>
      <c r="D22" s="18">
        <v>33.6</v>
      </c>
      <c r="E22" s="19"/>
      <c r="F22" s="19"/>
      <c r="G22" s="19"/>
      <c r="H22" s="20">
        <f>SUM(E22:G22)</f>
        <v>0</v>
      </c>
      <c r="I22" s="21">
        <f t="shared" ref="I22:K25" si="1">$D22*E22</f>
        <v>0</v>
      </c>
      <c r="J22" s="21">
        <f t="shared" si="1"/>
        <v>0</v>
      </c>
      <c r="K22" s="21">
        <f t="shared" si="1"/>
        <v>0</v>
      </c>
      <c r="L22" s="20">
        <f>SUM(I22:K22)</f>
        <v>0</v>
      </c>
      <c r="M22" s="22" t="s">
        <v>30</v>
      </c>
    </row>
    <row r="23" spans="1:13" x14ac:dyDescent="0.3">
      <c r="A23" s="16" t="s">
        <v>44</v>
      </c>
      <c r="B23" s="17" t="s">
        <v>32</v>
      </c>
      <c r="C23" s="16" t="s">
        <v>29</v>
      </c>
      <c r="D23" s="18">
        <v>12</v>
      </c>
      <c r="E23" s="19"/>
      <c r="F23" s="19"/>
      <c r="G23" s="19"/>
      <c r="H23" s="20">
        <f>SUM(E23:G23)</f>
        <v>0</v>
      </c>
      <c r="I23" s="21">
        <f t="shared" si="1"/>
        <v>0</v>
      </c>
      <c r="J23" s="21">
        <f t="shared" si="1"/>
        <v>0</v>
      </c>
      <c r="K23" s="21">
        <f t="shared" si="1"/>
        <v>0</v>
      </c>
      <c r="L23" s="20">
        <f>SUM(I23:K23)</f>
        <v>0</v>
      </c>
      <c r="M23" s="22" t="s">
        <v>30</v>
      </c>
    </row>
    <row r="24" spans="1:13" x14ac:dyDescent="0.3">
      <c r="A24" s="16" t="s">
        <v>45</v>
      </c>
      <c r="B24" s="17" t="s">
        <v>34</v>
      </c>
      <c r="C24" s="16" t="s">
        <v>29</v>
      </c>
      <c r="D24" s="18">
        <v>12</v>
      </c>
      <c r="E24" s="19"/>
      <c r="F24" s="19"/>
      <c r="G24" s="19"/>
      <c r="H24" s="20">
        <f>SUM(E24:G24)</f>
        <v>0</v>
      </c>
      <c r="I24" s="21">
        <f t="shared" si="1"/>
        <v>0</v>
      </c>
      <c r="J24" s="21">
        <f t="shared" si="1"/>
        <v>0</v>
      </c>
      <c r="K24" s="21">
        <f t="shared" si="1"/>
        <v>0</v>
      </c>
      <c r="L24" s="20">
        <f>SUM(I24:K24)</f>
        <v>0</v>
      </c>
      <c r="M24" s="22" t="s">
        <v>30</v>
      </c>
    </row>
    <row r="25" spans="1:13" ht="26.4" x14ac:dyDescent="0.3">
      <c r="A25" s="16" t="s">
        <v>46</v>
      </c>
      <c r="B25" s="17" t="s">
        <v>47</v>
      </c>
      <c r="C25" s="16" t="s">
        <v>39</v>
      </c>
      <c r="D25" s="18">
        <v>110</v>
      </c>
      <c r="E25" s="19"/>
      <c r="F25" s="19"/>
      <c r="G25" s="19"/>
      <c r="H25" s="20">
        <f>SUM(E25:G25)</f>
        <v>0</v>
      </c>
      <c r="I25" s="21">
        <f t="shared" si="1"/>
        <v>0</v>
      </c>
      <c r="J25" s="21">
        <f t="shared" si="1"/>
        <v>0</v>
      </c>
      <c r="K25" s="21">
        <f t="shared" si="1"/>
        <v>0</v>
      </c>
      <c r="L25" s="20">
        <f>SUM(I25:K25)</f>
        <v>0</v>
      </c>
      <c r="M25" s="22" t="s">
        <v>48</v>
      </c>
    </row>
    <row r="26" spans="1:13" ht="18" customHeight="1" x14ac:dyDescent="0.3">
      <c r="A26" s="5" t="s">
        <v>49</v>
      </c>
      <c r="B26" s="5"/>
      <c r="C26" s="5"/>
      <c r="D26" s="5"/>
      <c r="E26" s="5"/>
      <c r="F26" s="5"/>
      <c r="G26" s="5"/>
      <c r="H26" s="5"/>
      <c r="I26" s="23">
        <f>SUM(I22:I25)</f>
        <v>0</v>
      </c>
      <c r="J26" s="23">
        <f>SUM(J22:J25)</f>
        <v>0</v>
      </c>
      <c r="K26" s="23">
        <f>SUM(K22:K25)</f>
        <v>0</v>
      </c>
      <c r="L26" s="23">
        <f>SUM(L22:L25)</f>
        <v>0</v>
      </c>
      <c r="M26" s="24"/>
    </row>
    <row r="27" spans="1:13" ht="18" customHeight="1" x14ac:dyDescent="0.3">
      <c r="A27" s="6" t="s">
        <v>50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3">
      <c r="A28" s="16" t="s">
        <v>51</v>
      </c>
      <c r="B28" s="17" t="s">
        <v>28</v>
      </c>
      <c r="C28" s="16" t="s">
        <v>29</v>
      </c>
      <c r="D28" s="18">
        <v>31</v>
      </c>
      <c r="E28" s="19"/>
      <c r="F28" s="19"/>
      <c r="G28" s="19"/>
      <c r="H28" s="20">
        <f>SUM(E28:G28)</f>
        <v>0</v>
      </c>
      <c r="I28" s="21">
        <f t="shared" ref="I28:K31" si="2">$D28*E28</f>
        <v>0</v>
      </c>
      <c r="J28" s="21">
        <f t="shared" si="2"/>
        <v>0</v>
      </c>
      <c r="K28" s="21">
        <f t="shared" si="2"/>
        <v>0</v>
      </c>
      <c r="L28" s="20">
        <f>SUM(I28:K28)</f>
        <v>0</v>
      </c>
      <c r="M28" s="22" t="s">
        <v>30</v>
      </c>
    </row>
    <row r="29" spans="1:13" x14ac:dyDescent="0.3">
      <c r="A29" s="16" t="s">
        <v>52</v>
      </c>
      <c r="B29" s="17" t="s">
        <v>32</v>
      </c>
      <c r="C29" s="16" t="s">
        <v>29</v>
      </c>
      <c r="D29" s="18">
        <v>17</v>
      </c>
      <c r="E29" s="19"/>
      <c r="F29" s="19"/>
      <c r="G29" s="19"/>
      <c r="H29" s="20">
        <f>SUM(E29:G29)</f>
        <v>0</v>
      </c>
      <c r="I29" s="21">
        <f t="shared" si="2"/>
        <v>0</v>
      </c>
      <c r="J29" s="21">
        <f t="shared" si="2"/>
        <v>0</v>
      </c>
      <c r="K29" s="21">
        <f t="shared" si="2"/>
        <v>0</v>
      </c>
      <c r="L29" s="20">
        <f>SUM(I29:K29)</f>
        <v>0</v>
      </c>
      <c r="M29" s="22" t="s">
        <v>30</v>
      </c>
    </row>
    <row r="30" spans="1:13" x14ac:dyDescent="0.3">
      <c r="A30" s="16" t="s">
        <v>53</v>
      </c>
      <c r="B30" s="17" t="s">
        <v>34</v>
      </c>
      <c r="C30" s="16" t="s">
        <v>29</v>
      </c>
      <c r="D30" s="18">
        <v>17</v>
      </c>
      <c r="E30" s="19"/>
      <c r="F30" s="19"/>
      <c r="G30" s="19"/>
      <c r="H30" s="20">
        <f>SUM(E30:G30)</f>
        <v>0</v>
      </c>
      <c r="I30" s="21">
        <f t="shared" si="2"/>
        <v>0</v>
      </c>
      <c r="J30" s="21">
        <f t="shared" si="2"/>
        <v>0</v>
      </c>
      <c r="K30" s="21">
        <f t="shared" si="2"/>
        <v>0</v>
      </c>
      <c r="L30" s="20">
        <f>SUM(I30:K30)</f>
        <v>0</v>
      </c>
      <c r="M30" s="22" t="s">
        <v>30</v>
      </c>
    </row>
    <row r="31" spans="1:13" x14ac:dyDescent="0.3">
      <c r="A31" s="16" t="s">
        <v>54</v>
      </c>
      <c r="B31" s="17" t="s">
        <v>55</v>
      </c>
      <c r="C31" s="16" t="s">
        <v>39</v>
      </c>
      <c r="D31" s="18">
        <v>150</v>
      </c>
      <c r="E31" s="19"/>
      <c r="F31" s="19"/>
      <c r="G31" s="19"/>
      <c r="H31" s="20">
        <f>SUM(E31:G31)</f>
        <v>0</v>
      </c>
      <c r="I31" s="21">
        <f t="shared" si="2"/>
        <v>0</v>
      </c>
      <c r="J31" s="21">
        <f t="shared" si="2"/>
        <v>0</v>
      </c>
      <c r="K31" s="21">
        <f t="shared" si="2"/>
        <v>0</v>
      </c>
      <c r="L31" s="20">
        <f>SUM(I31:K31)</f>
        <v>0</v>
      </c>
      <c r="M31" s="22" t="s">
        <v>56</v>
      </c>
    </row>
    <row r="32" spans="1:13" ht="18" customHeight="1" x14ac:dyDescent="0.3">
      <c r="A32" s="5" t="s">
        <v>57</v>
      </c>
      <c r="B32" s="5"/>
      <c r="C32" s="5"/>
      <c r="D32" s="5"/>
      <c r="E32" s="5"/>
      <c r="F32" s="5"/>
      <c r="G32" s="5"/>
      <c r="H32" s="5"/>
      <c r="I32" s="23">
        <f>SUM(I28:I31)</f>
        <v>0</v>
      </c>
      <c r="J32" s="23">
        <f>SUM(J28:J31)</f>
        <v>0</v>
      </c>
      <c r="K32" s="23">
        <f>SUM(K28:K31)</f>
        <v>0</v>
      </c>
      <c r="L32" s="23">
        <f>SUM(L28:L31)</f>
        <v>0</v>
      </c>
      <c r="M32" s="24"/>
    </row>
    <row r="33" spans="1:13" ht="18" customHeight="1" x14ac:dyDescent="0.3">
      <c r="A33" s="6" t="s">
        <v>58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3">
      <c r="A34" s="16" t="s">
        <v>59</v>
      </c>
      <c r="B34" s="17" t="s">
        <v>28</v>
      </c>
      <c r="C34" s="16" t="s">
        <v>29</v>
      </c>
      <c r="D34" s="18">
        <v>17</v>
      </c>
      <c r="E34" s="19"/>
      <c r="F34" s="19"/>
      <c r="G34" s="19"/>
      <c r="H34" s="20">
        <f>SUM(E34:G34)</f>
        <v>0</v>
      </c>
      <c r="I34" s="21">
        <f t="shared" ref="I34:K37" si="3">$D34*E34</f>
        <v>0</v>
      </c>
      <c r="J34" s="21">
        <f t="shared" si="3"/>
        <v>0</v>
      </c>
      <c r="K34" s="21">
        <f t="shared" si="3"/>
        <v>0</v>
      </c>
      <c r="L34" s="20">
        <f>SUM(I34:K34)</f>
        <v>0</v>
      </c>
      <c r="M34" s="22" t="s">
        <v>30</v>
      </c>
    </row>
    <row r="35" spans="1:13" x14ac:dyDescent="0.3">
      <c r="A35" s="16" t="s">
        <v>60</v>
      </c>
      <c r="B35" s="17" t="s">
        <v>32</v>
      </c>
      <c r="C35" s="16" t="s">
        <v>29</v>
      </c>
      <c r="D35" s="18">
        <v>10</v>
      </c>
      <c r="E35" s="19"/>
      <c r="F35" s="19"/>
      <c r="G35" s="19"/>
      <c r="H35" s="20">
        <f>SUM(E35:G35)</f>
        <v>0</v>
      </c>
      <c r="I35" s="21">
        <f t="shared" si="3"/>
        <v>0</v>
      </c>
      <c r="J35" s="21">
        <f t="shared" si="3"/>
        <v>0</v>
      </c>
      <c r="K35" s="21">
        <f t="shared" si="3"/>
        <v>0</v>
      </c>
      <c r="L35" s="20">
        <f>SUM(I35:K35)</f>
        <v>0</v>
      </c>
      <c r="M35" s="22" t="s">
        <v>30</v>
      </c>
    </row>
    <row r="36" spans="1:13" x14ac:dyDescent="0.3">
      <c r="A36" s="16" t="s">
        <v>61</v>
      </c>
      <c r="B36" s="17" t="s">
        <v>34</v>
      </c>
      <c r="C36" s="16" t="s">
        <v>29</v>
      </c>
      <c r="D36" s="18">
        <v>10</v>
      </c>
      <c r="E36" s="19"/>
      <c r="F36" s="19"/>
      <c r="G36" s="19"/>
      <c r="H36" s="20">
        <f>SUM(E36:G36)</f>
        <v>0</v>
      </c>
      <c r="I36" s="21">
        <f t="shared" si="3"/>
        <v>0</v>
      </c>
      <c r="J36" s="21">
        <f t="shared" si="3"/>
        <v>0</v>
      </c>
      <c r="K36" s="21">
        <f t="shared" si="3"/>
        <v>0</v>
      </c>
      <c r="L36" s="20">
        <f>SUM(I36:K36)</f>
        <v>0</v>
      </c>
      <c r="M36" s="22" t="s">
        <v>30</v>
      </c>
    </row>
    <row r="37" spans="1:13" x14ac:dyDescent="0.3">
      <c r="A37" s="16" t="s">
        <v>62</v>
      </c>
      <c r="B37" s="17" t="s">
        <v>63</v>
      </c>
      <c r="C37" s="16" t="s">
        <v>39</v>
      </c>
      <c r="D37" s="18">
        <v>80</v>
      </c>
      <c r="E37" s="19"/>
      <c r="F37" s="19"/>
      <c r="G37" s="19"/>
      <c r="H37" s="20">
        <f>SUM(E37:G37)</f>
        <v>0</v>
      </c>
      <c r="I37" s="21">
        <f t="shared" si="3"/>
        <v>0</v>
      </c>
      <c r="J37" s="21">
        <f t="shared" si="3"/>
        <v>0</v>
      </c>
      <c r="K37" s="21">
        <f t="shared" si="3"/>
        <v>0</v>
      </c>
      <c r="L37" s="20">
        <f>SUM(I37:K37)</f>
        <v>0</v>
      </c>
      <c r="M37" s="22" t="s">
        <v>64</v>
      </c>
    </row>
    <row r="38" spans="1:13" ht="18" customHeight="1" x14ac:dyDescent="0.3">
      <c r="A38" s="5" t="s">
        <v>65</v>
      </c>
      <c r="B38" s="5"/>
      <c r="C38" s="5"/>
      <c r="D38" s="5"/>
      <c r="E38" s="5"/>
      <c r="F38" s="5"/>
      <c r="G38" s="5"/>
      <c r="H38" s="5"/>
      <c r="I38" s="23">
        <f>SUM(I34:I37)</f>
        <v>0</v>
      </c>
      <c r="J38" s="23">
        <f>SUM(J34:J37)</f>
        <v>0</v>
      </c>
      <c r="K38" s="23">
        <f>SUM(K34:K37)</f>
        <v>0</v>
      </c>
      <c r="L38" s="23">
        <f>SUM(L34:L37)</f>
        <v>0</v>
      </c>
      <c r="M38" s="24"/>
    </row>
    <row r="39" spans="1:13" ht="18" customHeight="1" x14ac:dyDescent="0.3">
      <c r="A39" s="6" t="s">
        <v>66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3">
      <c r="A40" s="16" t="s">
        <v>67</v>
      </c>
      <c r="B40" s="17" t="s">
        <v>28</v>
      </c>
      <c r="C40" s="16" t="s">
        <v>29</v>
      </c>
      <c r="D40" s="18">
        <v>8.1999999999999993</v>
      </c>
      <c r="E40" s="19"/>
      <c r="F40" s="19"/>
      <c r="G40" s="19"/>
      <c r="H40" s="20">
        <f>SUM(E40:G40)</f>
        <v>0</v>
      </c>
      <c r="I40" s="21">
        <f t="shared" ref="I40:K43" si="4">$D40*E40</f>
        <v>0</v>
      </c>
      <c r="J40" s="21">
        <f t="shared" si="4"/>
        <v>0</v>
      </c>
      <c r="K40" s="21">
        <f t="shared" si="4"/>
        <v>0</v>
      </c>
      <c r="L40" s="20">
        <f>SUM(I40:K40)</f>
        <v>0</v>
      </c>
      <c r="M40" s="22" t="s">
        <v>30</v>
      </c>
    </row>
    <row r="41" spans="1:13" x14ac:dyDescent="0.3">
      <c r="A41" s="16" t="s">
        <v>68</v>
      </c>
      <c r="B41" s="17" t="s">
        <v>32</v>
      </c>
      <c r="C41" s="16" t="s">
        <v>29</v>
      </c>
      <c r="D41" s="18">
        <v>4</v>
      </c>
      <c r="E41" s="19"/>
      <c r="F41" s="19"/>
      <c r="G41" s="19"/>
      <c r="H41" s="20">
        <f>SUM(E41:G41)</f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0">
        <f>SUM(I41:K41)</f>
        <v>0</v>
      </c>
      <c r="M41" s="22" t="s">
        <v>30</v>
      </c>
    </row>
    <row r="42" spans="1:13" x14ac:dyDescent="0.3">
      <c r="A42" s="16" t="s">
        <v>69</v>
      </c>
      <c r="B42" s="17" t="s">
        <v>34</v>
      </c>
      <c r="C42" s="16" t="s">
        <v>29</v>
      </c>
      <c r="D42" s="18">
        <v>4</v>
      </c>
      <c r="E42" s="19"/>
      <c r="F42" s="19"/>
      <c r="G42" s="19"/>
      <c r="H42" s="20">
        <f>SUM(E42:G42)</f>
        <v>0</v>
      </c>
      <c r="I42" s="21">
        <f t="shared" si="4"/>
        <v>0</v>
      </c>
      <c r="J42" s="21">
        <f t="shared" si="4"/>
        <v>0</v>
      </c>
      <c r="K42" s="21">
        <f t="shared" si="4"/>
        <v>0</v>
      </c>
      <c r="L42" s="20">
        <f>SUM(I42:K42)</f>
        <v>0</v>
      </c>
      <c r="M42" s="22" t="s">
        <v>30</v>
      </c>
    </row>
    <row r="43" spans="1:13" x14ac:dyDescent="0.3">
      <c r="A43" s="16" t="s">
        <v>70</v>
      </c>
      <c r="B43" s="17" t="s">
        <v>71</v>
      </c>
      <c r="C43" s="16" t="s">
        <v>39</v>
      </c>
      <c r="D43" s="18">
        <v>39</v>
      </c>
      <c r="E43" s="19"/>
      <c r="F43" s="19"/>
      <c r="G43" s="19"/>
      <c r="H43" s="20">
        <f>SUM(E43:G43)</f>
        <v>0</v>
      </c>
      <c r="I43" s="21">
        <f t="shared" si="4"/>
        <v>0</v>
      </c>
      <c r="J43" s="21">
        <f t="shared" si="4"/>
        <v>0</v>
      </c>
      <c r="K43" s="21">
        <f t="shared" si="4"/>
        <v>0</v>
      </c>
      <c r="L43" s="20">
        <f>SUM(I43:K43)</f>
        <v>0</v>
      </c>
      <c r="M43" s="22" t="s">
        <v>30</v>
      </c>
    </row>
    <row r="44" spans="1:13" ht="18" customHeight="1" x14ac:dyDescent="0.3">
      <c r="A44" s="5" t="s">
        <v>72</v>
      </c>
      <c r="B44" s="5"/>
      <c r="C44" s="5"/>
      <c r="D44" s="5"/>
      <c r="E44" s="5"/>
      <c r="F44" s="5"/>
      <c r="G44" s="5"/>
      <c r="H44" s="5"/>
      <c r="I44" s="23">
        <f>SUM(I40:I43)</f>
        <v>0</v>
      </c>
      <c r="J44" s="23">
        <f>SUM(J40:J43)</f>
        <v>0</v>
      </c>
      <c r="K44" s="23">
        <f>SUM(K40:K43)</f>
        <v>0</v>
      </c>
      <c r="L44" s="23">
        <f>SUM(L40:L43)</f>
        <v>0</v>
      </c>
      <c r="M44" s="24"/>
    </row>
    <row r="45" spans="1:13" ht="18" customHeight="1" x14ac:dyDescent="0.3">
      <c r="A45" s="6" t="s">
        <v>73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26.4" x14ac:dyDescent="0.3">
      <c r="A46" s="16" t="s">
        <v>74</v>
      </c>
      <c r="B46" s="17" t="s">
        <v>75</v>
      </c>
      <c r="C46" s="16" t="s">
        <v>76</v>
      </c>
      <c r="D46" s="18">
        <v>390</v>
      </c>
      <c r="E46" s="19"/>
      <c r="F46" s="19"/>
      <c r="G46" s="19"/>
      <c r="H46" s="20">
        <f>SUM(E46:G46)</f>
        <v>0</v>
      </c>
      <c r="I46" s="21">
        <f>$D46*E46</f>
        <v>0</v>
      </c>
      <c r="J46" s="21">
        <f>$D46*F46</f>
        <v>0</v>
      </c>
      <c r="K46" s="21">
        <f>$D46*G46</f>
        <v>0</v>
      </c>
      <c r="L46" s="20">
        <f>SUM(I46:K46)</f>
        <v>0</v>
      </c>
      <c r="M46" s="22" t="s">
        <v>30</v>
      </c>
    </row>
    <row r="47" spans="1:13" ht="18" customHeight="1" x14ac:dyDescent="0.3">
      <c r="A47" s="5" t="s">
        <v>77</v>
      </c>
      <c r="B47" s="5"/>
      <c r="C47" s="5"/>
      <c r="D47" s="5"/>
      <c r="E47" s="5"/>
      <c r="F47" s="5"/>
      <c r="G47" s="5"/>
      <c r="H47" s="5"/>
      <c r="I47" s="23">
        <f>SUM(I46:I46)</f>
        <v>0</v>
      </c>
      <c r="J47" s="23">
        <f>SUM(J46:J46)</f>
        <v>0</v>
      </c>
      <c r="K47" s="23">
        <f>SUM(K46:K46)</f>
        <v>0</v>
      </c>
      <c r="L47" s="23">
        <f>SUM(L46:L46)</f>
        <v>0</v>
      </c>
      <c r="M47" s="24"/>
    </row>
    <row r="48" spans="1:13" ht="21.75" customHeight="1" x14ac:dyDescent="0.3">
      <c r="A48" s="4" t="s">
        <v>78</v>
      </c>
      <c r="B48" s="4"/>
      <c r="C48" s="4"/>
      <c r="D48" s="4"/>
      <c r="E48" s="4"/>
      <c r="F48" s="4"/>
      <c r="G48" s="4"/>
      <c r="H48" s="4"/>
      <c r="I48" s="25">
        <f>I20+I26+I32+I38+I44+I47</f>
        <v>0</v>
      </c>
      <c r="J48" s="25">
        <f>J20+J26+J32+J38+J44+J47</f>
        <v>0</v>
      </c>
      <c r="K48" s="25">
        <f>K20+K26+K32+K38+K44+K47</f>
        <v>0</v>
      </c>
      <c r="L48" s="25">
        <f>L20+L26+L32+L38+L44+L47</f>
        <v>0</v>
      </c>
      <c r="M48" s="26"/>
    </row>
    <row r="50" spans="1:13" ht="21.75" customHeight="1" x14ac:dyDescent="0.3">
      <c r="A50" s="7" t="s">
        <v>79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ht="18" customHeight="1" x14ac:dyDescent="0.3">
      <c r="A51" s="6" t="s">
        <v>80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ht="39.6" x14ac:dyDescent="0.3">
      <c r="A52" s="16" t="s">
        <v>81</v>
      </c>
      <c r="B52" s="17" t="s">
        <v>82</v>
      </c>
      <c r="C52" s="16" t="s">
        <v>83</v>
      </c>
      <c r="D52" s="18">
        <v>2478.3000000000002</v>
      </c>
      <c r="E52" s="19"/>
      <c r="F52" s="19"/>
      <c r="G52" s="19"/>
      <c r="H52" s="20">
        <f t="shared" ref="H52:H57" si="5">SUM(E52:G52)</f>
        <v>0</v>
      </c>
      <c r="I52" s="21">
        <f t="shared" ref="I52:K57" si="6">$D52*E52</f>
        <v>0</v>
      </c>
      <c r="J52" s="21">
        <f t="shared" si="6"/>
        <v>0</v>
      </c>
      <c r="K52" s="21">
        <f t="shared" si="6"/>
        <v>0</v>
      </c>
      <c r="L52" s="20">
        <f t="shared" ref="L52:L57" si="7">SUM(I52:K52)</f>
        <v>0</v>
      </c>
      <c r="M52" s="22" t="s">
        <v>84</v>
      </c>
    </row>
    <row r="53" spans="1:13" x14ac:dyDescent="0.3">
      <c r="A53" s="16" t="s">
        <v>85</v>
      </c>
      <c r="B53" s="17" t="s">
        <v>86</v>
      </c>
      <c r="C53" s="16" t="s">
        <v>83</v>
      </c>
      <c r="D53" s="18">
        <v>99.13</v>
      </c>
      <c r="E53" s="19"/>
      <c r="F53" s="19"/>
      <c r="G53" s="19"/>
      <c r="H53" s="20">
        <f t="shared" si="5"/>
        <v>0</v>
      </c>
      <c r="I53" s="21">
        <f t="shared" si="6"/>
        <v>0</v>
      </c>
      <c r="J53" s="21">
        <f t="shared" si="6"/>
        <v>0</v>
      </c>
      <c r="K53" s="21">
        <f t="shared" si="6"/>
        <v>0</v>
      </c>
      <c r="L53" s="20">
        <f t="shared" si="7"/>
        <v>0</v>
      </c>
      <c r="M53" s="22" t="s">
        <v>87</v>
      </c>
    </row>
    <row r="54" spans="1:13" ht="26.4" x14ac:dyDescent="0.3">
      <c r="A54" s="16" t="s">
        <v>88</v>
      </c>
      <c r="B54" s="17" t="s">
        <v>89</v>
      </c>
      <c r="C54" s="16" t="s">
        <v>83</v>
      </c>
      <c r="D54" s="18">
        <v>41.5</v>
      </c>
      <c r="E54" s="19"/>
      <c r="F54" s="19"/>
      <c r="G54" s="19"/>
      <c r="H54" s="20">
        <f t="shared" si="5"/>
        <v>0</v>
      </c>
      <c r="I54" s="21">
        <f t="shared" si="6"/>
        <v>0</v>
      </c>
      <c r="J54" s="21">
        <f t="shared" si="6"/>
        <v>0</v>
      </c>
      <c r="K54" s="21">
        <f t="shared" si="6"/>
        <v>0</v>
      </c>
      <c r="L54" s="20">
        <f t="shared" si="7"/>
        <v>0</v>
      </c>
      <c r="M54" s="22" t="s">
        <v>87</v>
      </c>
    </row>
    <row r="55" spans="1:13" x14ac:dyDescent="0.3">
      <c r="A55" s="16" t="s">
        <v>90</v>
      </c>
      <c r="B55" s="17" t="s">
        <v>91</v>
      </c>
      <c r="C55" s="16" t="s">
        <v>83</v>
      </c>
      <c r="D55" s="18">
        <v>20</v>
      </c>
      <c r="E55" s="19"/>
      <c r="F55" s="19"/>
      <c r="G55" s="19"/>
      <c r="H55" s="20">
        <f t="shared" si="5"/>
        <v>0</v>
      </c>
      <c r="I55" s="21">
        <f t="shared" si="6"/>
        <v>0</v>
      </c>
      <c r="J55" s="21">
        <f t="shared" si="6"/>
        <v>0</v>
      </c>
      <c r="K55" s="21">
        <f t="shared" si="6"/>
        <v>0</v>
      </c>
      <c r="L55" s="20">
        <f t="shared" si="7"/>
        <v>0</v>
      </c>
      <c r="M55" s="22" t="s">
        <v>87</v>
      </c>
    </row>
    <row r="56" spans="1:13" ht="26.4" x14ac:dyDescent="0.3">
      <c r="A56" s="16" t="s">
        <v>92</v>
      </c>
      <c r="B56" s="17" t="s">
        <v>93</v>
      </c>
      <c r="C56" s="16" t="s">
        <v>29</v>
      </c>
      <c r="D56" s="18">
        <v>13.5</v>
      </c>
      <c r="E56" s="19"/>
      <c r="F56" s="19"/>
      <c r="G56" s="19"/>
      <c r="H56" s="20">
        <f t="shared" si="5"/>
        <v>0</v>
      </c>
      <c r="I56" s="21">
        <f t="shared" si="6"/>
        <v>0</v>
      </c>
      <c r="J56" s="21">
        <f t="shared" si="6"/>
        <v>0</v>
      </c>
      <c r="K56" s="21">
        <f t="shared" si="6"/>
        <v>0</v>
      </c>
      <c r="L56" s="20">
        <f t="shared" si="7"/>
        <v>0</v>
      </c>
      <c r="M56" s="22" t="s">
        <v>94</v>
      </c>
    </row>
    <row r="57" spans="1:13" ht="26.4" x14ac:dyDescent="0.3">
      <c r="A57" s="16" t="s">
        <v>95</v>
      </c>
      <c r="B57" s="17" t="s">
        <v>96</v>
      </c>
      <c r="C57" s="16" t="s">
        <v>83</v>
      </c>
      <c r="D57" s="18">
        <v>747</v>
      </c>
      <c r="E57" s="19"/>
      <c r="F57" s="19"/>
      <c r="G57" s="19"/>
      <c r="H57" s="20">
        <f t="shared" si="5"/>
        <v>0</v>
      </c>
      <c r="I57" s="21">
        <f t="shared" si="6"/>
        <v>0</v>
      </c>
      <c r="J57" s="21">
        <f t="shared" si="6"/>
        <v>0</v>
      </c>
      <c r="K57" s="21">
        <f t="shared" si="6"/>
        <v>0</v>
      </c>
      <c r="L57" s="20">
        <f t="shared" si="7"/>
        <v>0</v>
      </c>
      <c r="M57" s="22" t="s">
        <v>97</v>
      </c>
    </row>
    <row r="58" spans="1:13" ht="18" customHeight="1" x14ac:dyDescent="0.3">
      <c r="A58" s="5" t="s">
        <v>98</v>
      </c>
      <c r="B58" s="5"/>
      <c r="C58" s="5"/>
      <c r="D58" s="5"/>
      <c r="E58" s="5"/>
      <c r="F58" s="5"/>
      <c r="G58" s="5"/>
      <c r="H58" s="5"/>
      <c r="I58" s="23">
        <f>SUM(I52:I57)</f>
        <v>0</v>
      </c>
      <c r="J58" s="23">
        <f>SUM(J52:J57)</f>
        <v>0</v>
      </c>
      <c r="K58" s="23">
        <f>SUM(K52:K57)</f>
        <v>0</v>
      </c>
      <c r="L58" s="23">
        <f>SUM(L52:L57)</f>
        <v>0</v>
      </c>
      <c r="M58" s="24"/>
    </row>
    <row r="59" spans="1:13" ht="18" customHeight="1" x14ac:dyDescent="0.3">
      <c r="A59" s="6" t="s">
        <v>99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39.6" x14ac:dyDescent="0.3">
      <c r="A60" s="16" t="s">
        <v>100</v>
      </c>
      <c r="B60" s="17" t="s">
        <v>82</v>
      </c>
      <c r="C60" s="16" t="s">
        <v>83</v>
      </c>
      <c r="D60" s="18">
        <v>1526.2</v>
      </c>
      <c r="E60" s="19"/>
      <c r="F60" s="19"/>
      <c r="G60" s="19"/>
      <c r="H60" s="20">
        <f>SUM(E60:G60)</f>
        <v>0</v>
      </c>
      <c r="I60" s="21">
        <f t="shared" ref="I60:K63" si="8">$D60*E60</f>
        <v>0</v>
      </c>
      <c r="J60" s="21">
        <f t="shared" si="8"/>
        <v>0</v>
      </c>
      <c r="K60" s="21">
        <f t="shared" si="8"/>
        <v>0</v>
      </c>
      <c r="L60" s="20">
        <f>SUM(I60:K60)</f>
        <v>0</v>
      </c>
      <c r="M60" s="22" t="s">
        <v>101</v>
      </c>
    </row>
    <row r="61" spans="1:13" x14ac:dyDescent="0.3">
      <c r="A61" s="16" t="s">
        <v>102</v>
      </c>
      <c r="B61" s="17" t="s">
        <v>86</v>
      </c>
      <c r="C61" s="16" t="s">
        <v>83</v>
      </c>
      <c r="D61" s="18">
        <v>61.05</v>
      </c>
      <c r="E61" s="19"/>
      <c r="F61" s="19"/>
      <c r="G61" s="19"/>
      <c r="H61" s="20">
        <f>SUM(E61:G61)</f>
        <v>0</v>
      </c>
      <c r="I61" s="21">
        <f t="shared" si="8"/>
        <v>0</v>
      </c>
      <c r="J61" s="21">
        <f t="shared" si="8"/>
        <v>0</v>
      </c>
      <c r="K61" s="21">
        <f t="shared" si="8"/>
        <v>0</v>
      </c>
      <c r="L61" s="20">
        <f>SUM(I61:K61)</f>
        <v>0</v>
      </c>
      <c r="M61" s="22" t="s">
        <v>103</v>
      </c>
    </row>
    <row r="62" spans="1:13" ht="26.4" x14ac:dyDescent="0.3">
      <c r="A62" s="16" t="s">
        <v>104</v>
      </c>
      <c r="B62" s="17" t="s">
        <v>93</v>
      </c>
      <c r="C62" s="16" t="s">
        <v>29</v>
      </c>
      <c r="D62" s="18">
        <v>8.3000000000000007</v>
      </c>
      <c r="E62" s="19"/>
      <c r="F62" s="19"/>
      <c r="G62" s="19"/>
      <c r="H62" s="20">
        <f>SUM(E62:G62)</f>
        <v>0</v>
      </c>
      <c r="I62" s="21">
        <f t="shared" si="8"/>
        <v>0</v>
      </c>
      <c r="J62" s="21">
        <f t="shared" si="8"/>
        <v>0</v>
      </c>
      <c r="K62" s="21">
        <f t="shared" si="8"/>
        <v>0</v>
      </c>
      <c r="L62" s="20">
        <f>SUM(I62:K62)</f>
        <v>0</v>
      </c>
      <c r="M62" s="22" t="s">
        <v>105</v>
      </c>
    </row>
    <row r="63" spans="1:13" ht="26.4" x14ac:dyDescent="0.3">
      <c r="A63" s="16" t="s">
        <v>106</v>
      </c>
      <c r="B63" s="17" t="s">
        <v>96</v>
      </c>
      <c r="C63" s="16" t="s">
        <v>83</v>
      </c>
      <c r="D63" s="18">
        <v>467</v>
      </c>
      <c r="E63" s="19"/>
      <c r="F63" s="19"/>
      <c r="G63" s="19"/>
      <c r="H63" s="20">
        <f>SUM(E63:G63)</f>
        <v>0</v>
      </c>
      <c r="I63" s="21">
        <f t="shared" si="8"/>
        <v>0</v>
      </c>
      <c r="J63" s="21">
        <f t="shared" si="8"/>
        <v>0</v>
      </c>
      <c r="K63" s="21">
        <f t="shared" si="8"/>
        <v>0</v>
      </c>
      <c r="L63" s="20">
        <f>SUM(I63:K63)</f>
        <v>0</v>
      </c>
      <c r="M63" s="22" t="s">
        <v>107</v>
      </c>
    </row>
    <row r="64" spans="1:13" ht="18" customHeight="1" x14ac:dyDescent="0.3">
      <c r="A64" s="5" t="s">
        <v>108</v>
      </c>
      <c r="B64" s="5"/>
      <c r="C64" s="5"/>
      <c r="D64" s="5"/>
      <c r="E64" s="5"/>
      <c r="F64" s="5"/>
      <c r="G64" s="5"/>
      <c r="H64" s="5"/>
      <c r="I64" s="23">
        <f>SUM(I60:I63)</f>
        <v>0</v>
      </c>
      <c r="J64" s="23">
        <f>SUM(J60:J63)</f>
        <v>0</v>
      </c>
      <c r="K64" s="23">
        <f>SUM(K60:K63)</f>
        <v>0</v>
      </c>
      <c r="L64" s="23">
        <f>SUM(L60:L63)</f>
        <v>0</v>
      </c>
      <c r="M64" s="24"/>
    </row>
    <row r="65" spans="1:13" ht="18" customHeight="1" x14ac:dyDescent="0.3">
      <c r="A65" s="6" t="s">
        <v>109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39.6" x14ac:dyDescent="0.3">
      <c r="A66" s="16" t="s">
        <v>110</v>
      </c>
      <c r="B66" s="17" t="s">
        <v>82</v>
      </c>
      <c r="C66" s="16" t="s">
        <v>83</v>
      </c>
      <c r="D66" s="18">
        <v>695.1</v>
      </c>
      <c r="E66" s="19"/>
      <c r="F66" s="19"/>
      <c r="G66" s="19"/>
      <c r="H66" s="20">
        <f>SUM(E66:G66)</f>
        <v>0</v>
      </c>
      <c r="I66" s="21">
        <f t="shared" ref="I66:K70" si="9">$D66*E66</f>
        <v>0</v>
      </c>
      <c r="J66" s="21">
        <f t="shared" si="9"/>
        <v>0</v>
      </c>
      <c r="K66" s="21">
        <f t="shared" si="9"/>
        <v>0</v>
      </c>
      <c r="L66" s="20">
        <f>SUM(I66:K66)</f>
        <v>0</v>
      </c>
      <c r="M66" s="22" t="s">
        <v>111</v>
      </c>
    </row>
    <row r="67" spans="1:13" x14ac:dyDescent="0.3">
      <c r="A67" s="16" t="s">
        <v>112</v>
      </c>
      <c r="B67" s="17" t="s">
        <v>86</v>
      </c>
      <c r="C67" s="16" t="s">
        <v>83</v>
      </c>
      <c r="D67" s="18">
        <v>27.8</v>
      </c>
      <c r="E67" s="19"/>
      <c r="F67" s="19"/>
      <c r="G67" s="19"/>
      <c r="H67" s="20">
        <f>SUM(E67:G67)</f>
        <v>0</v>
      </c>
      <c r="I67" s="21">
        <f t="shared" si="9"/>
        <v>0</v>
      </c>
      <c r="J67" s="21">
        <f t="shared" si="9"/>
        <v>0</v>
      </c>
      <c r="K67" s="21">
        <f t="shared" si="9"/>
        <v>0</v>
      </c>
      <c r="L67" s="20">
        <f>SUM(I67:K67)</f>
        <v>0</v>
      </c>
      <c r="M67" s="22" t="s">
        <v>113</v>
      </c>
    </row>
    <row r="68" spans="1:13" ht="26.4" x14ac:dyDescent="0.3">
      <c r="A68" s="16" t="s">
        <v>114</v>
      </c>
      <c r="B68" s="17" t="s">
        <v>93</v>
      </c>
      <c r="C68" s="16" t="s">
        <v>29</v>
      </c>
      <c r="D68" s="18">
        <v>8</v>
      </c>
      <c r="E68" s="19"/>
      <c r="F68" s="19"/>
      <c r="G68" s="19"/>
      <c r="H68" s="20">
        <f>SUM(E68:G68)</f>
        <v>0</v>
      </c>
      <c r="I68" s="21">
        <f t="shared" si="9"/>
        <v>0</v>
      </c>
      <c r="J68" s="21">
        <f t="shared" si="9"/>
        <v>0</v>
      </c>
      <c r="K68" s="21">
        <f t="shared" si="9"/>
        <v>0</v>
      </c>
      <c r="L68" s="20">
        <f>SUM(I68:K68)</f>
        <v>0</v>
      </c>
      <c r="M68" s="22" t="s">
        <v>115</v>
      </c>
    </row>
    <row r="69" spans="1:13" ht="26.4" x14ac:dyDescent="0.3">
      <c r="A69" s="16" t="s">
        <v>116</v>
      </c>
      <c r="B69" s="17" t="s">
        <v>96</v>
      </c>
      <c r="C69" s="16" t="s">
        <v>83</v>
      </c>
      <c r="D69" s="18">
        <v>496</v>
      </c>
      <c r="E69" s="19"/>
      <c r="F69" s="19"/>
      <c r="G69" s="19"/>
      <c r="H69" s="20">
        <f>SUM(E69:G69)</f>
        <v>0</v>
      </c>
      <c r="I69" s="21">
        <f t="shared" si="9"/>
        <v>0</v>
      </c>
      <c r="J69" s="21">
        <f t="shared" si="9"/>
        <v>0</v>
      </c>
      <c r="K69" s="21">
        <f t="shared" si="9"/>
        <v>0</v>
      </c>
      <c r="L69" s="20">
        <f>SUM(I69:K69)</f>
        <v>0</v>
      </c>
      <c r="M69" s="22" t="s">
        <v>117</v>
      </c>
    </row>
    <row r="70" spans="1:13" x14ac:dyDescent="0.3">
      <c r="A70" s="16" t="s">
        <v>118</v>
      </c>
      <c r="B70" s="17" t="s">
        <v>119</v>
      </c>
      <c r="C70" s="16" t="s">
        <v>29</v>
      </c>
      <c r="D70" s="18">
        <v>65</v>
      </c>
      <c r="E70" s="19"/>
      <c r="F70" s="19"/>
      <c r="G70" s="19"/>
      <c r="H70" s="20">
        <f>SUM(E70:G70)</f>
        <v>0</v>
      </c>
      <c r="I70" s="21">
        <f t="shared" si="9"/>
        <v>0</v>
      </c>
      <c r="J70" s="21">
        <f t="shared" si="9"/>
        <v>0</v>
      </c>
      <c r="K70" s="21">
        <f t="shared" si="9"/>
        <v>0</v>
      </c>
      <c r="L70" s="20">
        <f>SUM(I70:K70)</f>
        <v>0</v>
      </c>
      <c r="M70" s="22" t="s">
        <v>113</v>
      </c>
    </row>
    <row r="71" spans="1:13" ht="18" customHeight="1" x14ac:dyDescent="0.3">
      <c r="A71" s="5" t="s">
        <v>120</v>
      </c>
      <c r="B71" s="5"/>
      <c r="C71" s="5"/>
      <c r="D71" s="5"/>
      <c r="E71" s="5"/>
      <c r="F71" s="5"/>
      <c r="G71" s="5"/>
      <c r="H71" s="5"/>
      <c r="I71" s="23">
        <f>SUM(I66:I70)</f>
        <v>0</v>
      </c>
      <c r="J71" s="23">
        <f>SUM(J66:J70)</f>
        <v>0</v>
      </c>
      <c r="K71" s="23">
        <f>SUM(K66:K70)</f>
        <v>0</v>
      </c>
      <c r="L71" s="23">
        <f>SUM(L66:L70)</f>
        <v>0</v>
      </c>
      <c r="M71" s="24"/>
    </row>
    <row r="72" spans="1:13" ht="18" customHeight="1" x14ac:dyDescent="0.3">
      <c r="A72" s="6" t="s">
        <v>121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39.6" x14ac:dyDescent="0.3">
      <c r="A73" s="16" t="s">
        <v>122</v>
      </c>
      <c r="B73" s="17" t="s">
        <v>82</v>
      </c>
      <c r="C73" s="16" t="s">
        <v>83</v>
      </c>
      <c r="D73" s="18">
        <v>753.1</v>
      </c>
      <c r="E73" s="19"/>
      <c r="F73" s="19"/>
      <c r="G73" s="19"/>
      <c r="H73" s="20">
        <f t="shared" ref="H73:H78" si="10">SUM(E73:G73)</f>
        <v>0</v>
      </c>
      <c r="I73" s="21">
        <f t="shared" ref="I73:K78" si="11">$D73*E73</f>
        <v>0</v>
      </c>
      <c r="J73" s="21">
        <f t="shared" si="11"/>
        <v>0</v>
      </c>
      <c r="K73" s="21">
        <f t="shared" si="11"/>
        <v>0</v>
      </c>
      <c r="L73" s="20">
        <f t="shared" ref="L73:L78" si="12">SUM(I73:K73)</f>
        <v>0</v>
      </c>
      <c r="M73" s="22" t="s">
        <v>123</v>
      </c>
    </row>
    <row r="74" spans="1:13" x14ac:dyDescent="0.3">
      <c r="A74" s="16" t="s">
        <v>124</v>
      </c>
      <c r="B74" s="17" t="s">
        <v>86</v>
      </c>
      <c r="C74" s="16" t="s">
        <v>83</v>
      </c>
      <c r="D74" s="18">
        <v>30.12</v>
      </c>
      <c r="E74" s="19"/>
      <c r="F74" s="19"/>
      <c r="G74" s="19"/>
      <c r="H74" s="20">
        <f t="shared" si="10"/>
        <v>0</v>
      </c>
      <c r="I74" s="21">
        <f t="shared" si="11"/>
        <v>0</v>
      </c>
      <c r="J74" s="21">
        <f t="shared" si="11"/>
        <v>0</v>
      </c>
      <c r="K74" s="21">
        <f t="shared" si="11"/>
        <v>0</v>
      </c>
      <c r="L74" s="20">
        <f t="shared" si="12"/>
        <v>0</v>
      </c>
      <c r="M74" s="22" t="s">
        <v>125</v>
      </c>
    </row>
    <row r="75" spans="1:13" ht="26.4" x14ac:dyDescent="0.3">
      <c r="A75" s="16" t="s">
        <v>126</v>
      </c>
      <c r="B75" s="17" t="s">
        <v>89</v>
      </c>
      <c r="C75" s="16" t="s">
        <v>83</v>
      </c>
      <c r="D75" s="18">
        <v>63.5</v>
      </c>
      <c r="E75" s="19"/>
      <c r="F75" s="19"/>
      <c r="G75" s="19"/>
      <c r="H75" s="20">
        <f t="shared" si="10"/>
        <v>0</v>
      </c>
      <c r="I75" s="21">
        <f t="shared" si="11"/>
        <v>0</v>
      </c>
      <c r="J75" s="21">
        <f t="shared" si="11"/>
        <v>0</v>
      </c>
      <c r="K75" s="21">
        <f t="shared" si="11"/>
        <v>0</v>
      </c>
      <c r="L75" s="20">
        <f t="shared" si="12"/>
        <v>0</v>
      </c>
      <c r="M75" s="22" t="s">
        <v>125</v>
      </c>
    </row>
    <row r="76" spans="1:13" x14ac:dyDescent="0.3">
      <c r="A76" s="16" t="s">
        <v>127</v>
      </c>
      <c r="B76" s="17" t="s">
        <v>91</v>
      </c>
      <c r="C76" s="16" t="s">
        <v>83</v>
      </c>
      <c r="D76" s="18">
        <v>20</v>
      </c>
      <c r="E76" s="19"/>
      <c r="F76" s="19"/>
      <c r="G76" s="19"/>
      <c r="H76" s="20">
        <f t="shared" si="10"/>
        <v>0</v>
      </c>
      <c r="I76" s="21">
        <f t="shared" si="11"/>
        <v>0</v>
      </c>
      <c r="J76" s="21">
        <f t="shared" si="11"/>
        <v>0</v>
      </c>
      <c r="K76" s="21">
        <f t="shared" si="11"/>
        <v>0</v>
      </c>
      <c r="L76" s="20">
        <f t="shared" si="12"/>
        <v>0</v>
      </c>
      <c r="M76" s="22" t="s">
        <v>125</v>
      </c>
    </row>
    <row r="77" spans="1:13" ht="26.4" x14ac:dyDescent="0.3">
      <c r="A77" s="16" t="s">
        <v>128</v>
      </c>
      <c r="B77" s="17" t="s">
        <v>93</v>
      </c>
      <c r="C77" s="16" t="s">
        <v>29</v>
      </c>
      <c r="D77" s="18">
        <v>13</v>
      </c>
      <c r="E77" s="19"/>
      <c r="F77" s="19"/>
      <c r="G77" s="19"/>
      <c r="H77" s="20">
        <f t="shared" si="10"/>
        <v>0</v>
      </c>
      <c r="I77" s="21">
        <f t="shared" si="11"/>
        <v>0</v>
      </c>
      <c r="J77" s="21">
        <f t="shared" si="11"/>
        <v>0</v>
      </c>
      <c r="K77" s="21">
        <f t="shared" si="11"/>
        <v>0</v>
      </c>
      <c r="L77" s="20">
        <f t="shared" si="12"/>
        <v>0</v>
      </c>
      <c r="M77" s="22" t="s">
        <v>129</v>
      </c>
    </row>
    <row r="78" spans="1:13" ht="26.4" x14ac:dyDescent="0.3">
      <c r="A78" s="16" t="s">
        <v>130</v>
      </c>
      <c r="B78" s="17" t="s">
        <v>96</v>
      </c>
      <c r="C78" s="16" t="s">
        <v>83</v>
      </c>
      <c r="D78" s="18">
        <v>363</v>
      </c>
      <c r="E78" s="19"/>
      <c r="F78" s="19"/>
      <c r="G78" s="19"/>
      <c r="H78" s="20">
        <f t="shared" si="10"/>
        <v>0</v>
      </c>
      <c r="I78" s="21">
        <f t="shared" si="11"/>
        <v>0</v>
      </c>
      <c r="J78" s="21">
        <f t="shared" si="11"/>
        <v>0</v>
      </c>
      <c r="K78" s="21">
        <f t="shared" si="11"/>
        <v>0</v>
      </c>
      <c r="L78" s="20">
        <f t="shared" si="12"/>
        <v>0</v>
      </c>
      <c r="M78" s="22" t="s">
        <v>131</v>
      </c>
    </row>
    <row r="79" spans="1:13" ht="18" customHeight="1" x14ac:dyDescent="0.3">
      <c r="A79" s="5" t="s">
        <v>132</v>
      </c>
      <c r="B79" s="5"/>
      <c r="C79" s="5"/>
      <c r="D79" s="5"/>
      <c r="E79" s="5"/>
      <c r="F79" s="5"/>
      <c r="G79" s="5"/>
      <c r="H79" s="5"/>
      <c r="I79" s="23">
        <f>SUM(I73:I78)</f>
        <v>0</v>
      </c>
      <c r="J79" s="23">
        <f>SUM(J73:J78)</f>
        <v>0</v>
      </c>
      <c r="K79" s="23">
        <f>SUM(K73:K78)</f>
        <v>0</v>
      </c>
      <c r="L79" s="23">
        <f>SUM(L73:L78)</f>
        <v>0</v>
      </c>
      <c r="M79" s="24"/>
    </row>
    <row r="80" spans="1:13" ht="18" customHeight="1" x14ac:dyDescent="0.3">
      <c r="A80" s="6" t="s">
        <v>133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39.6" x14ac:dyDescent="0.3">
      <c r="A81" s="16" t="s">
        <v>134</v>
      </c>
      <c r="B81" s="17" t="s">
        <v>82</v>
      </c>
      <c r="C81" s="16" t="s">
        <v>83</v>
      </c>
      <c r="D81" s="18">
        <v>1506.2</v>
      </c>
      <c r="E81" s="19"/>
      <c r="F81" s="19"/>
      <c r="G81" s="19"/>
      <c r="H81" s="20">
        <f t="shared" ref="H81:H86" si="13">SUM(E81:G81)</f>
        <v>0</v>
      </c>
      <c r="I81" s="21">
        <f t="shared" ref="I81:K86" si="14">$D81*E81</f>
        <v>0</v>
      </c>
      <c r="J81" s="21">
        <f t="shared" si="14"/>
        <v>0</v>
      </c>
      <c r="K81" s="21">
        <f t="shared" si="14"/>
        <v>0</v>
      </c>
      <c r="L81" s="20">
        <f t="shared" ref="L81:L86" si="15">SUM(I81:K81)</f>
        <v>0</v>
      </c>
      <c r="M81" s="22" t="s">
        <v>135</v>
      </c>
    </row>
    <row r="82" spans="1:13" x14ac:dyDescent="0.3">
      <c r="A82" s="16" t="s">
        <v>136</v>
      </c>
      <c r="B82" s="17" t="s">
        <v>86</v>
      </c>
      <c r="C82" s="16" t="s">
        <v>83</v>
      </c>
      <c r="D82" s="18">
        <v>60.25</v>
      </c>
      <c r="E82" s="19"/>
      <c r="F82" s="19"/>
      <c r="G82" s="19"/>
      <c r="H82" s="20">
        <f t="shared" si="13"/>
        <v>0</v>
      </c>
      <c r="I82" s="21">
        <f t="shared" si="14"/>
        <v>0</v>
      </c>
      <c r="J82" s="21">
        <f t="shared" si="14"/>
        <v>0</v>
      </c>
      <c r="K82" s="21">
        <f t="shared" si="14"/>
        <v>0</v>
      </c>
      <c r="L82" s="20">
        <f t="shared" si="15"/>
        <v>0</v>
      </c>
      <c r="M82" s="22" t="s">
        <v>137</v>
      </c>
    </row>
    <row r="83" spans="1:13" ht="26.4" x14ac:dyDescent="0.3">
      <c r="A83" s="16" t="s">
        <v>138</v>
      </c>
      <c r="B83" s="17" t="s">
        <v>89</v>
      </c>
      <c r="C83" s="16" t="s">
        <v>83</v>
      </c>
      <c r="D83" s="18">
        <v>127</v>
      </c>
      <c r="E83" s="19"/>
      <c r="F83" s="19"/>
      <c r="G83" s="19"/>
      <c r="H83" s="20">
        <f t="shared" si="13"/>
        <v>0</v>
      </c>
      <c r="I83" s="21">
        <f t="shared" si="14"/>
        <v>0</v>
      </c>
      <c r="J83" s="21">
        <f t="shared" si="14"/>
        <v>0</v>
      </c>
      <c r="K83" s="21">
        <f t="shared" si="14"/>
        <v>0</v>
      </c>
      <c r="L83" s="20">
        <f t="shared" si="15"/>
        <v>0</v>
      </c>
      <c r="M83" s="22" t="s">
        <v>137</v>
      </c>
    </row>
    <row r="84" spans="1:13" x14ac:dyDescent="0.3">
      <c r="A84" s="16" t="s">
        <v>139</v>
      </c>
      <c r="B84" s="17" t="s">
        <v>91</v>
      </c>
      <c r="C84" s="16" t="s">
        <v>83</v>
      </c>
      <c r="D84" s="18">
        <v>40</v>
      </c>
      <c r="E84" s="19"/>
      <c r="F84" s="19"/>
      <c r="G84" s="19"/>
      <c r="H84" s="20">
        <f t="shared" si="13"/>
        <v>0</v>
      </c>
      <c r="I84" s="21">
        <f t="shared" si="14"/>
        <v>0</v>
      </c>
      <c r="J84" s="21">
        <f t="shared" si="14"/>
        <v>0</v>
      </c>
      <c r="K84" s="21">
        <f t="shared" si="14"/>
        <v>0</v>
      </c>
      <c r="L84" s="20">
        <f t="shared" si="15"/>
        <v>0</v>
      </c>
      <c r="M84" s="22" t="s">
        <v>137</v>
      </c>
    </row>
    <row r="85" spans="1:13" ht="26.4" x14ac:dyDescent="0.3">
      <c r="A85" s="16" t="s">
        <v>140</v>
      </c>
      <c r="B85" s="17" t="s">
        <v>93</v>
      </c>
      <c r="C85" s="16" t="s">
        <v>29</v>
      </c>
      <c r="D85" s="18">
        <v>13</v>
      </c>
      <c r="E85" s="19"/>
      <c r="F85" s="19"/>
      <c r="G85" s="19"/>
      <c r="H85" s="20">
        <f t="shared" si="13"/>
        <v>0</v>
      </c>
      <c r="I85" s="21">
        <f t="shared" si="14"/>
        <v>0</v>
      </c>
      <c r="J85" s="21">
        <f t="shared" si="14"/>
        <v>0</v>
      </c>
      <c r="K85" s="21">
        <f t="shared" si="14"/>
        <v>0</v>
      </c>
      <c r="L85" s="20">
        <f t="shared" si="15"/>
        <v>0</v>
      </c>
      <c r="M85" s="22" t="s">
        <v>141</v>
      </c>
    </row>
    <row r="86" spans="1:13" ht="26.4" x14ac:dyDescent="0.3">
      <c r="A86" s="16" t="s">
        <v>142</v>
      </c>
      <c r="B86" s="17" t="s">
        <v>96</v>
      </c>
      <c r="C86" s="16" t="s">
        <v>83</v>
      </c>
      <c r="D86" s="18">
        <v>363</v>
      </c>
      <c r="E86" s="19"/>
      <c r="F86" s="19"/>
      <c r="G86" s="19"/>
      <c r="H86" s="20">
        <f t="shared" si="13"/>
        <v>0</v>
      </c>
      <c r="I86" s="21">
        <f t="shared" si="14"/>
        <v>0</v>
      </c>
      <c r="J86" s="21">
        <f t="shared" si="14"/>
        <v>0</v>
      </c>
      <c r="K86" s="21">
        <f t="shared" si="14"/>
        <v>0</v>
      </c>
      <c r="L86" s="20">
        <f t="shared" si="15"/>
        <v>0</v>
      </c>
      <c r="M86" s="22" t="s">
        <v>143</v>
      </c>
    </row>
    <row r="87" spans="1:13" ht="18" customHeight="1" x14ac:dyDescent="0.3">
      <c r="A87" s="5" t="s">
        <v>144</v>
      </c>
      <c r="B87" s="5"/>
      <c r="C87" s="5"/>
      <c r="D87" s="5"/>
      <c r="E87" s="5"/>
      <c r="F87" s="5"/>
      <c r="G87" s="5"/>
      <c r="H87" s="5"/>
      <c r="I87" s="23">
        <f>SUM(I81:I86)</f>
        <v>0</v>
      </c>
      <c r="J87" s="23">
        <f>SUM(J81:J86)</f>
        <v>0</v>
      </c>
      <c r="K87" s="23">
        <f>SUM(K81:K86)</f>
        <v>0</v>
      </c>
      <c r="L87" s="23">
        <f>SUM(L81:L86)</f>
        <v>0</v>
      </c>
      <c r="M87" s="24"/>
    </row>
    <row r="88" spans="1:13" ht="18" customHeight="1" x14ac:dyDescent="0.3">
      <c r="A88" s="6" t="s">
        <v>145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26.4" x14ac:dyDescent="0.3">
      <c r="A89" s="16" t="s">
        <v>146</v>
      </c>
      <c r="B89" s="17" t="s">
        <v>93</v>
      </c>
      <c r="C89" s="16" t="s">
        <v>29</v>
      </c>
      <c r="D89" s="18">
        <v>30</v>
      </c>
      <c r="E89" s="19"/>
      <c r="F89" s="19"/>
      <c r="G89" s="19"/>
      <c r="H89" s="20">
        <f>SUM(E89:G89)</f>
        <v>0</v>
      </c>
      <c r="I89" s="21">
        <f t="shared" ref="I89:K90" si="16">$D89*E89</f>
        <v>0</v>
      </c>
      <c r="J89" s="21">
        <f t="shared" si="16"/>
        <v>0</v>
      </c>
      <c r="K89" s="21">
        <f t="shared" si="16"/>
        <v>0</v>
      </c>
      <c r="L89" s="20">
        <f>SUM(I89:K89)</f>
        <v>0</v>
      </c>
      <c r="M89" s="22" t="s">
        <v>147</v>
      </c>
    </row>
    <row r="90" spans="1:13" ht="26.4" x14ac:dyDescent="0.3">
      <c r="A90" s="16" t="s">
        <v>148</v>
      </c>
      <c r="B90" s="17" t="s">
        <v>96</v>
      </c>
      <c r="C90" s="16" t="s">
        <v>83</v>
      </c>
      <c r="D90" s="18">
        <v>1575</v>
      </c>
      <c r="E90" s="19"/>
      <c r="F90" s="19"/>
      <c r="G90" s="19"/>
      <c r="H90" s="20">
        <f>SUM(E90:G90)</f>
        <v>0</v>
      </c>
      <c r="I90" s="21">
        <f t="shared" si="16"/>
        <v>0</v>
      </c>
      <c r="J90" s="21">
        <f t="shared" si="16"/>
        <v>0</v>
      </c>
      <c r="K90" s="21">
        <f t="shared" si="16"/>
        <v>0</v>
      </c>
      <c r="L90" s="20">
        <f>SUM(I90:K90)</f>
        <v>0</v>
      </c>
      <c r="M90" s="22" t="s">
        <v>149</v>
      </c>
    </row>
    <row r="91" spans="1:13" ht="18" customHeight="1" x14ac:dyDescent="0.3">
      <c r="A91" s="5" t="s">
        <v>150</v>
      </c>
      <c r="B91" s="5"/>
      <c r="C91" s="5"/>
      <c r="D91" s="5"/>
      <c r="E91" s="5"/>
      <c r="F91" s="5"/>
      <c r="G91" s="5"/>
      <c r="H91" s="5"/>
      <c r="I91" s="23">
        <f>SUM(I89:I90)</f>
        <v>0</v>
      </c>
      <c r="J91" s="23">
        <f>SUM(J89:J90)</f>
        <v>0</v>
      </c>
      <c r="K91" s="23">
        <f>SUM(K89:K90)</f>
        <v>0</v>
      </c>
      <c r="L91" s="23">
        <f>SUM(L89:L90)</f>
        <v>0</v>
      </c>
      <c r="M91" s="24"/>
    </row>
    <row r="92" spans="1:13" ht="21.75" customHeight="1" x14ac:dyDescent="0.3">
      <c r="A92" s="4" t="s">
        <v>151</v>
      </c>
      <c r="B92" s="4"/>
      <c r="C92" s="4"/>
      <c r="D92" s="4"/>
      <c r="E92" s="4"/>
      <c r="F92" s="4"/>
      <c r="G92" s="4"/>
      <c r="H92" s="4"/>
      <c r="I92" s="25">
        <f>I58+I64+I71+I79+I87+I91</f>
        <v>0</v>
      </c>
      <c r="J92" s="25">
        <f>J58+J64+J71+J79+J87+J91</f>
        <v>0</v>
      </c>
      <c r="K92" s="25">
        <f>K58+K64+K71+K79+K87+K91</f>
        <v>0</v>
      </c>
      <c r="L92" s="25">
        <f>L58+L64+L71+L79+L87+L91</f>
        <v>0</v>
      </c>
      <c r="M92" s="26"/>
    </row>
    <row r="94" spans="1:13" ht="21.75" customHeight="1" x14ac:dyDescent="0.3">
      <c r="A94" s="7" t="s">
        <v>152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ht="18" customHeight="1" x14ac:dyDescent="0.3">
      <c r="A95" s="6" t="s">
        <v>153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26.4" x14ac:dyDescent="0.3">
      <c r="A96" s="16" t="s">
        <v>154</v>
      </c>
      <c r="B96" s="17" t="s">
        <v>155</v>
      </c>
      <c r="C96" s="16" t="s">
        <v>156</v>
      </c>
      <c r="D96" s="18">
        <v>52</v>
      </c>
      <c r="E96" s="19"/>
      <c r="F96" s="19"/>
      <c r="G96" s="19"/>
      <c r="H96" s="20">
        <f t="shared" ref="H96:H101" si="17">SUM(E96:G96)</f>
        <v>0</v>
      </c>
      <c r="I96" s="21">
        <f t="shared" ref="I96:K101" si="18">$D96*E96</f>
        <v>0</v>
      </c>
      <c r="J96" s="21">
        <f t="shared" si="18"/>
        <v>0</v>
      </c>
      <c r="K96" s="21">
        <f t="shared" si="18"/>
        <v>0</v>
      </c>
      <c r="L96" s="20">
        <f t="shared" ref="L96:L101" si="19">SUM(I96:K96)</f>
        <v>0</v>
      </c>
      <c r="M96" s="22" t="s">
        <v>157</v>
      </c>
    </row>
    <row r="97" spans="1:13" x14ac:dyDescent="0.3">
      <c r="A97" s="16" t="s">
        <v>158</v>
      </c>
      <c r="B97" s="17" t="s">
        <v>159</v>
      </c>
      <c r="C97" s="16" t="s">
        <v>156</v>
      </c>
      <c r="D97" s="18">
        <v>26</v>
      </c>
      <c r="E97" s="19"/>
      <c r="F97" s="19"/>
      <c r="G97" s="19"/>
      <c r="H97" s="20">
        <f t="shared" si="17"/>
        <v>0</v>
      </c>
      <c r="I97" s="21">
        <f t="shared" si="18"/>
        <v>0</v>
      </c>
      <c r="J97" s="21">
        <f t="shared" si="18"/>
        <v>0</v>
      </c>
      <c r="K97" s="21">
        <f t="shared" si="18"/>
        <v>0</v>
      </c>
      <c r="L97" s="20">
        <f t="shared" si="19"/>
        <v>0</v>
      </c>
      <c r="M97" s="22" t="s">
        <v>157</v>
      </c>
    </row>
    <row r="98" spans="1:13" x14ac:dyDescent="0.3">
      <c r="A98" s="16" t="s">
        <v>160</v>
      </c>
      <c r="B98" s="17" t="s">
        <v>161</v>
      </c>
      <c r="C98" s="16" t="s">
        <v>156</v>
      </c>
      <c r="D98" s="18">
        <v>12</v>
      </c>
      <c r="E98" s="19"/>
      <c r="F98" s="19"/>
      <c r="G98" s="19"/>
      <c r="H98" s="20">
        <f t="shared" si="17"/>
        <v>0</v>
      </c>
      <c r="I98" s="21">
        <f t="shared" si="18"/>
        <v>0</v>
      </c>
      <c r="J98" s="21">
        <f t="shared" si="18"/>
        <v>0</v>
      </c>
      <c r="K98" s="21">
        <f t="shared" si="18"/>
        <v>0</v>
      </c>
      <c r="L98" s="20">
        <f t="shared" si="19"/>
        <v>0</v>
      </c>
      <c r="M98" s="22" t="s">
        <v>157</v>
      </c>
    </row>
    <row r="99" spans="1:13" x14ac:dyDescent="0.3">
      <c r="A99" s="16" t="s">
        <v>162</v>
      </c>
      <c r="B99" s="17" t="s">
        <v>163</v>
      </c>
      <c r="C99" s="16" t="s">
        <v>156</v>
      </c>
      <c r="D99" s="18">
        <v>10</v>
      </c>
      <c r="E99" s="19"/>
      <c r="F99" s="19"/>
      <c r="G99" s="19"/>
      <c r="H99" s="20">
        <f t="shared" si="17"/>
        <v>0</v>
      </c>
      <c r="I99" s="21">
        <f t="shared" si="18"/>
        <v>0</v>
      </c>
      <c r="J99" s="21">
        <f t="shared" si="18"/>
        <v>0</v>
      </c>
      <c r="K99" s="21">
        <f t="shared" si="18"/>
        <v>0</v>
      </c>
      <c r="L99" s="20">
        <f t="shared" si="19"/>
        <v>0</v>
      </c>
      <c r="M99" s="22" t="s">
        <v>157</v>
      </c>
    </row>
    <row r="100" spans="1:13" x14ac:dyDescent="0.3">
      <c r="A100" s="16" t="s">
        <v>164</v>
      </c>
      <c r="B100" s="17" t="s">
        <v>165</v>
      </c>
      <c r="C100" s="16" t="s">
        <v>156</v>
      </c>
      <c r="D100" s="18">
        <v>8</v>
      </c>
      <c r="E100" s="19"/>
      <c r="F100" s="19"/>
      <c r="G100" s="19"/>
      <c r="H100" s="20">
        <f t="shared" si="17"/>
        <v>0</v>
      </c>
      <c r="I100" s="21">
        <f t="shared" si="18"/>
        <v>0</v>
      </c>
      <c r="J100" s="21">
        <f t="shared" si="18"/>
        <v>0</v>
      </c>
      <c r="K100" s="21">
        <f t="shared" si="18"/>
        <v>0</v>
      </c>
      <c r="L100" s="20">
        <f t="shared" si="19"/>
        <v>0</v>
      </c>
      <c r="M100" s="22" t="s">
        <v>157</v>
      </c>
    </row>
    <row r="101" spans="1:13" x14ac:dyDescent="0.3">
      <c r="A101" s="16" t="s">
        <v>166</v>
      </c>
      <c r="B101" s="17" t="s">
        <v>167</v>
      </c>
      <c r="C101" s="16" t="s">
        <v>156</v>
      </c>
      <c r="D101" s="18">
        <v>4</v>
      </c>
      <c r="E101" s="19"/>
      <c r="F101" s="19"/>
      <c r="G101" s="19"/>
      <c r="H101" s="20">
        <f t="shared" si="17"/>
        <v>0</v>
      </c>
      <c r="I101" s="21">
        <f t="shared" si="18"/>
        <v>0</v>
      </c>
      <c r="J101" s="21">
        <f t="shared" si="18"/>
        <v>0</v>
      </c>
      <c r="K101" s="21">
        <f t="shared" si="18"/>
        <v>0</v>
      </c>
      <c r="L101" s="20">
        <f t="shared" si="19"/>
        <v>0</v>
      </c>
      <c r="M101" s="22" t="s">
        <v>157</v>
      </c>
    </row>
    <row r="102" spans="1:13" ht="18" customHeight="1" x14ac:dyDescent="0.3">
      <c r="A102" s="5" t="s">
        <v>168</v>
      </c>
      <c r="B102" s="5"/>
      <c r="C102" s="5"/>
      <c r="D102" s="5"/>
      <c r="E102" s="5"/>
      <c r="F102" s="5"/>
      <c r="G102" s="5"/>
      <c r="H102" s="5"/>
      <c r="I102" s="23">
        <f>SUM(I96:I101)</f>
        <v>0</v>
      </c>
      <c r="J102" s="23">
        <f>SUM(J96:J101)</f>
        <v>0</v>
      </c>
      <c r="K102" s="23">
        <f>SUM(K96:K101)</f>
        <v>0</v>
      </c>
      <c r="L102" s="23">
        <f>SUM(L96:L101)</f>
        <v>0</v>
      </c>
      <c r="M102" s="24"/>
    </row>
    <row r="103" spans="1:13" ht="18" customHeight="1" x14ac:dyDescent="0.3">
      <c r="A103" s="6" t="s">
        <v>169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 x14ac:dyDescent="0.3">
      <c r="A104" s="16" t="s">
        <v>170</v>
      </c>
      <c r="B104" s="17" t="s">
        <v>171</v>
      </c>
      <c r="C104" s="16" t="s">
        <v>156</v>
      </c>
      <c r="D104" s="18">
        <v>50</v>
      </c>
      <c r="E104" s="19"/>
      <c r="F104" s="19"/>
      <c r="G104" s="19"/>
      <c r="H104" s="20">
        <f t="shared" ref="H104:H110" si="20">SUM(E104:G104)</f>
        <v>0</v>
      </c>
      <c r="I104" s="21">
        <f t="shared" ref="I104:K110" si="21">$D104*E104</f>
        <v>0</v>
      </c>
      <c r="J104" s="21">
        <f t="shared" si="21"/>
        <v>0</v>
      </c>
      <c r="K104" s="21">
        <f t="shared" si="21"/>
        <v>0</v>
      </c>
      <c r="L104" s="20">
        <f t="shared" ref="L104:L110" si="22">SUM(I104:K104)</f>
        <v>0</v>
      </c>
      <c r="M104" s="22" t="s">
        <v>157</v>
      </c>
    </row>
    <row r="105" spans="1:13" x14ac:dyDescent="0.3">
      <c r="A105" s="16" t="s">
        <v>172</v>
      </c>
      <c r="B105" s="17" t="s">
        <v>173</v>
      </c>
      <c r="C105" s="16" t="s">
        <v>156</v>
      </c>
      <c r="D105" s="18">
        <v>25</v>
      </c>
      <c r="E105" s="19"/>
      <c r="F105" s="19"/>
      <c r="G105" s="19"/>
      <c r="H105" s="20">
        <f t="shared" si="20"/>
        <v>0</v>
      </c>
      <c r="I105" s="21">
        <f t="shared" si="21"/>
        <v>0</v>
      </c>
      <c r="J105" s="21">
        <f t="shared" si="21"/>
        <v>0</v>
      </c>
      <c r="K105" s="21">
        <f t="shared" si="21"/>
        <v>0</v>
      </c>
      <c r="L105" s="20">
        <f t="shared" si="22"/>
        <v>0</v>
      </c>
      <c r="M105" s="22" t="s">
        <v>157</v>
      </c>
    </row>
    <row r="106" spans="1:13" x14ac:dyDescent="0.3">
      <c r="A106" s="16" t="s">
        <v>174</v>
      </c>
      <c r="B106" s="17" t="s">
        <v>175</v>
      </c>
      <c r="C106" s="16" t="s">
        <v>156</v>
      </c>
      <c r="D106" s="18">
        <v>40</v>
      </c>
      <c r="E106" s="19"/>
      <c r="F106" s="19"/>
      <c r="G106" s="19"/>
      <c r="H106" s="20">
        <f t="shared" si="20"/>
        <v>0</v>
      </c>
      <c r="I106" s="21">
        <f t="shared" si="21"/>
        <v>0</v>
      </c>
      <c r="J106" s="21">
        <f t="shared" si="21"/>
        <v>0</v>
      </c>
      <c r="K106" s="21">
        <f t="shared" si="21"/>
        <v>0</v>
      </c>
      <c r="L106" s="20">
        <f t="shared" si="22"/>
        <v>0</v>
      </c>
      <c r="M106" s="22" t="s">
        <v>157</v>
      </c>
    </row>
    <row r="107" spans="1:13" x14ac:dyDescent="0.3">
      <c r="A107" s="16" t="s">
        <v>176</v>
      </c>
      <c r="B107" s="17" t="s">
        <v>177</v>
      </c>
      <c r="C107" s="16" t="s">
        <v>156</v>
      </c>
      <c r="D107" s="18">
        <v>40</v>
      </c>
      <c r="E107" s="19"/>
      <c r="F107" s="19"/>
      <c r="G107" s="19"/>
      <c r="H107" s="20">
        <f t="shared" si="20"/>
        <v>0</v>
      </c>
      <c r="I107" s="21">
        <f t="shared" si="21"/>
        <v>0</v>
      </c>
      <c r="J107" s="21">
        <f t="shared" si="21"/>
        <v>0</v>
      </c>
      <c r="K107" s="21">
        <f t="shared" si="21"/>
        <v>0</v>
      </c>
      <c r="L107" s="20">
        <f t="shared" si="22"/>
        <v>0</v>
      </c>
      <c r="M107" s="22" t="s">
        <v>157</v>
      </c>
    </row>
    <row r="108" spans="1:13" x14ac:dyDescent="0.3">
      <c r="A108" s="16" t="s">
        <v>178</v>
      </c>
      <c r="B108" s="17" t="s">
        <v>179</v>
      </c>
      <c r="C108" s="16" t="s">
        <v>156</v>
      </c>
      <c r="D108" s="18">
        <v>40</v>
      </c>
      <c r="E108" s="19"/>
      <c r="F108" s="19"/>
      <c r="G108" s="19"/>
      <c r="H108" s="20">
        <f t="shared" si="20"/>
        <v>0</v>
      </c>
      <c r="I108" s="21">
        <f t="shared" si="21"/>
        <v>0</v>
      </c>
      <c r="J108" s="21">
        <f t="shared" si="21"/>
        <v>0</v>
      </c>
      <c r="K108" s="21">
        <f t="shared" si="21"/>
        <v>0</v>
      </c>
      <c r="L108" s="20">
        <f t="shared" si="22"/>
        <v>0</v>
      </c>
      <c r="M108" s="22" t="s">
        <v>157</v>
      </c>
    </row>
    <row r="109" spans="1:13" x14ac:dyDescent="0.3">
      <c r="A109" s="16" t="s">
        <v>180</v>
      </c>
      <c r="B109" s="17" t="s">
        <v>181</v>
      </c>
      <c r="C109" s="16" t="s">
        <v>156</v>
      </c>
      <c r="D109" s="18">
        <v>85</v>
      </c>
      <c r="E109" s="19"/>
      <c r="F109" s="19"/>
      <c r="G109" s="19"/>
      <c r="H109" s="20">
        <f t="shared" si="20"/>
        <v>0</v>
      </c>
      <c r="I109" s="21">
        <f t="shared" si="21"/>
        <v>0</v>
      </c>
      <c r="J109" s="21">
        <f t="shared" si="21"/>
        <v>0</v>
      </c>
      <c r="K109" s="21">
        <f t="shared" si="21"/>
        <v>0</v>
      </c>
      <c r="L109" s="20">
        <f t="shared" si="22"/>
        <v>0</v>
      </c>
      <c r="M109" s="22" t="s">
        <v>157</v>
      </c>
    </row>
    <row r="110" spans="1:13" ht="26.4" x14ac:dyDescent="0.3">
      <c r="A110" s="16" t="s">
        <v>182</v>
      </c>
      <c r="B110" s="27" t="s">
        <v>183</v>
      </c>
      <c r="C110" s="16" t="s">
        <v>76</v>
      </c>
      <c r="D110" s="18">
        <v>120</v>
      </c>
      <c r="E110" s="19"/>
      <c r="F110" s="19"/>
      <c r="G110" s="19"/>
      <c r="H110" s="20">
        <f t="shared" si="20"/>
        <v>0</v>
      </c>
      <c r="I110" s="21">
        <f t="shared" si="21"/>
        <v>0</v>
      </c>
      <c r="J110" s="21">
        <f t="shared" si="21"/>
        <v>0</v>
      </c>
      <c r="K110" s="21">
        <f t="shared" si="21"/>
        <v>0</v>
      </c>
      <c r="L110" s="20">
        <f t="shared" si="22"/>
        <v>0</v>
      </c>
      <c r="M110" s="28" t="s">
        <v>184</v>
      </c>
    </row>
    <row r="111" spans="1:13" ht="18" customHeight="1" x14ac:dyDescent="0.3">
      <c r="A111" s="5" t="s">
        <v>185</v>
      </c>
      <c r="B111" s="5"/>
      <c r="C111" s="5"/>
      <c r="D111" s="5"/>
      <c r="E111" s="5"/>
      <c r="F111" s="5"/>
      <c r="G111" s="5"/>
      <c r="H111" s="5"/>
      <c r="I111" s="23">
        <f>SUM(I104:I110)</f>
        <v>0</v>
      </c>
      <c r="J111" s="23">
        <f>SUM(J104:J110)</f>
        <v>0</v>
      </c>
      <c r="K111" s="23">
        <f>SUM(K104:K110)</f>
        <v>0</v>
      </c>
      <c r="L111" s="23">
        <f>SUM(L104:L110)</f>
        <v>0</v>
      </c>
      <c r="M111" s="24"/>
    </row>
    <row r="112" spans="1:13" ht="18" customHeight="1" x14ac:dyDescent="0.3">
      <c r="A112" s="6" t="s">
        <v>186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3" ht="26.4" x14ac:dyDescent="0.3">
      <c r="A113" s="16" t="s">
        <v>187</v>
      </c>
      <c r="B113" s="17" t="s">
        <v>188</v>
      </c>
      <c r="C113" s="16" t="s">
        <v>29</v>
      </c>
      <c r="D113" s="18">
        <v>313</v>
      </c>
      <c r="E113" s="19"/>
      <c r="F113" s="19"/>
      <c r="G113" s="19"/>
      <c r="H113" s="20">
        <f>SUM(E113:G113)</f>
        <v>0</v>
      </c>
      <c r="I113" s="21">
        <f t="shared" ref="I113:K115" si="23">$D113*E113</f>
        <v>0</v>
      </c>
      <c r="J113" s="21">
        <f t="shared" si="23"/>
        <v>0</v>
      </c>
      <c r="K113" s="21">
        <f t="shared" si="23"/>
        <v>0</v>
      </c>
      <c r="L113" s="20">
        <f>SUM(I113:K113)</f>
        <v>0</v>
      </c>
      <c r="M113" s="22" t="s">
        <v>189</v>
      </c>
    </row>
    <row r="114" spans="1:13" x14ac:dyDescent="0.3">
      <c r="A114" s="16" t="s">
        <v>190</v>
      </c>
      <c r="B114" s="17" t="s">
        <v>191</v>
      </c>
      <c r="C114" s="16" t="s">
        <v>39</v>
      </c>
      <c r="D114" s="18">
        <v>2085</v>
      </c>
      <c r="E114" s="19"/>
      <c r="F114" s="19"/>
      <c r="G114" s="19"/>
      <c r="H114" s="20">
        <f>SUM(E114:G114)</f>
        <v>0</v>
      </c>
      <c r="I114" s="21">
        <f t="shared" si="23"/>
        <v>0</v>
      </c>
      <c r="J114" s="21">
        <f t="shared" si="23"/>
        <v>0</v>
      </c>
      <c r="K114" s="21">
        <f t="shared" si="23"/>
        <v>0</v>
      </c>
      <c r="L114" s="20">
        <f>SUM(I114:K114)</f>
        <v>0</v>
      </c>
      <c r="M114" s="22" t="s">
        <v>192</v>
      </c>
    </row>
    <row r="115" spans="1:13" x14ac:dyDescent="0.3">
      <c r="A115" s="16" t="s">
        <v>193</v>
      </c>
      <c r="B115" s="27" t="s">
        <v>194</v>
      </c>
      <c r="C115" s="16" t="s">
        <v>39</v>
      </c>
      <c r="D115" s="18">
        <v>2085</v>
      </c>
      <c r="E115" s="19"/>
      <c r="F115" s="19"/>
      <c r="G115" s="19"/>
      <c r="H115" s="20">
        <f>SUM(E115:G115)</f>
        <v>0</v>
      </c>
      <c r="I115" s="21">
        <f t="shared" si="23"/>
        <v>0</v>
      </c>
      <c r="J115" s="21">
        <f t="shared" si="23"/>
        <v>0</v>
      </c>
      <c r="K115" s="21">
        <f t="shared" si="23"/>
        <v>0</v>
      </c>
      <c r="L115" s="20">
        <f>SUM(I115:K115)</f>
        <v>0</v>
      </c>
      <c r="M115" s="28" t="s">
        <v>184</v>
      </c>
    </row>
    <row r="116" spans="1:13" ht="18" customHeight="1" x14ac:dyDescent="0.3">
      <c r="A116" s="5" t="s">
        <v>195</v>
      </c>
      <c r="B116" s="5"/>
      <c r="C116" s="5"/>
      <c r="D116" s="5"/>
      <c r="E116" s="5"/>
      <c r="F116" s="5"/>
      <c r="G116" s="5"/>
      <c r="H116" s="5"/>
      <c r="I116" s="23">
        <f>SUM(I113:I115)</f>
        <v>0</v>
      </c>
      <c r="J116" s="23">
        <f>SUM(J113:J115)</f>
        <v>0</v>
      </c>
      <c r="K116" s="23">
        <f>SUM(K113:K115)</f>
        <v>0</v>
      </c>
      <c r="L116" s="23">
        <f>SUM(L113:L115)</f>
        <v>0</v>
      </c>
      <c r="M116" s="24"/>
    </row>
    <row r="117" spans="1:13" ht="21.75" customHeight="1" x14ac:dyDescent="0.3">
      <c r="A117" s="4" t="s">
        <v>196</v>
      </c>
      <c r="B117" s="4"/>
      <c r="C117" s="4"/>
      <c r="D117" s="4"/>
      <c r="E117" s="4"/>
      <c r="F117" s="4"/>
      <c r="G117" s="4"/>
      <c r="H117" s="4"/>
      <c r="I117" s="25">
        <f>I102+I111+I116</f>
        <v>0</v>
      </c>
      <c r="J117" s="25">
        <f>J102+J111+J116</f>
        <v>0</v>
      </c>
      <c r="K117" s="25">
        <f>K102+K111+K116</f>
        <v>0</v>
      </c>
      <c r="L117" s="25">
        <f>L102+L111+L116</f>
        <v>0</v>
      </c>
      <c r="M117" s="26"/>
    </row>
    <row r="119" spans="1:13" ht="21.75" customHeight="1" x14ac:dyDescent="0.3">
      <c r="A119" s="7" t="s">
        <v>197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ht="18" customHeight="1" x14ac:dyDescent="0.3">
      <c r="A120" s="6" t="s">
        <v>198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26.4" x14ac:dyDescent="0.3">
      <c r="A121" s="16" t="s">
        <v>199</v>
      </c>
      <c r="B121" s="17" t="s">
        <v>200</v>
      </c>
      <c r="C121" s="16" t="s">
        <v>201</v>
      </c>
      <c r="D121" s="18">
        <v>16</v>
      </c>
      <c r="E121" s="19"/>
      <c r="F121" s="19"/>
      <c r="G121" s="19"/>
      <c r="H121" s="20">
        <f>SUM(E121:G121)</f>
        <v>0</v>
      </c>
      <c r="I121" s="21">
        <f t="shared" ref="I121:K124" si="24">$D121*E121</f>
        <v>0</v>
      </c>
      <c r="J121" s="21">
        <f t="shared" si="24"/>
        <v>0</v>
      </c>
      <c r="K121" s="21">
        <f t="shared" si="24"/>
        <v>0</v>
      </c>
      <c r="L121" s="20">
        <f>SUM(I121:K121)</f>
        <v>0</v>
      </c>
      <c r="M121" s="22" t="s">
        <v>202</v>
      </c>
    </row>
    <row r="122" spans="1:13" ht="26.4" x14ac:dyDescent="0.3">
      <c r="A122" s="16" t="s">
        <v>203</v>
      </c>
      <c r="B122" s="17" t="s">
        <v>204</v>
      </c>
      <c r="C122" s="16" t="s">
        <v>201</v>
      </c>
      <c r="D122" s="18">
        <v>14</v>
      </c>
      <c r="E122" s="19"/>
      <c r="F122" s="19"/>
      <c r="G122" s="19"/>
      <c r="H122" s="20">
        <f>SUM(E122:G122)</f>
        <v>0</v>
      </c>
      <c r="I122" s="21">
        <f t="shared" si="24"/>
        <v>0</v>
      </c>
      <c r="J122" s="21">
        <f t="shared" si="24"/>
        <v>0</v>
      </c>
      <c r="K122" s="21">
        <f t="shared" si="24"/>
        <v>0</v>
      </c>
      <c r="L122" s="20">
        <f>SUM(I122:K122)</f>
        <v>0</v>
      </c>
      <c r="M122" s="22" t="s">
        <v>202</v>
      </c>
    </row>
    <row r="123" spans="1:13" ht="26.4" x14ac:dyDescent="0.3">
      <c r="A123" s="16" t="s">
        <v>205</v>
      </c>
      <c r="B123" s="17" t="s">
        <v>206</v>
      </c>
      <c r="C123" s="16" t="s">
        <v>201</v>
      </c>
      <c r="D123" s="18">
        <v>2</v>
      </c>
      <c r="E123" s="19"/>
      <c r="F123" s="19"/>
      <c r="G123" s="19"/>
      <c r="H123" s="20">
        <f>SUM(E123:G123)</f>
        <v>0</v>
      </c>
      <c r="I123" s="21">
        <f t="shared" si="24"/>
        <v>0</v>
      </c>
      <c r="J123" s="21">
        <f t="shared" si="24"/>
        <v>0</v>
      </c>
      <c r="K123" s="21">
        <f t="shared" si="24"/>
        <v>0</v>
      </c>
      <c r="L123" s="20">
        <f>SUM(I123:K123)</f>
        <v>0</v>
      </c>
      <c r="M123" s="22" t="s">
        <v>202</v>
      </c>
    </row>
    <row r="124" spans="1:13" ht="26.4" x14ac:dyDescent="0.3">
      <c r="A124" s="16" t="s">
        <v>207</v>
      </c>
      <c r="B124" s="27" t="s">
        <v>208</v>
      </c>
      <c r="C124" s="16" t="s">
        <v>209</v>
      </c>
      <c r="D124" s="18">
        <v>4</v>
      </c>
      <c r="E124" s="19"/>
      <c r="F124" s="19"/>
      <c r="G124" s="19"/>
      <c r="H124" s="20">
        <f>SUM(E124:G124)</f>
        <v>0</v>
      </c>
      <c r="I124" s="21">
        <f t="shared" si="24"/>
        <v>0</v>
      </c>
      <c r="J124" s="21">
        <f t="shared" si="24"/>
        <v>0</v>
      </c>
      <c r="K124" s="21">
        <f t="shared" si="24"/>
        <v>0</v>
      </c>
      <c r="L124" s="20">
        <f>SUM(I124:K124)</f>
        <v>0</v>
      </c>
      <c r="M124" s="28" t="s">
        <v>184</v>
      </c>
    </row>
    <row r="125" spans="1:13" ht="18" customHeight="1" x14ac:dyDescent="0.3">
      <c r="A125" s="5" t="s">
        <v>210</v>
      </c>
      <c r="B125" s="5"/>
      <c r="C125" s="5"/>
      <c r="D125" s="5"/>
      <c r="E125" s="5"/>
      <c r="F125" s="5"/>
      <c r="G125" s="5"/>
      <c r="H125" s="5"/>
      <c r="I125" s="23">
        <f>SUM(I121:I124)</f>
        <v>0</v>
      </c>
      <c r="J125" s="23">
        <f>SUM(J121:J124)</f>
        <v>0</v>
      </c>
      <c r="K125" s="23">
        <f>SUM(K121:K124)</f>
        <v>0</v>
      </c>
      <c r="L125" s="23">
        <f>SUM(L121:L124)</f>
        <v>0</v>
      </c>
      <c r="M125" s="24"/>
    </row>
    <row r="126" spans="1:13" ht="18" customHeight="1" x14ac:dyDescent="0.3">
      <c r="A126" s="6" t="s">
        <v>211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13" ht="26.4" x14ac:dyDescent="0.3">
      <c r="A127" s="16" t="s">
        <v>212</v>
      </c>
      <c r="B127" s="17" t="s">
        <v>213</v>
      </c>
      <c r="C127" s="16" t="s">
        <v>201</v>
      </c>
      <c r="D127" s="18">
        <v>54</v>
      </c>
      <c r="E127" s="19"/>
      <c r="F127" s="19"/>
      <c r="G127" s="19"/>
      <c r="H127" s="20">
        <f>SUM(E127:G127)</f>
        <v>0</v>
      </c>
      <c r="I127" s="21">
        <f t="shared" ref="I127:K129" si="25">$D127*E127</f>
        <v>0</v>
      </c>
      <c r="J127" s="21">
        <f t="shared" si="25"/>
        <v>0</v>
      </c>
      <c r="K127" s="21">
        <f t="shared" si="25"/>
        <v>0</v>
      </c>
      <c r="L127" s="20">
        <f>SUM(I127:K127)</f>
        <v>0</v>
      </c>
      <c r="M127" s="22" t="s">
        <v>202</v>
      </c>
    </row>
    <row r="128" spans="1:13" ht="26.4" x14ac:dyDescent="0.3">
      <c r="A128" s="16" t="s">
        <v>214</v>
      </c>
      <c r="B128" s="27" t="s">
        <v>215</v>
      </c>
      <c r="C128" s="16" t="s">
        <v>76</v>
      </c>
      <c r="D128" s="18">
        <v>700</v>
      </c>
      <c r="E128" s="19"/>
      <c r="F128" s="19"/>
      <c r="G128" s="19"/>
      <c r="H128" s="20">
        <f>SUM(E128:G128)</f>
        <v>0</v>
      </c>
      <c r="I128" s="21">
        <f t="shared" si="25"/>
        <v>0</v>
      </c>
      <c r="J128" s="21">
        <f t="shared" si="25"/>
        <v>0</v>
      </c>
      <c r="K128" s="21">
        <f t="shared" si="25"/>
        <v>0</v>
      </c>
      <c r="L128" s="20">
        <f>SUM(I128:K128)</f>
        <v>0</v>
      </c>
      <c r="M128" s="28" t="s">
        <v>184</v>
      </c>
    </row>
    <row r="129" spans="1:13" x14ac:dyDescent="0.3">
      <c r="A129" s="16" t="s">
        <v>216</v>
      </c>
      <c r="B129" s="27" t="s">
        <v>217</v>
      </c>
      <c r="C129" s="16" t="s">
        <v>209</v>
      </c>
      <c r="D129" s="18">
        <v>1</v>
      </c>
      <c r="E129" s="19"/>
      <c r="F129" s="19"/>
      <c r="G129" s="19"/>
      <c r="H129" s="20">
        <f>SUM(E129:G129)</f>
        <v>0</v>
      </c>
      <c r="I129" s="21">
        <f t="shared" si="25"/>
        <v>0</v>
      </c>
      <c r="J129" s="21">
        <f t="shared" si="25"/>
        <v>0</v>
      </c>
      <c r="K129" s="21">
        <f t="shared" si="25"/>
        <v>0</v>
      </c>
      <c r="L129" s="20">
        <f>SUM(I129:K129)</f>
        <v>0</v>
      </c>
      <c r="M129" s="28" t="s">
        <v>184</v>
      </c>
    </row>
    <row r="130" spans="1:13" ht="18" customHeight="1" x14ac:dyDescent="0.3">
      <c r="A130" s="5" t="s">
        <v>218</v>
      </c>
      <c r="B130" s="5"/>
      <c r="C130" s="5"/>
      <c r="D130" s="5"/>
      <c r="E130" s="5"/>
      <c r="F130" s="5"/>
      <c r="G130" s="5"/>
      <c r="H130" s="5"/>
      <c r="I130" s="23">
        <f>SUM(I127:I129)</f>
        <v>0</v>
      </c>
      <c r="J130" s="23">
        <f>SUM(J127:J129)</f>
        <v>0</v>
      </c>
      <c r="K130" s="23">
        <f>SUM(K127:K129)</f>
        <v>0</v>
      </c>
      <c r="L130" s="23">
        <f>SUM(L127:L129)</f>
        <v>0</v>
      </c>
      <c r="M130" s="24"/>
    </row>
    <row r="131" spans="1:13" ht="18" customHeight="1" x14ac:dyDescent="0.3">
      <c r="A131" s="6" t="s">
        <v>219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13" ht="26.4" x14ac:dyDescent="0.3">
      <c r="A132" s="16" t="s">
        <v>220</v>
      </c>
      <c r="B132" s="27" t="s">
        <v>221</v>
      </c>
      <c r="C132" s="16" t="s">
        <v>209</v>
      </c>
      <c r="D132" s="18">
        <v>1</v>
      </c>
      <c r="E132" s="19"/>
      <c r="F132" s="19"/>
      <c r="G132" s="19"/>
      <c r="H132" s="20">
        <f>SUM(E132:G132)</f>
        <v>0</v>
      </c>
      <c r="I132" s="21">
        <f t="shared" ref="I132:K135" si="26">$D132*E132</f>
        <v>0</v>
      </c>
      <c r="J132" s="21">
        <f t="shared" si="26"/>
        <v>0</v>
      </c>
      <c r="K132" s="21">
        <f t="shared" si="26"/>
        <v>0</v>
      </c>
      <c r="L132" s="20">
        <f>SUM(I132:K132)</f>
        <v>0</v>
      </c>
      <c r="M132" s="28" t="s">
        <v>184</v>
      </c>
    </row>
    <row r="133" spans="1:13" ht="26.4" x14ac:dyDescent="0.3">
      <c r="A133" s="16" t="s">
        <v>222</v>
      </c>
      <c r="B133" s="27" t="s">
        <v>223</v>
      </c>
      <c r="C133" s="16" t="s">
        <v>209</v>
      </c>
      <c r="D133" s="18">
        <v>1</v>
      </c>
      <c r="E133" s="19"/>
      <c r="F133" s="19"/>
      <c r="G133" s="19"/>
      <c r="H133" s="20">
        <f>SUM(E133:G133)</f>
        <v>0</v>
      </c>
      <c r="I133" s="21">
        <f t="shared" si="26"/>
        <v>0</v>
      </c>
      <c r="J133" s="21">
        <f t="shared" si="26"/>
        <v>0</v>
      </c>
      <c r="K133" s="21">
        <f t="shared" si="26"/>
        <v>0</v>
      </c>
      <c r="L133" s="20">
        <f>SUM(I133:K133)</f>
        <v>0</v>
      </c>
      <c r="M133" s="28" t="s">
        <v>184</v>
      </c>
    </row>
    <row r="134" spans="1:13" ht="26.4" x14ac:dyDescent="0.3">
      <c r="A134" s="16" t="s">
        <v>224</v>
      </c>
      <c r="B134" s="27" t="s">
        <v>225</v>
      </c>
      <c r="C134" s="16" t="s">
        <v>39</v>
      </c>
      <c r="D134" s="18">
        <v>115</v>
      </c>
      <c r="E134" s="19"/>
      <c r="F134" s="19"/>
      <c r="G134" s="19"/>
      <c r="H134" s="20">
        <f>SUM(E134:G134)</f>
        <v>0</v>
      </c>
      <c r="I134" s="21">
        <f t="shared" si="26"/>
        <v>0</v>
      </c>
      <c r="J134" s="21">
        <f t="shared" si="26"/>
        <v>0</v>
      </c>
      <c r="K134" s="21">
        <f t="shared" si="26"/>
        <v>0</v>
      </c>
      <c r="L134" s="20">
        <f>SUM(I134:K134)</f>
        <v>0</v>
      </c>
      <c r="M134" s="28" t="s">
        <v>184</v>
      </c>
    </row>
    <row r="135" spans="1:13" x14ac:dyDescent="0.3">
      <c r="A135" s="16" t="s">
        <v>226</v>
      </c>
      <c r="B135" s="27" t="s">
        <v>227</v>
      </c>
      <c r="C135" s="16" t="s">
        <v>76</v>
      </c>
      <c r="D135" s="18">
        <v>60</v>
      </c>
      <c r="E135" s="19"/>
      <c r="F135" s="19"/>
      <c r="G135" s="19"/>
      <c r="H135" s="20">
        <f>SUM(E135:G135)</f>
        <v>0</v>
      </c>
      <c r="I135" s="21">
        <f t="shared" si="26"/>
        <v>0</v>
      </c>
      <c r="J135" s="21">
        <f t="shared" si="26"/>
        <v>0</v>
      </c>
      <c r="K135" s="21">
        <f t="shared" si="26"/>
        <v>0</v>
      </c>
      <c r="L135" s="20">
        <f>SUM(I135:K135)</f>
        <v>0</v>
      </c>
      <c r="M135" s="28" t="s">
        <v>184</v>
      </c>
    </row>
    <row r="136" spans="1:13" ht="18" customHeight="1" x14ac:dyDescent="0.3">
      <c r="A136" s="5" t="s">
        <v>228</v>
      </c>
      <c r="B136" s="5"/>
      <c r="C136" s="5"/>
      <c r="D136" s="5"/>
      <c r="E136" s="5"/>
      <c r="F136" s="5"/>
      <c r="G136" s="5"/>
      <c r="H136" s="5"/>
      <c r="I136" s="23">
        <f>SUM(I132:I135)</f>
        <v>0</v>
      </c>
      <c r="J136" s="23">
        <f>SUM(J132:J135)</f>
        <v>0</v>
      </c>
      <c r="K136" s="23">
        <f>SUM(K132:K135)</f>
        <v>0</v>
      </c>
      <c r="L136" s="23">
        <f>SUM(L132:L135)</f>
        <v>0</v>
      </c>
      <c r="M136" s="24"/>
    </row>
    <row r="137" spans="1:13" ht="21.75" customHeight="1" x14ac:dyDescent="0.3">
      <c r="A137" s="4" t="s">
        <v>229</v>
      </c>
      <c r="B137" s="4"/>
      <c r="C137" s="4"/>
      <c r="D137" s="4"/>
      <c r="E137" s="4"/>
      <c r="F137" s="4"/>
      <c r="G137" s="4"/>
      <c r="H137" s="4"/>
      <c r="I137" s="25">
        <f>I125+I130+I136</f>
        <v>0</v>
      </c>
      <c r="J137" s="25">
        <f>J125+J130+J136</f>
        <v>0</v>
      </c>
      <c r="K137" s="25">
        <f>K125+K130+K136</f>
        <v>0</v>
      </c>
      <c r="L137" s="25">
        <f>L125+L130+L136</f>
        <v>0</v>
      </c>
      <c r="M137" s="26"/>
    </row>
    <row r="139" spans="1:13" ht="24" customHeight="1" x14ac:dyDescent="0.3">
      <c r="A139" s="3" t="s">
        <v>230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9.5" customHeight="1" x14ac:dyDescent="0.3">
      <c r="A140" s="2" t="s">
        <v>231</v>
      </c>
      <c r="B140" s="2"/>
      <c r="C140" s="2"/>
      <c r="D140" s="2"/>
      <c r="E140" s="2"/>
      <c r="F140" s="2"/>
      <c r="G140" s="2"/>
      <c r="H140" s="2"/>
      <c r="I140" s="29">
        <f>I48+I92+I117+I137</f>
        <v>0</v>
      </c>
      <c r="J140" s="29">
        <f>J48+J92+J117+J137</f>
        <v>0</v>
      </c>
      <c r="K140" s="29">
        <f>K48+K92+K117+K137</f>
        <v>0</v>
      </c>
      <c r="L140" s="29">
        <f>L48+L92+L117+L137</f>
        <v>0</v>
      </c>
      <c r="M140" s="24"/>
    </row>
    <row r="141" spans="1:13" x14ac:dyDescent="0.3">
      <c r="A141" s="1" t="s">
        <v>232</v>
      </c>
      <c r="B141" s="1"/>
      <c r="C141" s="1"/>
      <c r="D141" s="1"/>
      <c r="E141" s="1"/>
      <c r="F141" s="1"/>
      <c r="G141" s="1"/>
      <c r="H141" s="30">
        <v>0.18</v>
      </c>
      <c r="I141" s="31"/>
      <c r="J141" s="31"/>
      <c r="K141" s="31"/>
      <c r="L141" s="32">
        <f>L140*H141</f>
        <v>0</v>
      </c>
      <c r="M141" s="33" t="s">
        <v>233</v>
      </c>
    </row>
    <row r="142" spans="1:13" ht="19.5" customHeight="1" x14ac:dyDescent="0.3">
      <c r="A142" s="37" t="s">
        <v>234</v>
      </c>
      <c r="B142" s="37"/>
      <c r="C142" s="37"/>
      <c r="D142" s="37"/>
      <c r="E142" s="37"/>
      <c r="F142" s="37"/>
      <c r="G142" s="37"/>
      <c r="H142" s="37"/>
      <c r="I142" s="34"/>
      <c r="J142" s="34"/>
      <c r="K142" s="34"/>
      <c r="L142" s="35">
        <f>L140+L141</f>
        <v>0</v>
      </c>
      <c r="M142" s="34"/>
    </row>
    <row r="144" spans="1:13" ht="19.5" customHeight="1" x14ac:dyDescent="0.3">
      <c r="A144" s="38" t="s">
        <v>235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</row>
    <row r="145" spans="1:13" ht="21.75" customHeight="1" x14ac:dyDescent="0.3">
      <c r="A145" s="36" t="s">
        <v>236</v>
      </c>
      <c r="B145" s="39" t="s">
        <v>237</v>
      </c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</row>
    <row r="146" spans="1:13" ht="21.75" customHeight="1" x14ac:dyDescent="0.3">
      <c r="A146" s="36" t="s">
        <v>238</v>
      </c>
      <c r="B146" s="39" t="s">
        <v>239</v>
      </c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</row>
    <row r="147" spans="1:13" ht="21.75" customHeight="1" x14ac:dyDescent="0.3">
      <c r="A147" s="36" t="s">
        <v>240</v>
      </c>
      <c r="B147" s="39" t="s">
        <v>241</v>
      </c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</row>
    <row r="148" spans="1:13" ht="21.75" customHeight="1" x14ac:dyDescent="0.3">
      <c r="A148" s="36" t="s">
        <v>242</v>
      </c>
      <c r="B148" s="39" t="s">
        <v>243</v>
      </c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</row>
    <row r="149" spans="1:13" ht="21.75" customHeight="1" x14ac:dyDescent="0.3">
      <c r="A149" s="36" t="s">
        <v>244</v>
      </c>
      <c r="B149" s="39" t="s">
        <v>245</v>
      </c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</row>
    <row r="150" spans="1:13" ht="21.75" customHeight="1" x14ac:dyDescent="0.3">
      <c r="A150" s="36" t="s">
        <v>246</v>
      </c>
      <c r="B150" s="39" t="s">
        <v>247</v>
      </c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</row>
    <row r="151" spans="1:13" ht="13.5" customHeight="1" x14ac:dyDescent="0.3">
      <c r="A151" s="36" t="s">
        <v>248</v>
      </c>
      <c r="B151" s="39" t="s">
        <v>249</v>
      </c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</row>
    <row r="152" spans="1:13" ht="21.75" customHeight="1" x14ac:dyDescent="0.3">
      <c r="A152" s="36" t="s">
        <v>250</v>
      </c>
      <c r="B152" s="39" t="s">
        <v>251</v>
      </c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</row>
    <row r="153" spans="1:13" ht="21.75" customHeight="1" x14ac:dyDescent="0.3">
      <c r="A153" s="36" t="s">
        <v>252</v>
      </c>
      <c r="B153" s="39" t="s">
        <v>253</v>
      </c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</row>
    <row r="154" spans="1:13" ht="13.5" customHeight="1" x14ac:dyDescent="0.3">
      <c r="A154" s="36" t="s">
        <v>254</v>
      </c>
      <c r="B154" s="39" t="s">
        <v>255</v>
      </c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</row>
    <row r="156" spans="1:13" ht="27.75" customHeight="1" x14ac:dyDescent="0.3">
      <c r="A156" s="10" t="s">
        <v>256</v>
      </c>
      <c r="B156" s="10"/>
      <c r="C156" s="10"/>
      <c r="D156" s="10"/>
      <c r="E156" s="10"/>
      <c r="F156" s="10"/>
      <c r="G156" s="40"/>
      <c r="H156" s="40"/>
      <c r="I156" s="40"/>
      <c r="J156" s="40"/>
      <c r="K156" s="41" t="s">
        <v>257</v>
      </c>
      <c r="L156" s="41"/>
      <c r="M156" s="41"/>
    </row>
  </sheetData>
  <sheetProtection sheet="1" formatCells="0" insertRows="0" deleteRows="0"/>
  <mergeCells count="93">
    <mergeCell ref="B154:M154"/>
    <mergeCell ref="A156:F156"/>
    <mergeCell ref="G156:J156"/>
    <mergeCell ref="K156:M156"/>
    <mergeCell ref="B149:M149"/>
    <mergeCell ref="B150:M150"/>
    <mergeCell ref="B151:M151"/>
    <mergeCell ref="B152:M152"/>
    <mergeCell ref="B153:M153"/>
    <mergeCell ref="A144:M144"/>
    <mergeCell ref="B145:M145"/>
    <mergeCell ref="B146:M146"/>
    <mergeCell ref="B147:M147"/>
    <mergeCell ref="B148:M148"/>
    <mergeCell ref="A137:H137"/>
    <mergeCell ref="A139:M139"/>
    <mergeCell ref="A140:H140"/>
    <mergeCell ref="A141:G141"/>
    <mergeCell ref="A142:H142"/>
    <mergeCell ref="A125:H125"/>
    <mergeCell ref="A126:M126"/>
    <mergeCell ref="A130:H130"/>
    <mergeCell ref="A131:M131"/>
    <mergeCell ref="A136:H136"/>
    <mergeCell ref="A112:M112"/>
    <mergeCell ref="A116:H116"/>
    <mergeCell ref="A117:H117"/>
    <mergeCell ref="A119:M119"/>
    <mergeCell ref="A120:M120"/>
    <mergeCell ref="A94:M94"/>
    <mergeCell ref="A95:M95"/>
    <mergeCell ref="A102:H102"/>
    <mergeCell ref="A103:M103"/>
    <mergeCell ref="A111:H111"/>
    <mergeCell ref="A80:M80"/>
    <mergeCell ref="A87:H87"/>
    <mergeCell ref="A88:M88"/>
    <mergeCell ref="A91:H91"/>
    <mergeCell ref="A92:H92"/>
    <mergeCell ref="A64:H64"/>
    <mergeCell ref="A65:M65"/>
    <mergeCell ref="A71:H71"/>
    <mergeCell ref="A72:M72"/>
    <mergeCell ref="A79:H79"/>
    <mergeCell ref="A48:H48"/>
    <mergeCell ref="A50:M50"/>
    <mergeCell ref="A51:M51"/>
    <mergeCell ref="A58:H58"/>
    <mergeCell ref="A59:M59"/>
    <mergeCell ref="A38:H38"/>
    <mergeCell ref="A39:M39"/>
    <mergeCell ref="A44:H44"/>
    <mergeCell ref="A45:M45"/>
    <mergeCell ref="A47:H47"/>
    <mergeCell ref="A21:M21"/>
    <mergeCell ref="A26:H26"/>
    <mergeCell ref="A27:M27"/>
    <mergeCell ref="A32:H32"/>
    <mergeCell ref="A33:M33"/>
    <mergeCell ref="I11:L11"/>
    <mergeCell ref="M11:M12"/>
    <mergeCell ref="A13:M13"/>
    <mergeCell ref="A14:M14"/>
    <mergeCell ref="A20:H20"/>
    <mergeCell ref="A11:A12"/>
    <mergeCell ref="B11:B12"/>
    <mergeCell ref="C11:C12"/>
    <mergeCell ref="D11:D12"/>
    <mergeCell ref="E11:H11"/>
    <mergeCell ref="A8:C8"/>
    <mergeCell ref="D8:G8"/>
    <mergeCell ref="H8:J8"/>
    <mergeCell ref="K8:M8"/>
    <mergeCell ref="A9:C9"/>
    <mergeCell ref="D9:G9"/>
    <mergeCell ref="H9:J9"/>
    <mergeCell ref="K9:M9"/>
    <mergeCell ref="A6:C6"/>
    <mergeCell ref="D6:G6"/>
    <mergeCell ref="H6:J6"/>
    <mergeCell ref="K6:M6"/>
    <mergeCell ref="A7:C7"/>
    <mergeCell ref="D7:G7"/>
    <mergeCell ref="H7:J7"/>
    <mergeCell ref="K7:M7"/>
    <mergeCell ref="A1:M1"/>
    <mergeCell ref="A2:M2"/>
    <mergeCell ref="A3:M3"/>
    <mergeCell ref="A4:M4"/>
    <mergeCell ref="A5:C5"/>
    <mergeCell ref="D5:G5"/>
    <mergeCell ref="H5:J5"/>
    <mergeCell ref="K5:M5"/>
  </mergeCell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BOQ</vt:lpstr>
      <vt:lpstr>BOQ!Print_Titles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Nika Chikobava</cp:lastModifiedBy>
  <cp:revision>0</cp:revision>
  <dcterms:created xsi:type="dcterms:W3CDTF">2026-09-10T06:47:43Z</dcterms:created>
  <dcterms:modified xsi:type="dcterms:W3CDTF">2026-09-10T06:55:00Z</dcterms:modified>
  <dc:language>en-US</dc:language>
</cp:coreProperties>
</file>