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KRH - ამბულატორიის სარემონტო სამუშაოები\"/>
    </mc:Choice>
  </mc:AlternateContent>
  <xr:revisionPtr revIDLastSave="0" documentId="13_ncr:1_{3B827C75-9077-42EA-A493-EB33E75163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2-6" sheetId="2" r:id="rId1"/>
  </sheets>
  <definedNames>
    <definedName name="_xlnm.Print_Area" localSheetId="0">'N2-6'!$A$1:$L$47</definedName>
    <definedName name="_xlnm.Print_Titles" localSheetId="0">'N2-6'!$7:$9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G11" i="2" s="1"/>
  <c r="I11" i="2"/>
  <c r="K11" i="2"/>
  <c r="E12" i="2"/>
  <c r="E13" i="2"/>
  <c r="G13" i="2"/>
  <c r="I13" i="2"/>
  <c r="K13" i="2"/>
  <c r="L13" i="2" s="1"/>
  <c r="E14" i="2"/>
  <c r="G14" i="2"/>
  <c r="I14" i="2"/>
  <c r="K14" i="2"/>
  <c r="L14" i="2"/>
  <c r="G15" i="2"/>
  <c r="I15" i="2"/>
  <c r="K15" i="2"/>
  <c r="L15" i="2"/>
  <c r="E16" i="2"/>
  <c r="G16" i="2"/>
  <c r="I16" i="2"/>
  <c r="K16" i="2"/>
  <c r="E17" i="2"/>
  <c r="K17" i="2"/>
  <c r="E18" i="2"/>
  <c r="G18" i="2"/>
  <c r="I18" i="2"/>
  <c r="K18" i="2"/>
  <c r="L18" i="2" s="1"/>
  <c r="E19" i="2"/>
  <c r="G19" i="2"/>
  <c r="I19" i="2"/>
  <c r="K19" i="2"/>
  <c r="L19" i="2" s="1"/>
  <c r="G20" i="2"/>
  <c r="I20" i="2"/>
  <c r="K20" i="2"/>
  <c r="L20" i="2" s="1"/>
  <c r="E21" i="2"/>
  <c r="G21" i="2"/>
  <c r="I21" i="2"/>
  <c r="K21" i="2"/>
  <c r="E22" i="2"/>
  <c r="G22" i="2"/>
  <c r="I22" i="2"/>
  <c r="K22" i="2"/>
  <c r="L22" i="2" s="1"/>
  <c r="E23" i="2"/>
  <c r="G23" i="2" s="1"/>
  <c r="I23" i="2"/>
  <c r="K23" i="2"/>
  <c r="E24" i="2"/>
  <c r="G24" i="2"/>
  <c r="I24" i="2"/>
  <c r="K24" i="2"/>
  <c r="L24" i="2" s="1"/>
  <c r="G25" i="2"/>
  <c r="I25" i="2"/>
  <c r="K25" i="2"/>
  <c r="L25" i="2" s="1"/>
  <c r="E26" i="2"/>
  <c r="G26" i="2"/>
  <c r="I26" i="2"/>
  <c r="K26" i="2"/>
  <c r="L26" i="2"/>
  <c r="E27" i="2"/>
  <c r="G27" i="2"/>
  <c r="I27" i="2"/>
  <c r="K27" i="2"/>
  <c r="L27" i="2" s="1"/>
  <c r="E28" i="2"/>
  <c r="G28" i="2"/>
  <c r="I28" i="2"/>
  <c r="K28" i="2"/>
  <c r="L28" i="2" s="1"/>
  <c r="E29" i="2"/>
  <c r="G29" i="2"/>
  <c r="I29" i="2"/>
  <c r="K29" i="2"/>
  <c r="L29" i="2" s="1"/>
  <c r="G30" i="2"/>
  <c r="I30" i="2"/>
  <c r="K30" i="2"/>
  <c r="L30" i="2" s="1"/>
  <c r="E31" i="2"/>
  <c r="G31" i="2" s="1"/>
  <c r="I31" i="2"/>
  <c r="K31" i="2"/>
  <c r="E32" i="2"/>
  <c r="G32" i="2"/>
  <c r="I32" i="2"/>
  <c r="K32" i="2"/>
  <c r="E33" i="2"/>
  <c r="G33" i="2"/>
  <c r="I33" i="2"/>
  <c r="K33" i="2"/>
  <c r="E34" i="2"/>
  <c r="G34" i="2"/>
  <c r="I34" i="2"/>
  <c r="K34" i="2"/>
  <c r="L34" i="2" s="1"/>
  <c r="G35" i="2"/>
  <c r="I35" i="2"/>
  <c r="K35" i="2"/>
  <c r="L35" i="2" s="1"/>
  <c r="I36" i="2"/>
  <c r="K36" i="2"/>
  <c r="G42" i="2"/>
  <c r="L16" i="2" l="1"/>
  <c r="L21" i="2"/>
  <c r="L31" i="2"/>
  <c r="L23" i="2"/>
  <c r="L32" i="2"/>
  <c r="L33" i="2"/>
  <c r="L11" i="2"/>
  <c r="G12" i="2"/>
  <c r="I12" i="2"/>
  <c r="K12" i="2"/>
  <c r="G17" i="2"/>
  <c r="I17" i="2"/>
  <c r="L17" i="2" l="1"/>
  <c r="K37" i="2"/>
  <c r="L12" i="2"/>
  <c r="I37" i="2"/>
  <c r="G36" i="2"/>
  <c r="L36" i="2" l="1"/>
  <c r="G37" i="2"/>
  <c r="L38" i="2" l="1"/>
  <c r="L37" i="2"/>
  <c r="L39" i="2" s="1"/>
  <c r="L40" i="2" l="1"/>
  <c r="L41" i="2" s="1"/>
  <c r="L42" i="2" l="1"/>
  <c r="L43" i="2" s="1"/>
  <c r="L44" i="2" l="1"/>
  <c r="L45" i="2"/>
  <c r="L46" i="2" l="1"/>
  <c r="XFD46" i="2" l="1"/>
  <c r="L47" i="2"/>
  <c r="J6" i="2" s="1"/>
</calcChain>
</file>

<file path=xl/sharedStrings.xml><?xml version="1.0" encoding="utf-8"?>
<sst xmlns="http://schemas.openxmlformats.org/spreadsheetml/2006/main" count="88" uniqueCount="39">
  <si>
    <t>სულ ჯამი</t>
  </si>
  <si>
    <t>დღგ</t>
  </si>
  <si>
    <t>ჯამი</t>
  </si>
  <si>
    <t>გაუთვალისწინებელი ხარჯები</t>
  </si>
  <si>
    <t>გეგმიური დაგროვება (დანადგარების ღირებულების გარეშე)</t>
  </si>
  <si>
    <t>ზედნადები ხარჯი</t>
  </si>
  <si>
    <t>სატრანსპორტო ხარჯი</t>
  </si>
  <si>
    <t>კომპლ</t>
  </si>
  <si>
    <t>სამაგრები, საკიდები და სხვა  დამხმარე მასალები  (მასალების ღირებულების 5%)</t>
  </si>
  <si>
    <t>ცალი</t>
  </si>
  <si>
    <t>მართვის ბლოკი</t>
  </si>
  <si>
    <t>ლარი</t>
  </si>
  <si>
    <t>სხვა მასალები</t>
  </si>
  <si>
    <t>გრძ.მ.</t>
  </si>
  <si>
    <t>წყლის პლასტიკური მილი მაღალწნევიანი PPR  დ=20მმ</t>
  </si>
  <si>
    <t>მანქანები</t>
  </si>
  <si>
    <t>შრომის დანახარჯები</t>
  </si>
  <si>
    <t>პპრ ტიპის სამაგისტრალო მილი  დ20მმ</t>
  </si>
  <si>
    <t>წყლის პლასტიკური მილი მაღალწნევიანი PPR  დ=32მმ</t>
  </si>
  <si>
    <t>პპრ ტიპის სამაგისტრალო მილი  დ32მმ</t>
  </si>
  <si>
    <t>პპრ ტიპის სამაგისტრალო მილი  დ40მმ</t>
  </si>
  <si>
    <t>კედლის ტიპის ფანკოილი  3.5 კვტ</t>
  </si>
  <si>
    <t>ჰაერი წყალი ტიპის თბური ტუმბო  28 კვტ</t>
  </si>
  <si>
    <t xml:space="preserve">ერთ ფასი </t>
  </si>
  <si>
    <t xml:space="preserve">მანქანა-მექანიზმები </t>
  </si>
  <si>
    <t>ხელფასი</t>
  </si>
  <si>
    <t>მასალები</t>
  </si>
  <si>
    <t>რაოდენობა</t>
  </si>
  <si>
    <t>ნორმატიული რესურსი</t>
  </si>
  <si>
    <t>განზ</t>
  </si>
  <si>
    <t>სამუშაოების დასახელება</t>
  </si>
  <si>
    <t>N</t>
  </si>
  <si>
    <t xml:space="preserve">სახარჯთაღრიცხვო  ღირ-ბა              </t>
  </si>
  <si>
    <t>შდგენილია СНиП IV-2-82 სამშენებლო ნორმებისა და სამშენებლო რესურსების  საბაზრო ფასების საფუძველზე</t>
  </si>
  <si>
    <t xml:space="preserve">სამშენებლო სამუშაოები  (გათბობა-გაგრილება ცხელი წყალი)                              </t>
  </si>
  <si>
    <t xml:space="preserve">ლოკალური ხარჯთაღრიცხვა №2-6   </t>
  </si>
  <si>
    <t xml:space="preserve"> ქ. ქუთაისი, იოსებ ოცხელის ქ. №2, ამბულატორიული კლინიკის მშენებლობის </t>
  </si>
  <si>
    <t>ობიექტი: ქ. ქუთაისი იოსებ ოცხელის ქ. №2. (ს/კ. 03.05.26.023)</t>
  </si>
  <si>
    <t>აგრეგატებს შეიძენს დამკვეთი.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</si>
</sst>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\-??_);_(@_)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theme="1"/>
      <name val="Sylfaen"/>
      <family val="1"/>
      <charset val="1"/>
    </font>
    <font>
      <sz val="10"/>
      <color theme="1"/>
      <name val="Sylfaen"/>
      <family val="1"/>
      <charset val="1"/>
    </font>
    <font>
      <b/>
      <i/>
      <sz val="10"/>
      <color rgb="FFFF0000"/>
      <name val="Sylfaen"/>
      <family val="1"/>
    </font>
    <font>
      <b/>
      <sz val="11"/>
      <color theme="1"/>
      <name val="Sylfaen"/>
      <family val="1"/>
      <charset val="1"/>
    </font>
    <font>
      <b/>
      <i/>
      <sz val="11"/>
      <color theme="1"/>
      <name val="Sylfaen"/>
      <family val="1"/>
      <charset val="1"/>
    </font>
    <font>
      <b/>
      <sz val="10"/>
      <color theme="1"/>
      <name val="Sylfaen"/>
      <family val="1"/>
      <charset val="1"/>
    </font>
    <font>
      <b/>
      <sz val="9"/>
      <color theme="1"/>
      <name val="Sylfaen"/>
      <family val="1"/>
      <charset val="1"/>
    </font>
    <font>
      <sz val="10"/>
      <color theme="1"/>
      <name val="Sylfaen"/>
      <family val="1"/>
      <charset val="204"/>
    </font>
    <font>
      <sz val="10"/>
      <name val="Sylfaen"/>
      <family val="1"/>
      <charset val="1"/>
    </font>
    <font>
      <b/>
      <sz val="12"/>
      <color theme="1"/>
      <name val="Sylfaen"/>
      <family val="1"/>
      <charset val="1"/>
    </font>
    <font>
      <sz val="9"/>
      <color theme="1"/>
      <name val="Sylfaen"/>
      <family val="1"/>
      <charset val="1"/>
    </font>
    <font>
      <sz val="12"/>
      <color theme="1"/>
      <name val="Sylfae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6D9F1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DEADA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0" fontId="3" fillId="0" borderId="0" xfId="2" applyFont="1"/>
    <xf numFmtId="0" fontId="2" fillId="0" borderId="0" xfId="2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0" fontId="5" fillId="0" borderId="0" xfId="2" applyFont="1"/>
    <xf numFmtId="164" fontId="6" fillId="2" borderId="1" xfId="2" applyNumberFormat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2" fontId="4" fillId="3" borderId="1" xfId="2" applyNumberFormat="1" applyFont="1" applyFill="1" applyBorder="1" applyAlignment="1">
      <alignment horizontal="center" vertical="center" wrapText="1"/>
    </xf>
    <xf numFmtId="9" fontId="4" fillId="3" borderId="1" xfId="2" applyNumberFormat="1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/>
    </xf>
    <xf numFmtId="49" fontId="4" fillId="3" borderId="1" xfId="2" applyNumberFormat="1" applyFont="1" applyFill="1" applyBorder="1" applyAlignment="1">
      <alignment horizontal="center" vertical="center" wrapText="1"/>
    </xf>
    <xf numFmtId="0" fontId="3" fillId="3" borderId="0" xfId="2" applyFont="1" applyFill="1"/>
    <xf numFmtId="0" fontId="3" fillId="3" borderId="0" xfId="2" applyFont="1" applyFill="1" applyAlignment="1">
      <alignment vertical="center"/>
    </xf>
    <xf numFmtId="164" fontId="3" fillId="0" borderId="0" xfId="2" applyNumberFormat="1" applyFont="1"/>
    <xf numFmtId="164" fontId="8" fillId="3" borderId="1" xfId="2" applyNumberFormat="1" applyFont="1" applyFill="1" applyBorder="1" applyAlignment="1">
      <alignment horizontal="center" vertical="center"/>
    </xf>
    <xf numFmtId="164" fontId="8" fillId="3" borderId="1" xfId="2" applyNumberFormat="1" applyFont="1" applyFill="1" applyBorder="1" applyAlignment="1">
      <alignment horizontal="center" vertical="center" wrapText="1"/>
    </xf>
    <xf numFmtId="2" fontId="8" fillId="3" borderId="1" xfId="2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3" fillId="3" borderId="0" xfId="2" applyFont="1" applyFill="1" applyAlignment="1">
      <alignment horizontal="center"/>
    </xf>
    <xf numFmtId="164" fontId="10" fillId="3" borderId="1" xfId="2" applyNumberFormat="1" applyFont="1" applyFill="1" applyBorder="1" applyAlignment="1">
      <alignment horizontal="center" vertical="center"/>
    </xf>
    <xf numFmtId="2" fontId="4" fillId="3" borderId="1" xfId="2" applyNumberFormat="1" applyFont="1" applyFill="1" applyBorder="1" applyAlignment="1">
      <alignment horizontal="center" vertical="center"/>
    </xf>
    <xf numFmtId="164" fontId="10" fillId="3" borderId="1" xfId="2" applyNumberFormat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top"/>
    </xf>
    <xf numFmtId="2" fontId="8" fillId="4" borderId="1" xfId="2" applyNumberFormat="1" applyFont="1" applyFill="1" applyBorder="1" applyAlignment="1">
      <alignment horizontal="center" vertical="center"/>
    </xf>
    <xf numFmtId="165" fontId="8" fillId="4" borderId="1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left" vertical="center"/>
    </xf>
    <xf numFmtId="2" fontId="10" fillId="3" borderId="1" xfId="2" applyNumberFormat="1" applyFont="1" applyFill="1" applyBorder="1" applyAlignment="1">
      <alignment horizontal="center" vertical="center"/>
    </xf>
    <xf numFmtId="43" fontId="10" fillId="3" borderId="1" xfId="1" applyFont="1" applyFill="1" applyBorder="1" applyAlignment="1">
      <alignment horizontal="center" vertical="center"/>
    </xf>
    <xf numFmtId="165" fontId="10" fillId="3" borderId="1" xfId="2" applyNumberFormat="1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/>
    </xf>
    <xf numFmtId="0" fontId="10" fillId="3" borderId="1" xfId="2" applyFont="1" applyFill="1" applyBorder="1" applyAlignment="1">
      <alignment horizontal="left" vertical="center"/>
    </xf>
    <xf numFmtId="0" fontId="11" fillId="0" borderId="1" xfId="2" applyFont="1" applyBorder="1" applyAlignment="1">
      <alignment horizontal="center" vertical="center"/>
    </xf>
    <xf numFmtId="2" fontId="4" fillId="3" borderId="2" xfId="2" applyNumberFormat="1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  <xf numFmtId="165" fontId="4" fillId="3" borderId="2" xfId="2" applyNumberFormat="1" applyFont="1" applyFill="1" applyBorder="1" applyAlignment="1">
      <alignment horizontal="center" vertical="center" wrapText="1"/>
    </xf>
    <xf numFmtId="49" fontId="4" fillId="3" borderId="3" xfId="2" applyNumberFormat="1" applyFont="1" applyFill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8" fillId="4" borderId="1" xfId="2" applyFont="1" applyFill="1" applyBorder="1" applyAlignment="1">
      <alignment horizontal="left" vertical="center" wrapText="1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left" vertical="center" wrapText="1"/>
    </xf>
    <xf numFmtId="2" fontId="4" fillId="3" borderId="2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/>
    </xf>
    <xf numFmtId="0" fontId="3" fillId="0" borderId="0" xfId="2" applyFont="1" applyAlignment="1">
      <alignment vertical="center" wrapText="1"/>
    </xf>
    <xf numFmtId="4" fontId="4" fillId="3" borderId="0" xfId="2" applyNumberFormat="1" applyFont="1" applyFill="1" applyAlignment="1">
      <alignment horizontal="left" vertical="center" wrapText="1"/>
    </xf>
    <xf numFmtId="0" fontId="12" fillId="3" borderId="0" xfId="2" applyFont="1" applyFill="1" applyAlignment="1">
      <alignment horizontal="center" vertical="center" wrapText="1"/>
    </xf>
    <xf numFmtId="0" fontId="9" fillId="3" borderId="0" xfId="2" applyFont="1" applyFill="1" applyAlignment="1">
      <alignment horizontal="center" vertical="center" wrapText="1"/>
    </xf>
    <xf numFmtId="0" fontId="4" fillId="3" borderId="0" xfId="2" applyFont="1" applyFill="1" applyAlignment="1">
      <alignment vertical="center" wrapText="1"/>
    </xf>
    <xf numFmtId="0" fontId="14" fillId="3" borderId="0" xfId="2" applyFont="1" applyFill="1" applyAlignment="1">
      <alignment vertical="center" wrapText="1"/>
    </xf>
    <xf numFmtId="0" fontId="4" fillId="3" borderId="1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6" fillId="3" borderId="0" xfId="2" applyFont="1" applyFill="1" applyAlignment="1">
      <alignment horizontal="center" vertical="center" wrapText="1"/>
    </xf>
    <xf numFmtId="0" fontId="13" fillId="3" borderId="0" xfId="2" applyFont="1" applyFill="1" applyAlignment="1">
      <alignment horizontal="left" vertical="center" wrapText="1"/>
    </xf>
    <xf numFmtId="0" fontId="4" fillId="3" borderId="3" xfId="2" applyFont="1" applyFill="1" applyBorder="1" applyAlignment="1">
      <alignment horizontal="right" vertical="center" wrapText="1"/>
    </xf>
    <xf numFmtId="4" fontId="8" fillId="3" borderId="3" xfId="2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344BB037-EFD8-411B-A60D-597BAAD593AE}"/>
  </cellStyles>
  <dxfs count="8"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5421-88A4-4792-A006-94A82C89D428}">
  <sheetPr>
    <tabColor rgb="FFFFFFFF"/>
    <pageSetUpPr fitToPage="1"/>
  </sheetPr>
  <dimension ref="A1:XFD98"/>
  <sheetViews>
    <sheetView tabSelected="1" zoomScale="85" zoomScaleNormal="85" workbookViewId="0">
      <selection activeCell="B4" sqref="B4:L4"/>
    </sheetView>
  </sheetViews>
  <sheetFormatPr defaultColWidth="9.08984375" defaultRowHeight="14.5" x14ac:dyDescent="0.35"/>
  <cols>
    <col min="1" max="1" width="4.36328125" style="4" customWidth="1"/>
    <col min="2" max="2" width="67.36328125" style="1" customWidth="1"/>
    <col min="3" max="3" width="11.36328125" style="3" customWidth="1"/>
    <col min="4" max="4" width="9.453125" style="3" customWidth="1"/>
    <col min="5" max="5" width="10.453125" style="3" customWidth="1"/>
    <col min="6" max="6" width="13" style="3" customWidth="1"/>
    <col min="7" max="7" width="14" style="3" customWidth="1"/>
    <col min="8" max="8" width="7.453125" style="3" customWidth="1"/>
    <col min="9" max="9" width="12.54296875" style="3" customWidth="1"/>
    <col min="10" max="10" width="7.36328125" style="3" customWidth="1"/>
    <col min="11" max="11" width="13.453125" style="3" customWidth="1"/>
    <col min="12" max="12" width="15.453125" style="3" customWidth="1"/>
    <col min="13" max="13" width="9.08984375" style="1"/>
    <col min="14" max="14" width="9.453125" style="1" customWidth="1"/>
    <col min="15" max="322" width="9.08984375" style="1"/>
    <col min="323" max="16383" width="9.08984375" style="2"/>
    <col min="16384" max="16384" width="9.08984375" style="1"/>
  </cols>
  <sheetData>
    <row r="1" spans="1:12" s="1" customFormat="1" ht="14.25" customHeight="1" x14ac:dyDescent="0.35">
      <c r="A1" s="70" t="s">
        <v>37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s="1" customFormat="1" ht="15" customHeight="1" x14ac:dyDescent="0.35">
      <c r="A2" s="67"/>
      <c r="B2" s="71" t="s">
        <v>36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s="1" customFormat="1" ht="15" customHeight="1" x14ac:dyDescent="0.35">
      <c r="A3" s="66"/>
      <c r="B3" s="71" t="s">
        <v>35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s="1" customFormat="1" ht="15" customHeight="1" x14ac:dyDescent="0.35">
      <c r="A4" s="66"/>
      <c r="B4" s="71" t="s">
        <v>34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s="1" customFormat="1" ht="15" customHeight="1" x14ac:dyDescent="0.35">
      <c r="A5" s="72"/>
      <c r="B5" s="72"/>
      <c r="C5" s="65"/>
      <c r="D5" s="65"/>
      <c r="E5" s="65"/>
      <c r="F5" s="65"/>
      <c r="G5" s="64"/>
      <c r="H5" s="64"/>
      <c r="I5" s="64"/>
      <c r="J5" s="64"/>
      <c r="K5" s="64"/>
      <c r="L5" s="64"/>
    </row>
    <row r="6" spans="1:12" s="1" customFormat="1" ht="14.25" customHeight="1" x14ac:dyDescent="0.35">
      <c r="A6" s="69" t="s">
        <v>33</v>
      </c>
      <c r="B6" s="69"/>
      <c r="C6" s="69"/>
      <c r="D6" s="69"/>
      <c r="E6" s="69"/>
      <c r="F6" s="69"/>
      <c r="G6" s="73" t="s">
        <v>32</v>
      </c>
      <c r="H6" s="73"/>
      <c r="I6" s="73"/>
      <c r="J6" s="74">
        <f>L47</f>
        <v>0</v>
      </c>
      <c r="K6" s="74"/>
      <c r="L6" s="63" t="s">
        <v>11</v>
      </c>
    </row>
    <row r="7" spans="1:12" s="4" customFormat="1" ht="30" customHeight="1" x14ac:dyDescent="0.35">
      <c r="A7" s="68" t="s">
        <v>31</v>
      </c>
      <c r="B7" s="68" t="s">
        <v>30</v>
      </c>
      <c r="C7" s="68" t="s">
        <v>29</v>
      </c>
      <c r="D7" s="75" t="s">
        <v>28</v>
      </c>
      <c r="E7" s="75" t="s">
        <v>27</v>
      </c>
      <c r="F7" s="76" t="s">
        <v>26</v>
      </c>
      <c r="G7" s="76"/>
      <c r="H7" s="68" t="s">
        <v>25</v>
      </c>
      <c r="I7" s="68"/>
      <c r="J7" s="75" t="s">
        <v>24</v>
      </c>
      <c r="K7" s="75"/>
      <c r="L7" s="68" t="s">
        <v>2</v>
      </c>
    </row>
    <row r="8" spans="1:12" s="62" customFormat="1" ht="24.75" customHeight="1" x14ac:dyDescent="0.35">
      <c r="A8" s="68"/>
      <c r="B8" s="68"/>
      <c r="C8" s="68"/>
      <c r="D8" s="68"/>
      <c r="E8" s="68"/>
      <c r="F8" s="16" t="s">
        <v>23</v>
      </c>
      <c r="G8" s="16" t="s">
        <v>2</v>
      </c>
      <c r="H8" s="16" t="s">
        <v>23</v>
      </c>
      <c r="I8" s="16" t="s">
        <v>2</v>
      </c>
      <c r="J8" s="16" t="s">
        <v>23</v>
      </c>
      <c r="K8" s="16" t="s">
        <v>2</v>
      </c>
      <c r="L8" s="68"/>
    </row>
    <row r="9" spans="1:12" s="3" customFormat="1" ht="14.25" customHeight="1" x14ac:dyDescent="0.35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</row>
    <row r="10" spans="1:12" s="30" customFormat="1" ht="14.25" customHeight="1" x14ac:dyDescent="0.35">
      <c r="A10" s="37">
        <v>1</v>
      </c>
      <c r="B10" s="53" t="s">
        <v>22</v>
      </c>
      <c r="C10" s="61" t="s">
        <v>13</v>
      </c>
      <c r="D10" s="39"/>
      <c r="E10" s="38">
        <v>3</v>
      </c>
      <c r="F10" s="34"/>
      <c r="G10" s="15"/>
      <c r="H10" s="32"/>
      <c r="I10" s="15"/>
      <c r="J10" s="32"/>
      <c r="K10" s="60"/>
      <c r="L10" s="60"/>
    </row>
    <row r="11" spans="1:12" s="30" customFormat="1" ht="14.25" customHeight="1" x14ac:dyDescent="0.35">
      <c r="A11" s="37"/>
      <c r="B11" s="52" t="s">
        <v>16</v>
      </c>
      <c r="C11" s="47" t="s">
        <v>13</v>
      </c>
      <c r="D11" s="32">
        <v>1</v>
      </c>
      <c r="E11" s="32">
        <f>D11*E10</f>
        <v>3</v>
      </c>
      <c r="F11" s="34"/>
      <c r="G11" s="33">
        <f t="shared" ref="G11:G36" si="0">F11*E11</f>
        <v>0</v>
      </c>
      <c r="H11" s="48"/>
      <c r="I11" s="33">
        <f t="shared" ref="I11:I36" si="1">H11*E11</f>
        <v>0</v>
      </c>
      <c r="J11" s="48"/>
      <c r="K11" s="31">
        <f t="shared" ref="K11:K36" si="2">J11*E11</f>
        <v>0</v>
      </c>
      <c r="L11" s="31">
        <f t="shared" ref="L11:L37" si="3">K11+I11+G11</f>
        <v>0</v>
      </c>
    </row>
    <row r="12" spans="1:12" s="30" customFormat="1" ht="14.25" customHeight="1" x14ac:dyDescent="0.35">
      <c r="A12" s="37"/>
      <c r="B12" s="51" t="s">
        <v>15</v>
      </c>
      <c r="C12" s="16" t="s">
        <v>11</v>
      </c>
      <c r="D12" s="50">
        <v>0.39</v>
      </c>
      <c r="E12" s="48">
        <f>D12*E10</f>
        <v>1.17</v>
      </c>
      <c r="F12" s="49"/>
      <c r="G12" s="33">
        <f t="shared" si="0"/>
        <v>0</v>
      </c>
      <c r="H12" s="48"/>
      <c r="I12" s="33">
        <f t="shared" si="1"/>
        <v>0</v>
      </c>
      <c r="J12" s="48"/>
      <c r="K12" s="31">
        <f t="shared" si="2"/>
        <v>0</v>
      </c>
      <c r="L12" s="31">
        <f t="shared" si="3"/>
        <v>0</v>
      </c>
    </row>
    <row r="13" spans="1:12" s="30" customFormat="1" ht="14.25" customHeight="1" x14ac:dyDescent="0.35">
      <c r="A13" s="37"/>
      <c r="B13" s="59" t="s">
        <v>22</v>
      </c>
      <c r="C13" s="58" t="s">
        <v>7</v>
      </c>
      <c r="D13" s="32">
        <v>1</v>
      </c>
      <c r="E13" s="32">
        <f>D13*E10</f>
        <v>3</v>
      </c>
      <c r="F13" s="34"/>
      <c r="G13" s="33">
        <f t="shared" si="0"/>
        <v>0</v>
      </c>
      <c r="H13" s="57"/>
      <c r="I13" s="33">
        <f t="shared" si="1"/>
        <v>0</v>
      </c>
      <c r="J13" s="57"/>
      <c r="K13" s="31">
        <f t="shared" si="2"/>
        <v>0</v>
      </c>
      <c r="L13" s="31">
        <f t="shared" si="3"/>
        <v>0</v>
      </c>
    </row>
    <row r="14" spans="1:12" s="30" customFormat="1" ht="14.25" customHeight="1" x14ac:dyDescent="0.35">
      <c r="A14" s="37"/>
      <c r="B14" s="56" t="s">
        <v>12</v>
      </c>
      <c r="C14" s="55" t="s">
        <v>11</v>
      </c>
      <c r="D14" s="54">
        <v>1.58</v>
      </c>
      <c r="E14" s="48">
        <f>D14*E10</f>
        <v>4.74</v>
      </c>
      <c r="F14" s="49"/>
      <c r="G14" s="33">
        <f t="shared" si="0"/>
        <v>0</v>
      </c>
      <c r="H14" s="48"/>
      <c r="I14" s="33">
        <f t="shared" si="1"/>
        <v>0</v>
      </c>
      <c r="J14" s="48"/>
      <c r="K14" s="31">
        <f t="shared" si="2"/>
        <v>0</v>
      </c>
      <c r="L14" s="31">
        <f t="shared" si="3"/>
        <v>0</v>
      </c>
    </row>
    <row r="15" spans="1:12" s="30" customFormat="1" ht="14.25" customHeight="1" x14ac:dyDescent="0.35">
      <c r="A15" s="37">
        <v>2</v>
      </c>
      <c r="B15" s="53" t="s">
        <v>21</v>
      </c>
      <c r="C15" s="40" t="s">
        <v>9</v>
      </c>
      <c r="D15" s="39"/>
      <c r="E15" s="38">
        <v>59</v>
      </c>
      <c r="F15" s="34"/>
      <c r="G15" s="33">
        <f t="shared" si="0"/>
        <v>0</v>
      </c>
      <c r="H15" s="57"/>
      <c r="I15" s="33">
        <f t="shared" si="1"/>
        <v>0</v>
      </c>
      <c r="J15" s="57"/>
      <c r="K15" s="31">
        <f t="shared" si="2"/>
        <v>0</v>
      </c>
      <c r="L15" s="31">
        <f t="shared" si="3"/>
        <v>0</v>
      </c>
    </row>
    <row r="16" spans="1:12" s="30" customFormat="1" ht="14.25" customHeight="1" x14ac:dyDescent="0.35">
      <c r="A16" s="37"/>
      <c r="B16" s="52" t="s">
        <v>16</v>
      </c>
      <c r="C16" s="47" t="s">
        <v>13</v>
      </c>
      <c r="D16" s="32">
        <v>1</v>
      </c>
      <c r="E16" s="32">
        <f>D16*E15</f>
        <v>59</v>
      </c>
      <c r="F16" s="34"/>
      <c r="G16" s="33">
        <f t="shared" si="0"/>
        <v>0</v>
      </c>
      <c r="H16" s="48"/>
      <c r="I16" s="33">
        <f t="shared" si="1"/>
        <v>0</v>
      </c>
      <c r="J16" s="48"/>
      <c r="K16" s="31">
        <f t="shared" si="2"/>
        <v>0</v>
      </c>
      <c r="L16" s="31">
        <f t="shared" si="3"/>
        <v>0</v>
      </c>
    </row>
    <row r="17" spans="1:12" s="30" customFormat="1" ht="14.25" customHeight="1" x14ac:dyDescent="0.35">
      <c r="A17" s="37"/>
      <c r="B17" s="51" t="s">
        <v>15</v>
      </c>
      <c r="C17" s="16" t="s">
        <v>11</v>
      </c>
      <c r="D17" s="50">
        <v>0.51</v>
      </c>
      <c r="E17" s="48">
        <f>D17*E15</f>
        <v>30.09</v>
      </c>
      <c r="F17" s="49"/>
      <c r="G17" s="33">
        <f t="shared" si="0"/>
        <v>0</v>
      </c>
      <c r="H17" s="48"/>
      <c r="I17" s="33">
        <f t="shared" si="1"/>
        <v>0</v>
      </c>
      <c r="J17" s="48"/>
      <c r="K17" s="31">
        <f t="shared" si="2"/>
        <v>0</v>
      </c>
      <c r="L17" s="31">
        <f t="shared" si="3"/>
        <v>0</v>
      </c>
    </row>
    <row r="18" spans="1:12" s="30" customFormat="1" ht="14.25" customHeight="1" x14ac:dyDescent="0.35">
      <c r="A18" s="37"/>
      <c r="B18" s="59" t="s">
        <v>21</v>
      </c>
      <c r="C18" s="58" t="s">
        <v>7</v>
      </c>
      <c r="D18" s="32">
        <v>1</v>
      </c>
      <c r="E18" s="32">
        <f>D18*E15</f>
        <v>59</v>
      </c>
      <c r="F18" s="34"/>
      <c r="G18" s="33">
        <f t="shared" si="0"/>
        <v>0</v>
      </c>
      <c r="H18" s="57"/>
      <c r="I18" s="33">
        <f t="shared" si="1"/>
        <v>0</v>
      </c>
      <c r="J18" s="57"/>
      <c r="K18" s="31">
        <f t="shared" si="2"/>
        <v>0</v>
      </c>
      <c r="L18" s="31">
        <f t="shared" si="3"/>
        <v>0</v>
      </c>
    </row>
    <row r="19" spans="1:12" s="30" customFormat="1" ht="14.25" customHeight="1" x14ac:dyDescent="0.35">
      <c r="A19" s="37"/>
      <c r="B19" s="56" t="s">
        <v>12</v>
      </c>
      <c r="C19" s="55" t="s">
        <v>11</v>
      </c>
      <c r="D19" s="54">
        <v>3.38</v>
      </c>
      <c r="E19" s="48">
        <f>D19*E15</f>
        <v>199.42</v>
      </c>
      <c r="F19" s="49"/>
      <c r="G19" s="33">
        <f t="shared" si="0"/>
        <v>0</v>
      </c>
      <c r="H19" s="48"/>
      <c r="I19" s="33">
        <f t="shared" si="1"/>
        <v>0</v>
      </c>
      <c r="J19" s="48"/>
      <c r="K19" s="31">
        <f t="shared" si="2"/>
        <v>0</v>
      </c>
      <c r="L19" s="31">
        <f t="shared" si="3"/>
        <v>0</v>
      </c>
    </row>
    <row r="20" spans="1:12" s="30" customFormat="1" ht="14.25" customHeight="1" x14ac:dyDescent="0.35">
      <c r="A20" s="37">
        <v>2</v>
      </c>
      <c r="B20" s="53" t="s">
        <v>20</v>
      </c>
      <c r="C20" s="40" t="s">
        <v>13</v>
      </c>
      <c r="D20" s="39"/>
      <c r="E20" s="38">
        <v>180</v>
      </c>
      <c r="F20" s="49"/>
      <c r="G20" s="33">
        <f t="shared" si="0"/>
        <v>0</v>
      </c>
      <c r="H20" s="48"/>
      <c r="I20" s="33">
        <f t="shared" si="1"/>
        <v>0</v>
      </c>
      <c r="J20" s="48"/>
      <c r="K20" s="31">
        <f t="shared" si="2"/>
        <v>0</v>
      </c>
      <c r="L20" s="31">
        <f t="shared" si="3"/>
        <v>0</v>
      </c>
    </row>
    <row r="21" spans="1:12" s="30" customFormat="1" ht="14.25" customHeight="1" x14ac:dyDescent="0.35">
      <c r="A21" s="37"/>
      <c r="B21" s="52" t="s">
        <v>16</v>
      </c>
      <c r="C21" s="47" t="s">
        <v>13</v>
      </c>
      <c r="D21" s="32">
        <v>1</v>
      </c>
      <c r="E21" s="32">
        <f>D21*E20</f>
        <v>180</v>
      </c>
      <c r="F21" s="34"/>
      <c r="G21" s="33">
        <f t="shared" si="0"/>
        <v>0</v>
      </c>
      <c r="H21" s="48"/>
      <c r="I21" s="33">
        <f t="shared" si="1"/>
        <v>0</v>
      </c>
      <c r="J21" s="48"/>
      <c r="K21" s="31">
        <f t="shared" si="2"/>
        <v>0</v>
      </c>
      <c r="L21" s="31">
        <f t="shared" si="3"/>
        <v>0</v>
      </c>
    </row>
    <row r="22" spans="1:12" s="30" customFormat="1" ht="14.25" customHeight="1" x14ac:dyDescent="0.35">
      <c r="A22" s="37"/>
      <c r="B22" s="51" t="s">
        <v>15</v>
      </c>
      <c r="C22" s="16" t="s">
        <v>11</v>
      </c>
      <c r="D22" s="50">
        <v>3.1399999999999997E-2</v>
      </c>
      <c r="E22" s="48">
        <f>D22*E20</f>
        <v>5.6519999999999992</v>
      </c>
      <c r="F22" s="49"/>
      <c r="G22" s="33">
        <f t="shared" si="0"/>
        <v>0</v>
      </c>
      <c r="H22" s="48"/>
      <c r="I22" s="33">
        <f t="shared" si="1"/>
        <v>0</v>
      </c>
      <c r="J22" s="48"/>
      <c r="K22" s="31">
        <f t="shared" si="2"/>
        <v>0</v>
      </c>
      <c r="L22" s="31">
        <f t="shared" si="3"/>
        <v>0</v>
      </c>
    </row>
    <row r="23" spans="1:12" s="30" customFormat="1" ht="14.25" customHeight="1" x14ac:dyDescent="0.35">
      <c r="A23" s="37"/>
      <c r="B23" s="46" t="s">
        <v>20</v>
      </c>
      <c r="C23" s="47" t="s">
        <v>13</v>
      </c>
      <c r="D23" s="44">
        <v>0.94599999999999995</v>
      </c>
      <c r="E23" s="42">
        <f>D23*E20</f>
        <v>170.28</v>
      </c>
      <c r="F23" s="43"/>
      <c r="G23" s="33">
        <f t="shared" si="0"/>
        <v>0</v>
      </c>
      <c r="H23" s="42"/>
      <c r="I23" s="33">
        <f t="shared" si="1"/>
        <v>0</v>
      </c>
      <c r="J23" s="42"/>
      <c r="K23" s="31">
        <f t="shared" si="2"/>
        <v>0</v>
      </c>
      <c r="L23" s="31">
        <f t="shared" si="3"/>
        <v>0</v>
      </c>
    </row>
    <row r="24" spans="1:12" s="30" customFormat="1" ht="14.25" customHeight="1" x14ac:dyDescent="0.35">
      <c r="A24" s="37"/>
      <c r="B24" s="46" t="s">
        <v>12</v>
      </c>
      <c r="C24" s="45" t="s">
        <v>11</v>
      </c>
      <c r="D24" s="44">
        <v>6.5199999999999994E-2</v>
      </c>
      <c r="E24" s="42">
        <f>D24*E20</f>
        <v>11.735999999999999</v>
      </c>
      <c r="F24" s="43"/>
      <c r="G24" s="33">
        <f t="shared" si="0"/>
        <v>0</v>
      </c>
      <c r="H24" s="42"/>
      <c r="I24" s="33">
        <f t="shared" si="1"/>
        <v>0</v>
      </c>
      <c r="J24" s="42"/>
      <c r="K24" s="31">
        <f t="shared" si="2"/>
        <v>0</v>
      </c>
      <c r="L24" s="31">
        <f t="shared" si="3"/>
        <v>0</v>
      </c>
    </row>
    <row r="25" spans="1:12" s="30" customFormat="1" ht="14.25" customHeight="1" x14ac:dyDescent="0.35">
      <c r="A25" s="37">
        <v>3</v>
      </c>
      <c r="B25" s="53" t="s">
        <v>19</v>
      </c>
      <c r="C25" s="40" t="s">
        <v>13</v>
      </c>
      <c r="D25" s="39"/>
      <c r="E25" s="38">
        <v>150</v>
      </c>
      <c r="F25" s="49"/>
      <c r="G25" s="33">
        <f t="shared" si="0"/>
        <v>0</v>
      </c>
      <c r="H25" s="48"/>
      <c r="I25" s="33">
        <f t="shared" si="1"/>
        <v>0</v>
      </c>
      <c r="J25" s="48"/>
      <c r="K25" s="31">
        <f t="shared" si="2"/>
        <v>0</v>
      </c>
      <c r="L25" s="31">
        <f t="shared" si="3"/>
        <v>0</v>
      </c>
    </row>
    <row r="26" spans="1:12" s="30" customFormat="1" ht="14.25" customHeight="1" x14ac:dyDescent="0.35">
      <c r="A26" s="37"/>
      <c r="B26" s="52" t="s">
        <v>16</v>
      </c>
      <c r="C26" s="47" t="s">
        <v>13</v>
      </c>
      <c r="D26" s="32">
        <v>1</v>
      </c>
      <c r="E26" s="32">
        <f>D26*E25</f>
        <v>150</v>
      </c>
      <c r="F26" s="34"/>
      <c r="G26" s="33">
        <f t="shared" si="0"/>
        <v>0</v>
      </c>
      <c r="H26" s="48"/>
      <c r="I26" s="33">
        <f t="shared" si="1"/>
        <v>0</v>
      </c>
      <c r="J26" s="48"/>
      <c r="K26" s="31">
        <f t="shared" si="2"/>
        <v>0</v>
      </c>
      <c r="L26" s="31">
        <f t="shared" si="3"/>
        <v>0</v>
      </c>
    </row>
    <row r="27" spans="1:12" s="30" customFormat="1" ht="14.25" customHeight="1" x14ac:dyDescent="0.35">
      <c r="A27" s="37"/>
      <c r="B27" s="51" t="s">
        <v>15</v>
      </c>
      <c r="C27" s="16" t="s">
        <v>11</v>
      </c>
      <c r="D27" s="50">
        <v>2.1700000000000001E-2</v>
      </c>
      <c r="E27" s="48">
        <f>D27*E25</f>
        <v>3.2549999999999999</v>
      </c>
      <c r="F27" s="49"/>
      <c r="G27" s="33">
        <f t="shared" si="0"/>
        <v>0</v>
      </c>
      <c r="H27" s="48"/>
      <c r="I27" s="33">
        <f t="shared" si="1"/>
        <v>0</v>
      </c>
      <c r="J27" s="48"/>
      <c r="K27" s="31">
        <f t="shared" si="2"/>
        <v>0</v>
      </c>
      <c r="L27" s="31">
        <f t="shared" si="3"/>
        <v>0</v>
      </c>
    </row>
    <row r="28" spans="1:12" s="30" customFormat="1" ht="14.25" customHeight="1" x14ac:dyDescent="0.35">
      <c r="A28" s="37"/>
      <c r="B28" s="46" t="s">
        <v>18</v>
      </c>
      <c r="C28" s="47" t="s">
        <v>13</v>
      </c>
      <c r="D28" s="44">
        <v>9.3700000000000006E-2</v>
      </c>
      <c r="E28" s="42">
        <f>D28*E25</f>
        <v>14.055000000000001</v>
      </c>
      <c r="F28" s="43"/>
      <c r="G28" s="33">
        <f t="shared" si="0"/>
        <v>0</v>
      </c>
      <c r="H28" s="42"/>
      <c r="I28" s="33">
        <f t="shared" si="1"/>
        <v>0</v>
      </c>
      <c r="J28" s="42"/>
      <c r="K28" s="31">
        <f t="shared" si="2"/>
        <v>0</v>
      </c>
      <c r="L28" s="31">
        <f t="shared" si="3"/>
        <v>0</v>
      </c>
    </row>
    <row r="29" spans="1:12" s="30" customFormat="1" ht="14.25" customHeight="1" x14ac:dyDescent="0.35">
      <c r="A29" s="37"/>
      <c r="B29" s="46" t="s">
        <v>12</v>
      </c>
      <c r="C29" s="45" t="s">
        <v>11</v>
      </c>
      <c r="D29" s="44">
        <v>7.0800000000000002E-2</v>
      </c>
      <c r="E29" s="42">
        <f>D29*E25</f>
        <v>10.620000000000001</v>
      </c>
      <c r="F29" s="43"/>
      <c r="G29" s="33">
        <f t="shared" si="0"/>
        <v>0</v>
      </c>
      <c r="H29" s="42"/>
      <c r="I29" s="33">
        <f t="shared" si="1"/>
        <v>0</v>
      </c>
      <c r="J29" s="42"/>
      <c r="K29" s="31">
        <f t="shared" si="2"/>
        <v>0</v>
      </c>
      <c r="L29" s="31">
        <f t="shared" si="3"/>
        <v>0</v>
      </c>
    </row>
    <row r="30" spans="1:12" s="30" customFormat="1" ht="14.25" customHeight="1" x14ac:dyDescent="0.35">
      <c r="A30" s="37">
        <v>3</v>
      </c>
      <c r="B30" s="53" t="s">
        <v>17</v>
      </c>
      <c r="C30" s="40" t="s">
        <v>13</v>
      </c>
      <c r="D30" s="39"/>
      <c r="E30" s="38">
        <v>472</v>
      </c>
      <c r="F30" s="49"/>
      <c r="G30" s="33">
        <f t="shared" si="0"/>
        <v>0</v>
      </c>
      <c r="H30" s="48"/>
      <c r="I30" s="33">
        <f t="shared" si="1"/>
        <v>0</v>
      </c>
      <c r="J30" s="48"/>
      <c r="K30" s="31">
        <f t="shared" si="2"/>
        <v>0</v>
      </c>
      <c r="L30" s="31">
        <f t="shared" si="3"/>
        <v>0</v>
      </c>
    </row>
    <row r="31" spans="1:12" s="30" customFormat="1" ht="14.25" customHeight="1" x14ac:dyDescent="0.35">
      <c r="A31" s="37"/>
      <c r="B31" s="52" t="s">
        <v>16</v>
      </c>
      <c r="C31" s="47" t="s">
        <v>13</v>
      </c>
      <c r="D31" s="32">
        <v>1</v>
      </c>
      <c r="E31" s="32">
        <f>D31*E30</f>
        <v>472</v>
      </c>
      <c r="F31" s="34"/>
      <c r="G31" s="33">
        <f t="shared" si="0"/>
        <v>0</v>
      </c>
      <c r="H31" s="48"/>
      <c r="I31" s="33">
        <f t="shared" si="1"/>
        <v>0</v>
      </c>
      <c r="J31" s="48"/>
      <c r="K31" s="31">
        <f t="shared" si="2"/>
        <v>0</v>
      </c>
      <c r="L31" s="31">
        <f t="shared" si="3"/>
        <v>0</v>
      </c>
    </row>
    <row r="32" spans="1:12" s="30" customFormat="1" ht="14.25" customHeight="1" x14ac:dyDescent="0.35">
      <c r="A32" s="37"/>
      <c r="B32" s="51" t="s">
        <v>15</v>
      </c>
      <c r="C32" s="16" t="s">
        <v>11</v>
      </c>
      <c r="D32" s="50">
        <v>2.1700000000000001E-2</v>
      </c>
      <c r="E32" s="48">
        <f>D32*E30</f>
        <v>10.2424</v>
      </c>
      <c r="F32" s="49"/>
      <c r="G32" s="33">
        <f t="shared" si="0"/>
        <v>0</v>
      </c>
      <c r="H32" s="48"/>
      <c r="I32" s="33">
        <f t="shared" si="1"/>
        <v>0</v>
      </c>
      <c r="J32" s="48"/>
      <c r="K32" s="31">
        <f t="shared" si="2"/>
        <v>0</v>
      </c>
      <c r="L32" s="31">
        <f t="shared" si="3"/>
        <v>0</v>
      </c>
    </row>
    <row r="33" spans="1:322 16384:16384" s="30" customFormat="1" ht="14.25" customHeight="1" x14ac:dyDescent="0.35">
      <c r="A33" s="37"/>
      <c r="B33" s="46" t="s">
        <v>14</v>
      </c>
      <c r="C33" s="47" t="s">
        <v>13</v>
      </c>
      <c r="D33" s="44">
        <v>9.3700000000000006E-2</v>
      </c>
      <c r="E33" s="42">
        <f>D33*E30</f>
        <v>44.226400000000005</v>
      </c>
      <c r="F33" s="43"/>
      <c r="G33" s="33">
        <f t="shared" si="0"/>
        <v>0</v>
      </c>
      <c r="H33" s="42"/>
      <c r="I33" s="33">
        <f t="shared" si="1"/>
        <v>0</v>
      </c>
      <c r="J33" s="42"/>
      <c r="K33" s="31">
        <f t="shared" si="2"/>
        <v>0</v>
      </c>
      <c r="L33" s="31">
        <f t="shared" si="3"/>
        <v>0</v>
      </c>
    </row>
    <row r="34" spans="1:322 16384:16384" s="30" customFormat="1" ht="14.25" customHeight="1" x14ac:dyDescent="0.35">
      <c r="A34" s="37"/>
      <c r="B34" s="46" t="s">
        <v>12</v>
      </c>
      <c r="C34" s="45" t="s">
        <v>11</v>
      </c>
      <c r="D34" s="44">
        <v>7.0800000000000002E-2</v>
      </c>
      <c r="E34" s="42">
        <f>D34*E30</f>
        <v>33.4176</v>
      </c>
      <c r="F34" s="43"/>
      <c r="G34" s="33">
        <f t="shared" si="0"/>
        <v>0</v>
      </c>
      <c r="H34" s="42"/>
      <c r="I34" s="33">
        <f t="shared" si="1"/>
        <v>0</v>
      </c>
      <c r="J34" s="42"/>
      <c r="K34" s="31">
        <f t="shared" si="2"/>
        <v>0</v>
      </c>
      <c r="L34" s="31">
        <f t="shared" si="3"/>
        <v>0</v>
      </c>
    </row>
    <row r="35" spans="1:322 16384:16384" s="30" customFormat="1" ht="14.25" customHeight="1" x14ac:dyDescent="0.35">
      <c r="A35" s="37">
        <v>4</v>
      </c>
      <c r="B35" s="41" t="s">
        <v>10</v>
      </c>
      <c r="C35" s="40" t="s">
        <v>9</v>
      </c>
      <c r="D35" s="39"/>
      <c r="E35" s="38">
        <v>59</v>
      </c>
      <c r="F35" s="34"/>
      <c r="G35" s="33">
        <f t="shared" si="0"/>
        <v>0</v>
      </c>
      <c r="H35" s="32"/>
      <c r="I35" s="33">
        <f t="shared" si="1"/>
        <v>0</v>
      </c>
      <c r="J35" s="32"/>
      <c r="K35" s="31">
        <f t="shared" si="2"/>
        <v>0</v>
      </c>
      <c r="L35" s="31">
        <f t="shared" si="3"/>
        <v>0</v>
      </c>
    </row>
    <row r="36" spans="1:322 16384:16384" s="30" customFormat="1" ht="24.75" customHeight="1" x14ac:dyDescent="0.35">
      <c r="A36" s="37"/>
      <c r="B36" s="36" t="s">
        <v>8</v>
      </c>
      <c r="C36" s="35" t="s">
        <v>7</v>
      </c>
      <c r="D36" s="32"/>
      <c r="E36" s="32">
        <v>1</v>
      </c>
      <c r="F36" s="34"/>
      <c r="G36" s="33">
        <f t="shared" si="0"/>
        <v>0</v>
      </c>
      <c r="H36" s="32"/>
      <c r="I36" s="33">
        <f t="shared" si="1"/>
        <v>0</v>
      </c>
      <c r="J36" s="32"/>
      <c r="K36" s="31">
        <f t="shared" si="2"/>
        <v>0</v>
      </c>
      <c r="L36" s="31">
        <f t="shared" si="3"/>
        <v>0</v>
      </c>
    </row>
    <row r="37" spans="1:322 16384:16384" s="22" customFormat="1" ht="14.25" customHeight="1" x14ac:dyDescent="0.35">
      <c r="A37" s="20"/>
      <c r="B37" s="29" t="s">
        <v>2</v>
      </c>
      <c r="C37" s="28"/>
      <c r="D37" s="28"/>
      <c r="E37" s="27"/>
      <c r="F37" s="27"/>
      <c r="G37" s="26">
        <f>SUM(G11:G36)</f>
        <v>0</v>
      </c>
      <c r="H37" s="25"/>
      <c r="I37" s="25">
        <f>SUM(I11:I36)</f>
        <v>0</v>
      </c>
      <c r="J37" s="25"/>
      <c r="K37" s="25">
        <f>SUM(K11:K36)</f>
        <v>0</v>
      </c>
      <c r="L37" s="25">
        <f t="shared" si="3"/>
        <v>0</v>
      </c>
      <c r="M37" s="1"/>
      <c r="N37" s="2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</row>
    <row r="38" spans="1:322 16384:16384" s="22" customFormat="1" ht="14.25" customHeight="1" x14ac:dyDescent="0.35">
      <c r="A38" s="20"/>
      <c r="B38" s="19" t="s">
        <v>6</v>
      </c>
      <c r="C38" s="18">
        <v>0.05</v>
      </c>
      <c r="D38" s="18"/>
      <c r="E38" s="17"/>
      <c r="F38" s="16"/>
      <c r="G38" s="15"/>
      <c r="H38" s="15"/>
      <c r="I38" s="15"/>
      <c r="J38" s="15"/>
      <c r="K38" s="15"/>
      <c r="L38" s="15">
        <f>G37*C38</f>
        <v>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</row>
    <row r="39" spans="1:322 16384:16384" s="23" customFormat="1" ht="14.25" customHeight="1" x14ac:dyDescent="0.35">
      <c r="A39" s="20"/>
      <c r="B39" s="21" t="s">
        <v>2</v>
      </c>
      <c r="C39" s="16"/>
      <c r="D39" s="16"/>
      <c r="E39" s="17"/>
      <c r="F39" s="16"/>
      <c r="G39" s="15"/>
      <c r="H39" s="15"/>
      <c r="I39" s="15"/>
      <c r="J39" s="15"/>
      <c r="K39" s="15"/>
      <c r="L39" s="15">
        <f>SUM(L37:L38)</f>
        <v>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</row>
    <row r="40" spans="1:322 16384:16384" s="22" customFormat="1" ht="14.25" customHeight="1" x14ac:dyDescent="0.35">
      <c r="A40" s="20"/>
      <c r="B40" s="19" t="s">
        <v>5</v>
      </c>
      <c r="C40" s="18">
        <v>0.1</v>
      </c>
      <c r="D40" s="18"/>
      <c r="E40" s="17"/>
      <c r="F40" s="16"/>
      <c r="G40" s="15"/>
      <c r="H40" s="15"/>
      <c r="I40" s="15"/>
      <c r="J40" s="15"/>
      <c r="K40" s="15"/>
      <c r="L40" s="15">
        <f>L39*C40</f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</row>
    <row r="41" spans="1:322 16384:16384" s="22" customFormat="1" ht="14.25" customHeight="1" x14ac:dyDescent="0.35">
      <c r="A41" s="20"/>
      <c r="B41" s="21" t="s">
        <v>2</v>
      </c>
      <c r="C41" s="16"/>
      <c r="D41" s="16"/>
      <c r="E41" s="17"/>
      <c r="F41" s="16"/>
      <c r="G41" s="15"/>
      <c r="H41" s="15"/>
      <c r="I41" s="15"/>
      <c r="J41" s="15"/>
      <c r="K41" s="15"/>
      <c r="L41" s="15">
        <f>SUM(L39:L40)</f>
        <v>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</row>
    <row r="42" spans="1:322 16384:16384" s="1" customFormat="1" ht="14.25" customHeight="1" x14ac:dyDescent="0.35">
      <c r="A42" s="20"/>
      <c r="B42" s="19" t="s">
        <v>4</v>
      </c>
      <c r="C42" s="18">
        <v>0.08</v>
      </c>
      <c r="D42" s="18"/>
      <c r="E42" s="17"/>
      <c r="F42" s="16"/>
      <c r="G42" s="15">
        <f>G13+G18</f>
        <v>0</v>
      </c>
      <c r="H42" s="15"/>
      <c r="I42" s="15"/>
      <c r="J42" s="15"/>
      <c r="K42" s="15"/>
      <c r="L42" s="15">
        <f>(L41-G42)*C42</f>
        <v>0</v>
      </c>
    </row>
    <row r="43" spans="1:322 16384:16384" s="1" customFormat="1" ht="14.25" customHeight="1" x14ac:dyDescent="0.35">
      <c r="A43" s="20"/>
      <c r="B43" s="21" t="s">
        <v>2</v>
      </c>
      <c r="C43" s="16"/>
      <c r="D43" s="16"/>
      <c r="E43" s="17"/>
      <c r="F43" s="16"/>
      <c r="G43" s="15"/>
      <c r="H43" s="15"/>
      <c r="I43" s="15"/>
      <c r="J43" s="15"/>
      <c r="K43" s="15"/>
      <c r="L43" s="15">
        <f>SUM(L41:L42)</f>
        <v>0</v>
      </c>
    </row>
    <row r="44" spans="1:322 16384:16384" s="1" customFormat="1" ht="14.25" customHeight="1" x14ac:dyDescent="0.35">
      <c r="A44" s="20"/>
      <c r="B44" s="19" t="s">
        <v>3</v>
      </c>
      <c r="C44" s="18">
        <v>0.03</v>
      </c>
      <c r="D44" s="18"/>
      <c r="E44" s="17"/>
      <c r="F44" s="16"/>
      <c r="G44" s="15"/>
      <c r="H44" s="15"/>
      <c r="I44" s="15"/>
      <c r="J44" s="15"/>
      <c r="K44" s="15"/>
      <c r="L44" s="15">
        <f>L43*C44</f>
        <v>0</v>
      </c>
    </row>
    <row r="45" spans="1:322 16384:16384" s="1" customFormat="1" ht="14.25" customHeight="1" x14ac:dyDescent="0.35">
      <c r="A45" s="20"/>
      <c r="B45" s="21" t="s">
        <v>2</v>
      </c>
      <c r="C45" s="18"/>
      <c r="D45" s="18"/>
      <c r="E45" s="17"/>
      <c r="F45" s="16"/>
      <c r="G45" s="15"/>
      <c r="H45" s="15"/>
      <c r="I45" s="15"/>
      <c r="J45" s="15"/>
      <c r="K45" s="15"/>
      <c r="L45" s="15">
        <f>SUM(L43:L44)</f>
        <v>0</v>
      </c>
    </row>
    <row r="46" spans="1:322 16384:16384" s="1" customFormat="1" ht="14.25" customHeight="1" x14ac:dyDescent="0.35">
      <c r="A46" s="20"/>
      <c r="B46" s="19" t="s">
        <v>1</v>
      </c>
      <c r="C46" s="18">
        <v>0.18</v>
      </c>
      <c r="D46" s="18"/>
      <c r="E46" s="17"/>
      <c r="F46" s="16"/>
      <c r="G46" s="15"/>
      <c r="H46" s="15"/>
      <c r="I46" s="15"/>
      <c r="J46" s="15"/>
      <c r="K46" s="15"/>
      <c r="L46" s="15">
        <f>L45*C46</f>
        <v>0</v>
      </c>
      <c r="XFD46" s="1">
        <f>SUM(A46:XFC46)</f>
        <v>0.18</v>
      </c>
    </row>
    <row r="47" spans="1:322 16384:16384" s="1" customFormat="1" ht="22.5" customHeight="1" x14ac:dyDescent="0.35">
      <c r="A47" s="14"/>
      <c r="B47" s="13" t="s">
        <v>0</v>
      </c>
      <c r="C47" s="11"/>
      <c r="D47" s="11"/>
      <c r="E47" s="12"/>
      <c r="F47" s="11"/>
      <c r="G47" s="10"/>
      <c r="H47" s="10"/>
      <c r="I47" s="10"/>
      <c r="J47" s="10"/>
      <c r="K47" s="10"/>
      <c r="L47" s="9">
        <f>SUM(L45:L46)</f>
        <v>0</v>
      </c>
    </row>
    <row r="48" spans="1:322 16384:16384" s="1" customFormat="1" ht="19.5" customHeight="1" x14ac:dyDescent="0.3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s="1" customFormat="1" ht="14.25" customHeight="1" x14ac:dyDescent="0.3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s="1" customFormat="1" ht="14.25" customHeight="1" x14ac:dyDescent="0.35">
      <c r="A50" s="7"/>
      <c r="B50" s="5"/>
      <c r="C50" s="6"/>
      <c r="D50" s="6"/>
      <c r="E50" s="6"/>
      <c r="F50" s="6"/>
      <c r="G50" s="6"/>
      <c r="H50" s="6"/>
      <c r="I50" s="6"/>
      <c r="J50" s="5"/>
      <c r="K50" s="5"/>
      <c r="L50" s="5"/>
    </row>
    <row r="51" spans="1:12" s="1" customFormat="1" ht="14.25" customHeight="1" x14ac:dyDescent="0.35">
      <c r="A51" s="7"/>
      <c r="B51" s="5"/>
      <c r="C51" s="6"/>
      <c r="D51" s="6"/>
      <c r="E51" s="6"/>
      <c r="F51" s="6"/>
      <c r="G51" s="6"/>
      <c r="H51" s="6"/>
      <c r="I51" s="6"/>
      <c r="J51" s="5"/>
      <c r="K51" s="5"/>
      <c r="L51" s="5"/>
    </row>
    <row r="52" spans="1:12" s="1" customFormat="1" ht="14.25" customHeight="1" x14ac:dyDescent="0.35">
      <c r="A52" s="7"/>
      <c r="B52" s="8" t="s">
        <v>38</v>
      </c>
      <c r="C52" s="6"/>
      <c r="D52" s="6"/>
      <c r="E52" s="6"/>
      <c r="F52" s="6"/>
      <c r="G52" s="6"/>
      <c r="H52" s="6"/>
      <c r="I52" s="6"/>
      <c r="J52" s="5"/>
      <c r="K52" s="5"/>
      <c r="L52" s="5"/>
    </row>
    <row r="53" spans="1:12" s="1" customFormat="1" ht="14.25" customHeight="1" x14ac:dyDescent="0.35">
      <c r="A53" s="7"/>
      <c r="B53" s="5"/>
      <c r="C53" s="6"/>
      <c r="D53" s="6"/>
      <c r="E53" s="6"/>
      <c r="F53" s="6"/>
      <c r="G53" s="6"/>
      <c r="H53" s="6"/>
      <c r="I53" s="6"/>
      <c r="J53" s="5"/>
      <c r="K53" s="5"/>
      <c r="L53" s="5"/>
    </row>
    <row r="54" spans="1:12" s="1" customFormat="1" ht="14.25" customHeight="1" x14ac:dyDescent="0.35">
      <c r="A54" s="7"/>
      <c r="B54" s="5"/>
      <c r="C54" s="6"/>
      <c r="D54" s="6"/>
      <c r="E54" s="6"/>
      <c r="F54" s="6"/>
      <c r="G54" s="6"/>
      <c r="H54" s="6"/>
      <c r="I54" s="6"/>
      <c r="J54" s="5"/>
      <c r="K54" s="5"/>
      <c r="L54" s="5"/>
    </row>
    <row r="55" spans="1:12" s="1" customFormat="1" ht="14.25" customHeight="1" x14ac:dyDescent="0.35">
      <c r="A55" s="7"/>
      <c r="B55" s="5"/>
      <c r="C55" s="6"/>
      <c r="D55" s="6"/>
      <c r="E55" s="6"/>
      <c r="F55" s="6"/>
      <c r="G55" s="6"/>
      <c r="H55" s="6"/>
      <c r="I55" s="6"/>
      <c r="J55" s="5"/>
      <c r="K55" s="5"/>
      <c r="L55" s="5"/>
    </row>
    <row r="56" spans="1:12" s="1" customFormat="1" ht="14.25" customHeight="1" x14ac:dyDescent="0.35">
      <c r="A56" s="7"/>
      <c r="B56" s="5"/>
      <c r="C56" s="6"/>
      <c r="D56" s="6"/>
      <c r="E56" s="6"/>
      <c r="F56" s="6"/>
      <c r="G56" s="6"/>
      <c r="H56" s="6"/>
      <c r="I56" s="6"/>
      <c r="J56" s="5"/>
      <c r="K56" s="5"/>
      <c r="L56" s="5"/>
    </row>
    <row r="57" spans="1:12" s="1" customFormat="1" ht="14.25" customHeight="1" x14ac:dyDescent="0.35">
      <c r="A57" s="7"/>
      <c r="B57" s="5"/>
      <c r="C57" s="6"/>
      <c r="D57" s="6"/>
      <c r="E57" s="6"/>
      <c r="F57" s="6"/>
      <c r="G57" s="6"/>
      <c r="H57" s="6"/>
      <c r="I57" s="6"/>
      <c r="J57" s="5"/>
      <c r="K57" s="5"/>
      <c r="L57" s="5"/>
    </row>
    <row r="58" spans="1:12" s="1" customFormat="1" ht="14.25" customHeight="1" x14ac:dyDescent="0.35">
      <c r="A58" s="7"/>
      <c r="B58" s="5"/>
      <c r="C58" s="6"/>
      <c r="D58" s="6"/>
      <c r="E58" s="6"/>
      <c r="F58" s="6"/>
      <c r="G58" s="6"/>
      <c r="H58" s="6"/>
      <c r="I58" s="6"/>
      <c r="J58" s="5"/>
      <c r="K58" s="5"/>
      <c r="L58" s="5"/>
    </row>
    <row r="59" spans="1:12" s="1" customFormat="1" ht="14.25" customHeight="1" x14ac:dyDescent="0.35">
      <c r="A59" s="7"/>
      <c r="B59" s="5"/>
      <c r="C59" s="6"/>
      <c r="D59" s="6"/>
      <c r="E59" s="6"/>
      <c r="F59" s="6"/>
      <c r="G59" s="6"/>
      <c r="H59" s="6"/>
      <c r="I59" s="6"/>
      <c r="J59" s="5"/>
      <c r="K59" s="5"/>
      <c r="L59" s="5"/>
    </row>
    <row r="60" spans="1:12" s="1" customFormat="1" ht="14.25" customHeight="1" x14ac:dyDescent="0.35">
      <c r="A60" s="7"/>
      <c r="B60" s="5"/>
      <c r="C60" s="6"/>
      <c r="D60" s="6"/>
      <c r="E60" s="6"/>
      <c r="F60" s="6"/>
      <c r="G60" s="6"/>
      <c r="H60" s="6"/>
      <c r="I60" s="6"/>
      <c r="J60" s="5"/>
      <c r="K60" s="5"/>
      <c r="L60" s="5"/>
    </row>
    <row r="61" spans="1:12" s="1" customFormat="1" ht="14.25" customHeight="1" x14ac:dyDescent="0.35">
      <c r="A61" s="7"/>
      <c r="B61" s="5"/>
      <c r="C61" s="6"/>
      <c r="D61" s="6"/>
      <c r="E61" s="6"/>
      <c r="F61" s="6"/>
      <c r="G61" s="6"/>
      <c r="H61" s="6"/>
      <c r="I61" s="6"/>
      <c r="J61" s="5"/>
      <c r="K61" s="5"/>
      <c r="L61" s="5"/>
    </row>
    <row r="62" spans="1:12" s="1" customFormat="1" ht="14.25" customHeight="1" x14ac:dyDescent="0.35">
      <c r="A62" s="7"/>
      <c r="B62" s="5"/>
      <c r="C62" s="6"/>
      <c r="D62" s="6"/>
      <c r="E62" s="6"/>
      <c r="F62" s="6"/>
      <c r="G62" s="6"/>
      <c r="H62" s="6"/>
      <c r="I62" s="6"/>
      <c r="J62" s="5"/>
      <c r="K62" s="5"/>
      <c r="L62" s="5"/>
    </row>
    <row r="63" spans="1:12" s="1" customFormat="1" ht="14.25" customHeight="1" x14ac:dyDescent="0.35">
      <c r="A63" s="7"/>
      <c r="B63" s="5"/>
      <c r="C63" s="6"/>
      <c r="D63" s="6"/>
      <c r="E63" s="6"/>
      <c r="F63" s="6"/>
      <c r="G63" s="6"/>
      <c r="H63" s="6"/>
      <c r="I63" s="6"/>
      <c r="J63" s="5"/>
      <c r="K63" s="5"/>
      <c r="L63" s="5"/>
    </row>
    <row r="64" spans="1:12" s="1" customFormat="1" ht="14.25" customHeight="1" x14ac:dyDescent="0.35">
      <c r="A64" s="7"/>
      <c r="B64" s="5"/>
      <c r="C64" s="6"/>
      <c r="D64" s="6"/>
      <c r="E64" s="6"/>
      <c r="F64" s="6"/>
      <c r="G64" s="6"/>
      <c r="H64" s="6"/>
      <c r="I64" s="6"/>
      <c r="J64" s="5"/>
      <c r="K64" s="5"/>
      <c r="L64" s="5"/>
    </row>
    <row r="65" spans="1:12" s="1" customFormat="1" ht="14.25" customHeight="1" x14ac:dyDescent="0.35">
      <c r="A65" s="7"/>
      <c r="C65" s="6"/>
      <c r="D65" s="6"/>
      <c r="E65" s="6"/>
      <c r="F65" s="6"/>
      <c r="G65" s="6"/>
      <c r="H65" s="6"/>
      <c r="I65" s="6"/>
      <c r="J65" s="5"/>
      <c r="K65" s="5"/>
      <c r="L65" s="5"/>
    </row>
    <row r="66" spans="1:12" s="1" customFormat="1" ht="14.25" customHeight="1" x14ac:dyDescent="0.35">
      <c r="A66" s="4"/>
      <c r="C66" s="3"/>
      <c r="D66" s="3"/>
      <c r="E66" s="3"/>
      <c r="F66" s="3"/>
      <c r="G66" s="3"/>
      <c r="H66" s="3"/>
      <c r="I66" s="3"/>
      <c r="J66" s="5"/>
      <c r="K66" s="5"/>
      <c r="L66" s="5"/>
    </row>
    <row r="67" spans="1:12" s="1" customFormat="1" ht="14.25" customHeight="1" x14ac:dyDescent="0.35">
      <c r="A67" s="4"/>
      <c r="C67" s="3"/>
      <c r="D67" s="3"/>
      <c r="E67" s="3"/>
      <c r="F67" s="3"/>
      <c r="G67" s="3"/>
      <c r="H67" s="3"/>
      <c r="I67" s="3"/>
      <c r="J67" s="5"/>
      <c r="K67" s="5"/>
      <c r="L67" s="5"/>
    </row>
    <row r="68" spans="1:12" s="1" customFormat="1" ht="14.25" customHeight="1" x14ac:dyDescent="0.35">
      <c r="A68" s="4"/>
      <c r="C68" s="3"/>
      <c r="D68" s="3"/>
      <c r="E68" s="3"/>
      <c r="F68" s="3"/>
      <c r="G68" s="3"/>
      <c r="H68" s="3"/>
      <c r="I68" s="3"/>
      <c r="J68" s="5"/>
      <c r="K68" s="5"/>
      <c r="L68" s="5"/>
    </row>
    <row r="69" spans="1:12" s="1" customFormat="1" ht="14.25" customHeight="1" x14ac:dyDescent="0.35">
      <c r="A69" s="4"/>
      <c r="C69" s="3"/>
      <c r="D69" s="3"/>
      <c r="E69" s="3"/>
      <c r="F69" s="3"/>
      <c r="G69" s="3"/>
      <c r="H69" s="3"/>
      <c r="I69" s="3"/>
      <c r="J69" s="5"/>
      <c r="K69" s="5"/>
      <c r="L69" s="5"/>
    </row>
    <row r="70" spans="1:12" s="1" customFormat="1" ht="14.25" customHeight="1" x14ac:dyDescent="0.35">
      <c r="A70" s="4"/>
      <c r="C70" s="3"/>
      <c r="D70" s="3"/>
      <c r="E70" s="3"/>
      <c r="F70" s="3"/>
      <c r="G70" s="3"/>
      <c r="H70" s="3"/>
      <c r="I70" s="3"/>
      <c r="J70" s="5"/>
      <c r="K70" s="5"/>
      <c r="L70" s="5"/>
    </row>
    <row r="71" spans="1:12" s="1" customFormat="1" ht="14.25" customHeight="1" x14ac:dyDescent="0.35">
      <c r="A71" s="4"/>
      <c r="C71" s="3"/>
      <c r="D71" s="3"/>
      <c r="E71" s="3"/>
      <c r="F71" s="3"/>
      <c r="G71" s="3"/>
      <c r="H71" s="3"/>
      <c r="I71" s="3"/>
      <c r="J71" s="5"/>
      <c r="K71" s="5"/>
      <c r="L71" s="5"/>
    </row>
    <row r="72" spans="1:12" s="1" customFormat="1" ht="14.25" customHeight="1" x14ac:dyDescent="0.35">
      <c r="A72" s="4"/>
      <c r="C72" s="3"/>
      <c r="D72" s="3"/>
      <c r="E72" s="3"/>
      <c r="F72" s="3"/>
      <c r="G72" s="3"/>
      <c r="H72" s="3"/>
      <c r="I72" s="3"/>
      <c r="J72" s="5"/>
      <c r="K72" s="5"/>
      <c r="L72" s="5"/>
    </row>
    <row r="73" spans="1:12" s="1" customFormat="1" ht="15.75" customHeight="1" x14ac:dyDescent="0.35">
      <c r="A73" s="4"/>
      <c r="C73" s="3"/>
      <c r="D73" s="3"/>
      <c r="E73" s="3"/>
      <c r="F73" s="3"/>
      <c r="G73" s="3"/>
      <c r="H73" s="3"/>
      <c r="I73" s="3"/>
      <c r="J73" s="5"/>
      <c r="K73" s="5"/>
      <c r="L73" s="5"/>
    </row>
    <row r="74" spans="1:12" s="1" customFormat="1" ht="15.75" customHeight="1" x14ac:dyDescent="0.35">
      <c r="A74" s="4"/>
      <c r="C74" s="3"/>
      <c r="D74" s="3"/>
      <c r="E74" s="3"/>
      <c r="F74" s="3"/>
      <c r="G74" s="3"/>
      <c r="H74" s="3"/>
      <c r="I74" s="3"/>
      <c r="J74" s="5"/>
      <c r="K74" s="5"/>
      <c r="L74" s="5"/>
    </row>
    <row r="75" spans="1:12" s="1" customFormat="1" ht="15.75" customHeight="1" x14ac:dyDescent="0.35">
      <c r="A75" s="4"/>
      <c r="C75" s="3"/>
      <c r="D75" s="3"/>
      <c r="E75" s="3"/>
      <c r="F75" s="3"/>
      <c r="G75" s="3"/>
      <c r="H75" s="3"/>
      <c r="I75" s="3"/>
      <c r="J75" s="5"/>
      <c r="K75" s="5"/>
      <c r="L75" s="5"/>
    </row>
    <row r="76" spans="1:12" s="1" customFormat="1" ht="15.75" customHeight="1" x14ac:dyDescent="0.35">
      <c r="A76" s="4"/>
      <c r="C76" s="3"/>
      <c r="D76" s="3"/>
      <c r="E76" s="3"/>
      <c r="F76" s="3"/>
      <c r="G76" s="3"/>
      <c r="H76" s="3"/>
      <c r="I76" s="3"/>
      <c r="J76" s="5"/>
      <c r="K76" s="5"/>
      <c r="L76" s="5"/>
    </row>
    <row r="77" spans="1:12" s="1" customFormat="1" ht="15.75" customHeight="1" x14ac:dyDescent="0.35">
      <c r="A77" s="4"/>
      <c r="C77" s="3"/>
      <c r="D77" s="3"/>
      <c r="E77" s="3"/>
      <c r="F77" s="3"/>
      <c r="G77" s="3"/>
      <c r="H77" s="3"/>
      <c r="I77" s="3"/>
      <c r="J77" s="5"/>
      <c r="K77" s="5"/>
      <c r="L77" s="5"/>
    </row>
    <row r="78" spans="1:12" s="1" customFormat="1" ht="15.75" customHeight="1" x14ac:dyDescent="0.35">
      <c r="A78" s="4"/>
      <c r="C78" s="3"/>
      <c r="D78" s="3"/>
      <c r="E78" s="3"/>
      <c r="F78" s="3"/>
      <c r="G78" s="3"/>
      <c r="H78" s="3"/>
      <c r="I78" s="3"/>
      <c r="J78" s="5"/>
      <c r="K78" s="5"/>
      <c r="L78" s="5"/>
    </row>
    <row r="79" spans="1:12" s="1" customFormat="1" ht="15.75" customHeight="1" x14ac:dyDescent="0.35">
      <c r="A79" s="4"/>
      <c r="C79" s="3"/>
      <c r="D79" s="3"/>
      <c r="E79" s="3"/>
      <c r="F79" s="3"/>
      <c r="G79" s="3"/>
      <c r="H79" s="3"/>
      <c r="I79" s="3"/>
      <c r="J79" s="5"/>
      <c r="K79" s="5"/>
      <c r="L79" s="5"/>
    </row>
    <row r="80" spans="1:12" s="1" customFormat="1" ht="15.75" customHeight="1" x14ac:dyDescent="0.35">
      <c r="A80" s="4"/>
      <c r="C80" s="3"/>
      <c r="D80" s="3"/>
      <c r="E80" s="3"/>
      <c r="F80" s="3"/>
      <c r="G80" s="3"/>
      <c r="H80" s="3"/>
      <c r="I80" s="3"/>
      <c r="J80" s="5"/>
      <c r="K80" s="5"/>
      <c r="L80" s="5"/>
    </row>
    <row r="81" spans="1:12" s="1" customFormat="1" ht="15.75" customHeight="1" x14ac:dyDescent="0.35">
      <c r="A81" s="4"/>
      <c r="C81" s="3"/>
      <c r="D81" s="3"/>
      <c r="E81" s="3"/>
      <c r="F81" s="3"/>
      <c r="G81" s="3"/>
      <c r="H81" s="3"/>
      <c r="I81" s="3"/>
      <c r="J81" s="5"/>
      <c r="K81" s="5"/>
      <c r="L81" s="5"/>
    </row>
    <row r="82" spans="1:12" s="1" customFormat="1" ht="15.75" customHeight="1" x14ac:dyDescent="0.35">
      <c r="A82" s="4"/>
      <c r="C82" s="3"/>
      <c r="D82" s="3"/>
      <c r="E82" s="3"/>
      <c r="F82" s="3"/>
      <c r="G82" s="3"/>
      <c r="H82" s="3"/>
      <c r="I82" s="3"/>
      <c r="J82" s="5"/>
      <c r="K82" s="5"/>
      <c r="L82" s="5"/>
    </row>
    <row r="83" spans="1:12" s="1" customFormat="1" ht="15.75" customHeight="1" x14ac:dyDescent="0.35">
      <c r="A83" s="4"/>
      <c r="C83" s="3"/>
      <c r="D83" s="3"/>
      <c r="E83" s="3"/>
      <c r="F83" s="3"/>
      <c r="G83" s="3"/>
      <c r="H83" s="3"/>
      <c r="I83" s="3"/>
      <c r="J83" s="5"/>
      <c r="K83" s="5"/>
      <c r="L83" s="5"/>
    </row>
    <row r="84" spans="1:12" s="1" customFormat="1" ht="15.75" customHeight="1" x14ac:dyDescent="0.35">
      <c r="A84" s="4"/>
      <c r="C84" s="3"/>
      <c r="D84" s="3"/>
      <c r="E84" s="3"/>
      <c r="F84" s="3"/>
      <c r="G84" s="3"/>
      <c r="H84" s="3"/>
      <c r="I84" s="3"/>
      <c r="J84" s="5"/>
      <c r="K84" s="5"/>
      <c r="L84" s="5"/>
    </row>
    <row r="85" spans="1:12" s="1" customFormat="1" ht="15.75" customHeight="1" x14ac:dyDescent="0.35">
      <c r="A85" s="4"/>
      <c r="C85" s="3"/>
      <c r="D85" s="3"/>
      <c r="E85" s="3"/>
      <c r="F85" s="3"/>
      <c r="G85" s="3"/>
      <c r="H85" s="3"/>
      <c r="I85" s="3"/>
      <c r="J85" s="5"/>
      <c r="K85" s="5"/>
      <c r="L85" s="5"/>
    </row>
    <row r="86" spans="1:12" s="1" customFormat="1" ht="15.75" customHeight="1" x14ac:dyDescent="0.35">
      <c r="A86" s="4"/>
      <c r="C86" s="3"/>
      <c r="D86" s="3"/>
      <c r="E86" s="3"/>
      <c r="F86" s="3"/>
      <c r="G86" s="3"/>
      <c r="H86" s="3"/>
      <c r="I86" s="3"/>
      <c r="J86" s="5"/>
      <c r="K86" s="5"/>
      <c r="L86" s="5"/>
    </row>
    <row r="87" spans="1:12" s="1" customFormat="1" ht="15.75" customHeight="1" x14ac:dyDescent="0.35">
      <c r="A87" s="4"/>
      <c r="C87" s="3"/>
      <c r="D87" s="3"/>
      <c r="E87" s="3"/>
      <c r="F87" s="3"/>
      <c r="G87" s="3"/>
      <c r="H87" s="3"/>
      <c r="I87" s="3"/>
      <c r="J87" s="5"/>
      <c r="K87" s="5"/>
      <c r="L87" s="5"/>
    </row>
    <row r="88" spans="1:12" s="1" customFormat="1" ht="15.75" customHeight="1" x14ac:dyDescent="0.35">
      <c r="A88" s="4"/>
      <c r="C88" s="3"/>
      <c r="D88" s="3"/>
      <c r="E88" s="3"/>
      <c r="F88" s="3"/>
      <c r="G88" s="3"/>
      <c r="H88" s="3"/>
      <c r="I88" s="3"/>
      <c r="J88" s="5"/>
      <c r="K88" s="5"/>
      <c r="L88" s="5"/>
    </row>
    <row r="89" spans="1:12" s="1" customFormat="1" ht="15.75" customHeight="1" x14ac:dyDescent="0.35">
      <c r="A89" s="4"/>
      <c r="C89" s="3"/>
      <c r="D89" s="3"/>
      <c r="E89" s="3"/>
      <c r="F89" s="3"/>
      <c r="G89" s="3"/>
      <c r="H89" s="3"/>
      <c r="I89" s="3"/>
      <c r="J89" s="5"/>
      <c r="K89" s="5"/>
      <c r="L89" s="5"/>
    </row>
    <row r="90" spans="1:12" s="1" customFormat="1" ht="15.75" customHeight="1" x14ac:dyDescent="0.35">
      <c r="A90" s="4"/>
      <c r="C90" s="3"/>
      <c r="D90" s="3"/>
      <c r="E90" s="3"/>
      <c r="F90" s="3"/>
      <c r="G90" s="3"/>
      <c r="H90" s="3"/>
      <c r="I90" s="3"/>
      <c r="J90" s="5"/>
      <c r="K90" s="5"/>
      <c r="L90" s="5"/>
    </row>
    <row r="91" spans="1:12" s="1" customFormat="1" ht="15.75" customHeight="1" x14ac:dyDescent="0.35">
      <c r="A91" s="4"/>
      <c r="C91" s="3"/>
      <c r="D91" s="3"/>
      <c r="E91" s="3"/>
      <c r="F91" s="3"/>
      <c r="G91" s="3"/>
      <c r="H91" s="3"/>
      <c r="I91" s="3"/>
      <c r="J91" s="5"/>
      <c r="K91" s="5"/>
      <c r="L91" s="5"/>
    </row>
    <row r="92" spans="1:12" s="1" customFormat="1" ht="15.75" customHeight="1" x14ac:dyDescent="0.35">
      <c r="A92" s="4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s="1" customFormat="1" ht="15.75" customHeight="1" x14ac:dyDescent="0.35">
      <c r="A93" s="4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s="1" customFormat="1" ht="15.75" customHeight="1" x14ac:dyDescent="0.35">
      <c r="A94" s="4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s="1" customFormat="1" ht="15.75" customHeight="1" x14ac:dyDescent="0.35">
      <c r="A95" s="4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s="1" customFormat="1" ht="15.75" customHeight="1" x14ac:dyDescent="0.35">
      <c r="A96" s="4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s="1" customFormat="1" ht="15" customHeight="1" x14ac:dyDescent="0.35">
      <c r="A97" s="4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s="1" customFormat="1" ht="15" customHeight="1" x14ac:dyDescent="0.35">
      <c r="A98" s="4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17">
    <mergeCell ref="J7:K7"/>
    <mergeCell ref="L7:L8"/>
    <mergeCell ref="A6:F6"/>
    <mergeCell ref="A1:L1"/>
    <mergeCell ref="B2:L2"/>
    <mergeCell ref="B3:L3"/>
    <mergeCell ref="B4:L4"/>
    <mergeCell ref="A5:B5"/>
    <mergeCell ref="G6:I6"/>
    <mergeCell ref="J6:K6"/>
    <mergeCell ref="A7:A8"/>
    <mergeCell ref="B7:B8"/>
    <mergeCell ref="C7:C8"/>
    <mergeCell ref="D7:D8"/>
    <mergeCell ref="E7:E8"/>
    <mergeCell ref="F7:G7"/>
    <mergeCell ref="H7:I7"/>
  </mergeCells>
  <conditionalFormatting sqref="B11:C11">
    <cfRule type="cellIs" dxfId="7" priority="8" operator="equal">
      <formula>8223.307275</formula>
    </cfRule>
  </conditionalFormatting>
  <conditionalFormatting sqref="B16:C16">
    <cfRule type="cellIs" dxfId="6" priority="7" operator="equal">
      <formula>8223.307275</formula>
    </cfRule>
  </conditionalFormatting>
  <conditionalFormatting sqref="B21:C21">
    <cfRule type="cellIs" dxfId="5" priority="6" operator="equal">
      <formula>8223.307275</formula>
    </cfRule>
  </conditionalFormatting>
  <conditionalFormatting sqref="B26:C26">
    <cfRule type="cellIs" dxfId="4" priority="4" operator="equal">
      <formula>8223.307275</formula>
    </cfRule>
  </conditionalFormatting>
  <conditionalFormatting sqref="B31:C31">
    <cfRule type="cellIs" dxfId="3" priority="2" operator="equal">
      <formula>8223.307275</formula>
    </cfRule>
  </conditionalFormatting>
  <conditionalFormatting sqref="C23">
    <cfRule type="cellIs" dxfId="2" priority="5" operator="equal">
      <formula>8223.307275</formula>
    </cfRule>
  </conditionalFormatting>
  <conditionalFormatting sqref="C28">
    <cfRule type="cellIs" dxfId="1" priority="3" operator="equal">
      <formula>8223.307275</formula>
    </cfRule>
  </conditionalFormatting>
  <conditionalFormatting sqref="C33">
    <cfRule type="cellIs" dxfId="0" priority="1" operator="equal">
      <formula>8223.307275</formula>
    </cfRule>
  </conditionalFormatting>
  <pageMargins left="0.3" right="0.3" top="0.5" bottom="0.5" header="0.511811023622047" footer="0.51180555555555596"/>
  <pageSetup paperSize="9" fitToHeight="0" orientation="landscape" horizontalDpi="300" verticalDpi="300"/>
  <headerFooter>
    <oddFooter>&amp;L&amp;"Sylfaen,Regular"10.10.2026&amp;R&amp;"Sylfaen,Regular"გვ.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N2-6</vt:lpstr>
      <vt:lpstr>'N2-6'!Print_Area</vt:lpstr>
      <vt:lpstr>'N2-6'!Print_Titles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Zurab Beroshvili</dc:creator>
  <cp:lastModifiedBy>Zurab Beroshvili</cp:lastModifiedBy>
  <dcterms:created xsi:type="dcterms:W3CDTF">2015-06-05T18:17:20Z</dcterms:created>
  <dcterms:modified xsi:type="dcterms:W3CDTF">2026-10-16T12:12:38Z</dcterms:modified>
</cp:coreProperties>
</file>