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zberoshvili\Desktop\desk\ტენდერები\KRH - ამბულატორიის სარემონტო სამუშაოები\"/>
    </mc:Choice>
  </mc:AlternateContent>
  <xr:revisionPtr revIDLastSave="0" documentId="13_ncr:1_{8EAE96F6-5F1F-4B1A-9DC8-4845D0A73B77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ნაკრები" sheetId="7" r:id="rId1"/>
    <sheet name="N2-7" sheetId="5" r:id="rId2"/>
    <sheet name="N2-5" sheetId="8" r:id="rId3"/>
  </sheets>
  <definedNames>
    <definedName name="_xlnm.Print_Area" localSheetId="2">'N2-5'!$A$1:$L$59</definedName>
    <definedName name="_xlnm.Print_Area" localSheetId="1">'N2-7'!$A$1:$L$131</definedName>
    <definedName name="_xlnm.Print_Titles" localSheetId="2">'N2-5'!$7:$9</definedName>
    <definedName name="_xlnm.Print_Titles" localSheetId="1">'N2-7'!$7:$9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8" l="1"/>
  <c r="G11" i="8"/>
  <c r="G48" i="8" s="1"/>
  <c r="I11" i="8"/>
  <c r="K11" i="8"/>
  <c r="L11" i="8"/>
  <c r="E12" i="8"/>
  <c r="G12" i="8"/>
  <c r="I12" i="8"/>
  <c r="K12" i="8"/>
  <c r="L12" i="8"/>
  <c r="E13" i="8"/>
  <c r="G13" i="8"/>
  <c r="I13" i="8"/>
  <c r="K13" i="8"/>
  <c r="L13" i="8"/>
  <c r="E14" i="8"/>
  <c r="G14" i="8"/>
  <c r="I14" i="8"/>
  <c r="K14" i="8"/>
  <c r="L14" i="8"/>
  <c r="G15" i="8"/>
  <c r="I15" i="8"/>
  <c r="K15" i="8"/>
  <c r="L15" i="8"/>
  <c r="E16" i="8"/>
  <c r="G16" i="8"/>
  <c r="I16" i="8"/>
  <c r="K16" i="8"/>
  <c r="L16" i="8"/>
  <c r="E17" i="8"/>
  <c r="G17" i="8"/>
  <c r="I17" i="8"/>
  <c r="K17" i="8"/>
  <c r="L17" i="8"/>
  <c r="E18" i="8"/>
  <c r="G18" i="8"/>
  <c r="I18" i="8"/>
  <c r="K18" i="8"/>
  <c r="L18" i="8"/>
  <c r="E19" i="8"/>
  <c r="G19" i="8"/>
  <c r="I19" i="8"/>
  <c r="K19" i="8"/>
  <c r="L19" i="8"/>
  <c r="G20" i="8"/>
  <c r="I20" i="8"/>
  <c r="K20" i="8"/>
  <c r="L20" i="8"/>
  <c r="E21" i="8"/>
  <c r="G21" i="8"/>
  <c r="I21" i="8"/>
  <c r="K21" i="8"/>
  <c r="L21" i="8"/>
  <c r="E22" i="8"/>
  <c r="G22" i="8"/>
  <c r="I22" i="8"/>
  <c r="K22" i="8"/>
  <c r="L22" i="8"/>
  <c r="E23" i="8"/>
  <c r="G23" i="8"/>
  <c r="I23" i="8"/>
  <c r="K23" i="8"/>
  <c r="L23" i="8"/>
  <c r="E24" i="8"/>
  <c r="G24" i="8"/>
  <c r="I24" i="8"/>
  <c r="K24" i="8"/>
  <c r="L24" i="8"/>
  <c r="G25" i="8"/>
  <c r="I25" i="8"/>
  <c r="K25" i="8"/>
  <c r="L25" i="8"/>
  <c r="E26" i="8"/>
  <c r="G26" i="8"/>
  <c r="I26" i="8"/>
  <c r="K26" i="8"/>
  <c r="L26" i="8"/>
  <c r="E27" i="8"/>
  <c r="G27" i="8"/>
  <c r="I27" i="8"/>
  <c r="K27" i="8"/>
  <c r="L27" i="8"/>
  <c r="E28" i="8"/>
  <c r="G28" i="8"/>
  <c r="I28" i="8"/>
  <c r="K28" i="8"/>
  <c r="L28" i="8"/>
  <c r="E29" i="8"/>
  <c r="G29" i="8"/>
  <c r="I29" i="8"/>
  <c r="K29" i="8"/>
  <c r="L29" i="8"/>
  <c r="G30" i="8"/>
  <c r="I30" i="8"/>
  <c r="K30" i="8"/>
  <c r="L30" i="8"/>
  <c r="E31" i="8"/>
  <c r="G31" i="8"/>
  <c r="I31" i="8"/>
  <c r="K31" i="8"/>
  <c r="L31" i="8"/>
  <c r="E32" i="8"/>
  <c r="G32" i="8"/>
  <c r="I32" i="8"/>
  <c r="K32" i="8"/>
  <c r="L32" i="8"/>
  <c r="E33" i="8"/>
  <c r="G33" i="8"/>
  <c r="G49" i="8" s="1"/>
  <c r="I33" i="8"/>
  <c r="K33" i="8"/>
  <c r="L33" i="8"/>
  <c r="E34" i="8"/>
  <c r="G34" i="8"/>
  <c r="I34" i="8"/>
  <c r="K34" i="8"/>
  <c r="L34" i="8"/>
  <c r="G35" i="8"/>
  <c r="I35" i="8"/>
  <c r="K35" i="8"/>
  <c r="L35" i="8"/>
  <c r="G36" i="8"/>
  <c r="I36" i="8"/>
  <c r="K36" i="8"/>
  <c r="L36" i="8"/>
  <c r="E38" i="8"/>
  <c r="G38" i="8"/>
  <c r="I38" i="8"/>
  <c r="K38" i="8"/>
  <c r="L38" i="8"/>
  <c r="E39" i="8"/>
  <c r="G39" i="8"/>
  <c r="I39" i="8"/>
  <c r="K39" i="8"/>
  <c r="L39" i="8"/>
  <c r="G40" i="8"/>
  <c r="I40" i="8"/>
  <c r="K40" i="8"/>
  <c r="L40" i="8"/>
  <c r="E41" i="8"/>
  <c r="G41" i="8"/>
  <c r="I41" i="8"/>
  <c r="K41" i="8"/>
  <c r="L41" i="8"/>
  <c r="G42" i="8"/>
  <c r="I42" i="8"/>
  <c r="K42" i="8"/>
  <c r="L42" i="8"/>
  <c r="E43" i="8"/>
  <c r="G43" i="8"/>
  <c r="I43" i="8"/>
  <c r="K43" i="8"/>
  <c r="L43" i="8"/>
  <c r="E44" i="8"/>
  <c r="G44" i="8"/>
  <c r="I44" i="8"/>
  <c r="K44" i="8"/>
  <c r="L44" i="8"/>
  <c r="G45" i="8"/>
  <c r="I45" i="8"/>
  <c r="K45" i="8"/>
  <c r="L45" i="8"/>
  <c r="E46" i="8"/>
  <c r="G46" i="8"/>
  <c r="I46" i="8"/>
  <c r="K46" i="8"/>
  <c r="L46" i="8" s="1"/>
  <c r="G47" i="8"/>
  <c r="I47" i="8"/>
  <c r="K47" i="8"/>
  <c r="L47" i="8"/>
  <c r="I48" i="8"/>
  <c r="K48" i="8"/>
  <c r="E11" i="5"/>
  <c r="G11" i="5"/>
  <c r="I11" i="5"/>
  <c r="K11" i="5"/>
  <c r="L11" i="5"/>
  <c r="E12" i="5"/>
  <c r="G12" i="5"/>
  <c r="I12" i="5"/>
  <c r="K12" i="5"/>
  <c r="E13" i="5"/>
  <c r="G13" i="5"/>
  <c r="I13" i="5"/>
  <c r="K13" i="5"/>
  <c r="L13" i="5"/>
  <c r="G14" i="5"/>
  <c r="I14" i="5"/>
  <c r="K14" i="5"/>
  <c r="L14" i="5"/>
  <c r="E15" i="5"/>
  <c r="G15" i="5"/>
  <c r="I15" i="5"/>
  <c r="K15" i="5"/>
  <c r="L15" i="5"/>
  <c r="E16" i="5"/>
  <c r="G16" i="5"/>
  <c r="I16" i="5"/>
  <c r="K16" i="5"/>
  <c r="L16" i="5"/>
  <c r="E17" i="5"/>
  <c r="G17" i="5"/>
  <c r="I17" i="5"/>
  <c r="K17" i="5"/>
  <c r="G18" i="5"/>
  <c r="I18" i="5"/>
  <c r="K18" i="5"/>
  <c r="E19" i="5"/>
  <c r="G19" i="5"/>
  <c r="I19" i="5"/>
  <c r="K19" i="5"/>
  <c r="L19" i="5"/>
  <c r="E20" i="5"/>
  <c r="G20" i="5"/>
  <c r="I20" i="5"/>
  <c r="K20" i="5"/>
  <c r="L20" i="5"/>
  <c r="E21" i="5"/>
  <c r="G21" i="5"/>
  <c r="I21" i="5"/>
  <c r="K21" i="5"/>
  <c r="G22" i="5"/>
  <c r="I22" i="5"/>
  <c r="K22" i="5"/>
  <c r="E23" i="5"/>
  <c r="G23" i="5"/>
  <c r="I23" i="5"/>
  <c r="K23" i="5"/>
  <c r="L23" i="5"/>
  <c r="E24" i="5"/>
  <c r="G24" i="5"/>
  <c r="I24" i="5"/>
  <c r="K24" i="5"/>
  <c r="L24" i="5"/>
  <c r="E25" i="5"/>
  <c r="G25" i="5"/>
  <c r="I25" i="5"/>
  <c r="K25" i="5"/>
  <c r="G26" i="5"/>
  <c r="I26" i="5"/>
  <c r="K26" i="5"/>
  <c r="L26" i="5"/>
  <c r="E27" i="5"/>
  <c r="G27" i="5"/>
  <c r="I27" i="5"/>
  <c r="K27" i="5"/>
  <c r="L27" i="5"/>
  <c r="E28" i="5"/>
  <c r="G28" i="5"/>
  <c r="I28" i="5"/>
  <c r="K28" i="5"/>
  <c r="E29" i="5"/>
  <c r="G29" i="5"/>
  <c r="I29" i="5"/>
  <c r="K29" i="5"/>
  <c r="L29" i="5"/>
  <c r="G30" i="5"/>
  <c r="I30" i="5"/>
  <c r="K30" i="5"/>
  <c r="L30" i="5"/>
  <c r="E31" i="5"/>
  <c r="G31" i="5"/>
  <c r="I31" i="5"/>
  <c r="K31" i="5"/>
  <c r="L31" i="5"/>
  <c r="E32" i="5"/>
  <c r="G32" i="5"/>
  <c r="I32" i="5"/>
  <c r="K32" i="5"/>
  <c r="L32" i="5"/>
  <c r="E33" i="5"/>
  <c r="G33" i="5"/>
  <c r="I33" i="5"/>
  <c r="K33" i="5"/>
  <c r="L33" i="5"/>
  <c r="G34" i="5"/>
  <c r="I34" i="5"/>
  <c r="K34" i="5"/>
  <c r="L34" i="5"/>
  <c r="E35" i="5"/>
  <c r="G35" i="5"/>
  <c r="I35" i="5"/>
  <c r="K35" i="5"/>
  <c r="L35" i="5"/>
  <c r="E36" i="5"/>
  <c r="G36" i="5"/>
  <c r="I36" i="5"/>
  <c r="K36" i="5"/>
  <c r="L36" i="5"/>
  <c r="E37" i="5"/>
  <c r="G37" i="5"/>
  <c r="I37" i="5"/>
  <c r="K37" i="5"/>
  <c r="G38" i="5"/>
  <c r="I38" i="5"/>
  <c r="K38" i="5"/>
  <c r="L38" i="5"/>
  <c r="E39" i="5"/>
  <c r="G39" i="5"/>
  <c r="I39" i="5"/>
  <c r="K39" i="5"/>
  <c r="L39" i="5"/>
  <c r="E40" i="5"/>
  <c r="G40" i="5"/>
  <c r="I40" i="5"/>
  <c r="K40" i="5"/>
  <c r="L40" i="5"/>
  <c r="E41" i="5"/>
  <c r="G41" i="5"/>
  <c r="I41" i="5"/>
  <c r="K41" i="5"/>
  <c r="L41" i="5"/>
  <c r="E42" i="5"/>
  <c r="G42" i="5"/>
  <c r="I42" i="5"/>
  <c r="K42" i="5"/>
  <c r="L42" i="5"/>
  <c r="G43" i="5"/>
  <c r="I43" i="5"/>
  <c r="K43" i="5"/>
  <c r="L43" i="5"/>
  <c r="E44" i="5"/>
  <c r="G44" i="5"/>
  <c r="I44" i="5"/>
  <c r="K44" i="5"/>
  <c r="L44" i="5"/>
  <c r="E45" i="5"/>
  <c r="G45" i="5"/>
  <c r="I45" i="5"/>
  <c r="K45" i="5"/>
  <c r="L45" i="5"/>
  <c r="E46" i="5"/>
  <c r="G46" i="5"/>
  <c r="I46" i="5"/>
  <c r="K46" i="5"/>
  <c r="L46" i="5"/>
  <c r="G47" i="5"/>
  <c r="I47" i="5"/>
  <c r="K47" i="5"/>
  <c r="L47" i="5"/>
  <c r="E48" i="5"/>
  <c r="G48" i="5"/>
  <c r="I48" i="5"/>
  <c r="K48" i="5"/>
  <c r="L48" i="5"/>
  <c r="E49" i="5"/>
  <c r="G49" i="5"/>
  <c r="I49" i="5"/>
  <c r="K49" i="5"/>
  <c r="L49" i="5"/>
  <c r="E50" i="5"/>
  <c r="G50" i="5"/>
  <c r="I50" i="5"/>
  <c r="K50" i="5"/>
  <c r="L50" i="5"/>
  <c r="G51" i="5"/>
  <c r="I51" i="5"/>
  <c r="K51" i="5"/>
  <c r="L51" i="5"/>
  <c r="E52" i="5"/>
  <c r="G52" i="5"/>
  <c r="I52" i="5"/>
  <c r="K52" i="5"/>
  <c r="L52" i="5"/>
  <c r="E53" i="5"/>
  <c r="G53" i="5"/>
  <c r="I53" i="5"/>
  <c r="K53" i="5"/>
  <c r="L53" i="5"/>
  <c r="E54" i="5"/>
  <c r="G54" i="5"/>
  <c r="I54" i="5"/>
  <c r="K54" i="5"/>
  <c r="L54" i="5"/>
  <c r="G55" i="5"/>
  <c r="I55" i="5"/>
  <c r="K55" i="5"/>
  <c r="L55" i="5" s="1"/>
  <c r="E56" i="5"/>
  <c r="G56" i="5"/>
  <c r="I56" i="5"/>
  <c r="K56" i="5"/>
  <c r="L56" i="5"/>
  <c r="E57" i="5"/>
  <c r="G57" i="5"/>
  <c r="I57" i="5"/>
  <c r="K57" i="5"/>
  <c r="L57" i="5"/>
  <c r="E58" i="5"/>
  <c r="G58" i="5"/>
  <c r="I58" i="5"/>
  <c r="K58" i="5"/>
  <c r="L58" i="5"/>
  <c r="G59" i="5"/>
  <c r="I59" i="5"/>
  <c r="K59" i="5"/>
  <c r="L59" i="5"/>
  <c r="E60" i="5"/>
  <c r="G60" i="5"/>
  <c r="E61" i="5"/>
  <c r="G61" i="5"/>
  <c r="I61" i="5"/>
  <c r="K61" i="5"/>
  <c r="L61" i="5"/>
  <c r="E62" i="5"/>
  <c r="G62" i="5"/>
  <c r="I62" i="5"/>
  <c r="K62" i="5"/>
  <c r="L62" i="5"/>
  <c r="G63" i="5"/>
  <c r="I63" i="5"/>
  <c r="K63" i="5"/>
  <c r="L63" i="5"/>
  <c r="E64" i="5"/>
  <c r="G64" i="5"/>
  <c r="I64" i="5"/>
  <c r="K64" i="5"/>
  <c r="L64" i="5"/>
  <c r="E65" i="5"/>
  <c r="G65" i="5"/>
  <c r="I65" i="5"/>
  <c r="K65" i="5"/>
  <c r="L65" i="5"/>
  <c r="E66" i="5"/>
  <c r="G66" i="5"/>
  <c r="I66" i="5"/>
  <c r="K66" i="5"/>
  <c r="L66" i="5"/>
  <c r="E67" i="5"/>
  <c r="G67" i="5"/>
  <c r="I67" i="5"/>
  <c r="K67" i="5"/>
  <c r="L67" i="5"/>
  <c r="G68" i="5"/>
  <c r="I68" i="5"/>
  <c r="K68" i="5"/>
  <c r="L68" i="5"/>
  <c r="E69" i="5"/>
  <c r="G69" i="5"/>
  <c r="I69" i="5"/>
  <c r="K69" i="5"/>
  <c r="L69" i="5"/>
  <c r="E70" i="5"/>
  <c r="G70" i="5"/>
  <c r="I70" i="5"/>
  <c r="K70" i="5"/>
  <c r="L70" i="5"/>
  <c r="E71" i="5"/>
  <c r="G71" i="5"/>
  <c r="I71" i="5"/>
  <c r="K71" i="5"/>
  <c r="L71" i="5"/>
  <c r="E72" i="5"/>
  <c r="G72" i="5"/>
  <c r="I72" i="5"/>
  <c r="K72" i="5"/>
  <c r="L72" i="5" s="1"/>
  <c r="G73" i="5"/>
  <c r="I73" i="5"/>
  <c r="K73" i="5"/>
  <c r="L73" i="5"/>
  <c r="E74" i="5"/>
  <c r="G74" i="5"/>
  <c r="I74" i="5"/>
  <c r="K74" i="5"/>
  <c r="L74" i="5"/>
  <c r="E75" i="5"/>
  <c r="G75" i="5"/>
  <c r="I75" i="5"/>
  <c r="K75" i="5"/>
  <c r="L75" i="5" s="1"/>
  <c r="E76" i="5"/>
  <c r="G76" i="5"/>
  <c r="I76" i="5"/>
  <c r="K76" i="5"/>
  <c r="L76" i="5"/>
  <c r="E77" i="5"/>
  <c r="G77" i="5"/>
  <c r="I77" i="5"/>
  <c r="K77" i="5"/>
  <c r="L77" i="5"/>
  <c r="G78" i="5"/>
  <c r="I78" i="5"/>
  <c r="K78" i="5"/>
  <c r="L78" i="5" s="1"/>
  <c r="G79" i="5"/>
  <c r="I79" i="5"/>
  <c r="K79" i="5"/>
  <c r="L79" i="5"/>
  <c r="E80" i="5"/>
  <c r="G80" i="5"/>
  <c r="I80" i="5"/>
  <c r="K80" i="5"/>
  <c r="L80" i="5"/>
  <c r="E81" i="5"/>
  <c r="G81" i="5"/>
  <c r="I81" i="5"/>
  <c r="K81" i="5"/>
  <c r="L81" i="5" s="1"/>
  <c r="E82" i="5"/>
  <c r="G82" i="5"/>
  <c r="I82" i="5"/>
  <c r="K82" i="5"/>
  <c r="L82" i="5"/>
  <c r="E83" i="5"/>
  <c r="G83" i="5"/>
  <c r="I83" i="5"/>
  <c r="K83" i="5"/>
  <c r="L83" i="5"/>
  <c r="G84" i="5"/>
  <c r="I84" i="5"/>
  <c r="K84" i="5"/>
  <c r="L84" i="5"/>
  <c r="E85" i="5"/>
  <c r="G85" i="5"/>
  <c r="I85" i="5"/>
  <c r="K85" i="5"/>
  <c r="L85" i="5" s="1"/>
  <c r="E86" i="5"/>
  <c r="G86" i="5"/>
  <c r="I86" i="5"/>
  <c r="K86" i="5"/>
  <c r="L86" i="5"/>
  <c r="E87" i="5"/>
  <c r="G87" i="5"/>
  <c r="I87" i="5"/>
  <c r="K87" i="5"/>
  <c r="L87" i="5" s="1"/>
  <c r="G88" i="5"/>
  <c r="I88" i="5"/>
  <c r="K88" i="5"/>
  <c r="L88" i="5"/>
  <c r="G89" i="5"/>
  <c r="I89" i="5"/>
  <c r="K89" i="5"/>
  <c r="G90" i="5"/>
  <c r="I90" i="5"/>
  <c r="K90" i="5"/>
  <c r="L90" i="5" s="1"/>
  <c r="E91" i="5"/>
  <c r="G91" i="5"/>
  <c r="I91" i="5"/>
  <c r="K91" i="5"/>
  <c r="L91" i="5" s="1"/>
  <c r="E92" i="5"/>
  <c r="G92" i="5"/>
  <c r="I92" i="5"/>
  <c r="K92" i="5"/>
  <c r="L92" i="5" s="1"/>
  <c r="E93" i="5"/>
  <c r="G93" i="5"/>
  <c r="I93" i="5"/>
  <c r="K93" i="5"/>
  <c r="L93" i="5" s="1"/>
  <c r="E94" i="5"/>
  <c r="G94" i="5"/>
  <c r="I94" i="5"/>
  <c r="K94" i="5"/>
  <c r="L94" i="5" s="1"/>
  <c r="G95" i="5"/>
  <c r="I95" i="5"/>
  <c r="K95" i="5"/>
  <c r="L95" i="5" s="1"/>
  <c r="G96" i="5"/>
  <c r="I96" i="5"/>
  <c r="K96" i="5"/>
  <c r="L96" i="5" s="1"/>
  <c r="G97" i="5"/>
  <c r="I97" i="5"/>
  <c r="K97" i="5"/>
  <c r="E98" i="5"/>
  <c r="G98" i="5"/>
  <c r="I98" i="5"/>
  <c r="K98" i="5"/>
  <c r="E99" i="5"/>
  <c r="G99" i="5"/>
  <c r="I99" i="5"/>
  <c r="K99" i="5"/>
  <c r="L99" i="5"/>
  <c r="E100" i="5"/>
  <c r="G100" i="5"/>
  <c r="I100" i="5"/>
  <c r="K100" i="5"/>
  <c r="L100" i="5" s="1"/>
  <c r="E101" i="5"/>
  <c r="G101" i="5"/>
  <c r="I101" i="5"/>
  <c r="K101" i="5"/>
  <c r="G102" i="5"/>
  <c r="I102" i="5"/>
  <c r="K102" i="5"/>
  <c r="L102" i="5"/>
  <c r="E103" i="5"/>
  <c r="G103" i="5"/>
  <c r="I103" i="5"/>
  <c r="K103" i="5"/>
  <c r="L103" i="5"/>
  <c r="E104" i="5"/>
  <c r="G104" i="5"/>
  <c r="I104" i="5"/>
  <c r="K104" i="5"/>
  <c r="E105" i="5"/>
  <c r="G105" i="5"/>
  <c r="I105" i="5"/>
  <c r="K105" i="5"/>
  <c r="L105" i="5"/>
  <c r="E106" i="5"/>
  <c r="G106" i="5"/>
  <c r="I106" i="5"/>
  <c r="K106" i="5"/>
  <c r="L106" i="5" s="1"/>
  <c r="G107" i="5"/>
  <c r="I107" i="5"/>
  <c r="K107" i="5"/>
  <c r="L107" i="5"/>
  <c r="E108" i="5"/>
  <c r="G108" i="5"/>
  <c r="I108" i="5"/>
  <c r="K108" i="5"/>
  <c r="L108" i="5"/>
  <c r="E109" i="5"/>
  <c r="G109" i="5"/>
  <c r="I109" i="5"/>
  <c r="K109" i="5"/>
  <c r="L109" i="5"/>
  <c r="E110" i="5"/>
  <c r="G110" i="5"/>
  <c r="I110" i="5"/>
  <c r="K110" i="5"/>
  <c r="L110" i="5"/>
  <c r="E111" i="5"/>
  <c r="G111" i="5"/>
  <c r="I111" i="5"/>
  <c r="K111" i="5"/>
  <c r="L111" i="5"/>
  <c r="G112" i="5"/>
  <c r="I112" i="5"/>
  <c r="K112" i="5"/>
  <c r="G113" i="5"/>
  <c r="I113" i="5"/>
  <c r="K113" i="5"/>
  <c r="L113" i="5" s="1"/>
  <c r="G114" i="5"/>
  <c r="I114" i="5"/>
  <c r="K114" i="5"/>
  <c r="L114" i="5" s="1"/>
  <c r="G115" i="5"/>
  <c r="I115" i="5"/>
  <c r="K115" i="5"/>
  <c r="L115" i="5" s="1"/>
  <c r="G116" i="5"/>
  <c r="I116" i="5"/>
  <c r="K116" i="5"/>
  <c r="L116" i="5" s="1"/>
  <c r="E117" i="5"/>
  <c r="G117" i="5"/>
  <c r="I117" i="5"/>
  <c r="K117" i="5"/>
  <c r="L117" i="5"/>
  <c r="E118" i="5"/>
  <c r="G118" i="5"/>
  <c r="I118" i="5"/>
  <c r="K118" i="5"/>
  <c r="L118" i="5" s="1"/>
  <c r="E119" i="5"/>
  <c r="G119" i="5"/>
  <c r="I119" i="5"/>
  <c r="K119" i="5"/>
  <c r="L119" i="5" s="1"/>
  <c r="E120" i="5"/>
  <c r="G120" i="5"/>
  <c r="I120" i="5"/>
  <c r="K120" i="5"/>
  <c r="L50" i="8" l="1"/>
  <c r="L48" i="8"/>
  <c r="L51" i="8" s="1"/>
  <c r="L12" i="5"/>
  <c r="L17" i="5"/>
  <c r="L18" i="5"/>
  <c r="L21" i="5"/>
  <c r="L22" i="5"/>
  <c r="L28" i="5"/>
  <c r="L37" i="5"/>
  <c r="L89" i="5"/>
  <c r="L97" i="5"/>
  <c r="L98" i="5"/>
  <c r="L101" i="5"/>
  <c r="L104" i="5"/>
  <c r="L112" i="5"/>
  <c r="L120" i="5"/>
  <c r="G121" i="5"/>
  <c r="L122" i="5" s="1"/>
  <c r="L25" i="5"/>
  <c r="I60" i="5"/>
  <c r="I121" i="5" s="1"/>
  <c r="L124" i="5" s="1"/>
  <c r="K60" i="5"/>
  <c r="L52" i="8" l="1"/>
  <c r="L53" i="8" s="1"/>
  <c r="K121" i="5"/>
  <c r="L121" i="5" s="1"/>
  <c r="L123" i="5" s="1"/>
  <c r="L125" i="5" s="1"/>
  <c r="L60" i="5"/>
  <c r="L54" i="8" l="1"/>
  <c r="L55" i="8" s="1"/>
  <c r="L126" i="5"/>
  <c r="L127" i="5"/>
  <c r="L56" i="8" l="1"/>
  <c r="L57" i="8" s="1"/>
  <c r="L128" i="5"/>
  <c r="L129" i="5" s="1"/>
  <c r="D10" i="7" s="1"/>
  <c r="L58" i="8" l="1"/>
  <c r="E10" i="7"/>
  <c r="L130" i="5"/>
  <c r="XFD58" i="8" l="1"/>
  <c r="L59" i="8"/>
  <c r="J6" i="8" s="1"/>
  <c r="F10" i="7"/>
  <c r="XFD130" i="5"/>
  <c r="L131" i="5"/>
  <c r="J6" i="5" s="1"/>
  <c r="D9" i="7" l="1"/>
  <c r="E9" i="7" l="1"/>
  <c r="D11" i="7"/>
  <c r="E11" i="7" l="1"/>
  <c r="F9" i="7"/>
  <c r="F11" i="7" s="1"/>
</calcChain>
</file>

<file path=xl/sharedStrings.xml><?xml version="1.0" encoding="utf-8"?>
<sst xmlns="http://schemas.openxmlformats.org/spreadsheetml/2006/main" count="381" uniqueCount="98">
  <si>
    <t>სულ ჯამი</t>
  </si>
  <si>
    <t>დღგ</t>
  </si>
  <si>
    <t>ჯამი</t>
  </si>
  <si>
    <t>გაუთვალისწინებელი ხარჯები</t>
  </si>
  <si>
    <t>გეგმიური დაგროვება</t>
  </si>
  <si>
    <t>სატრანსპორტო ხარჯი</t>
  </si>
  <si>
    <t>შრომის დანახარჯები</t>
  </si>
  <si>
    <t>ლარი</t>
  </si>
  <si>
    <t>მანქანები</t>
  </si>
  <si>
    <t>კომპლ</t>
  </si>
  <si>
    <t>სხვა მასალები</t>
  </si>
  <si>
    <t>გრძ.მ.</t>
  </si>
  <si>
    <t>ცალი</t>
  </si>
  <si>
    <t xml:space="preserve">ერთ ფასი </t>
  </si>
  <si>
    <t xml:space="preserve">მანქანა-მექანიზმები </t>
  </si>
  <si>
    <t>ხელფასი</t>
  </si>
  <si>
    <t>მასალები</t>
  </si>
  <si>
    <t>რაოდენობა</t>
  </si>
  <si>
    <t>ნორმატიული რესურსი</t>
  </si>
  <si>
    <t>განზ</t>
  </si>
  <si>
    <t>სამუშაოების დასახელება</t>
  </si>
  <si>
    <t>N</t>
  </si>
  <si>
    <t xml:space="preserve">სახარჯთაღრიცხვო  ღირ-ბა              </t>
  </si>
  <si>
    <t>შდგენილია СНиП IV-2-82 სამშენებლო ნორმებისა და სამშენებლო რესურსების  საბაზრო ფასების საფუძველზე</t>
  </si>
  <si>
    <t xml:space="preserve"> ქ. ქუთაისი, იოსებ ოცხელის ქ. №2, ამბულატორიული კლინიკის მშენებლობის </t>
  </si>
  <si>
    <t>ობიექტი: ქ. ქუთაისი იოსებ ოცხელის ქ. №2. (ს/კ. 03.05.26.023)</t>
  </si>
  <si>
    <t>გეგმიური დაგროვება (დანადგარების ღირებულების გარეშე)</t>
  </si>
  <si>
    <t xml:space="preserve">ზედნადები ხარჯი  </t>
  </si>
  <si>
    <t>დანადგარები</t>
  </si>
  <si>
    <t>სამაგრები, საკიდები და სხვა  დამხმარე მასალები  (მასალების ღირებულების 5%)</t>
  </si>
  <si>
    <t>სხვა მასალა</t>
  </si>
  <si>
    <t>პროექტით</t>
  </si>
  <si>
    <t>ჰაერის მარეგულირებელი სარქველი  დ=150 მმ</t>
  </si>
  <si>
    <t>კაც/სთ</t>
  </si>
  <si>
    <t>შრომითი რესურსები</t>
  </si>
  <si>
    <t>ჰაერის მარეგულირებელი სარქველების მონტაჟი სან/კვანძებში და სხვა სათავსებში</t>
  </si>
  <si>
    <t>სხვა ხარჯები</t>
  </si>
  <si>
    <t xml:space="preserve">გამწოვი ვენტილატორი </t>
  </si>
  <si>
    <t>სან/კვანძებში გამწოვი ვენტილატორების მონტაჟი 120მ³/სთ, 220ვ</t>
  </si>
  <si>
    <t>საევაკუაციო გეგმა   დაფაზე</t>
  </si>
  <si>
    <t>ხელის ცეცხლმაქრი  8 ლტ</t>
  </si>
  <si>
    <t>კვამლგამწოვი   ვენტილატორი      VTSUN 4.5-380-2500   300Pa, L22000</t>
  </si>
  <si>
    <t>დამწნეხი ვენტილატორი  VTSUN 4.5-380-2500   300Pa, L10000</t>
  </si>
  <si>
    <t>კვამლგამწოვი   დამპერი 800x400 მმ კვრ 1.1</t>
  </si>
  <si>
    <t>ჰაერმომტანი  დამპერი 800x400 მმ კვრ 1.2</t>
  </si>
  <si>
    <t>მ²</t>
  </si>
  <si>
    <t>ჰაერსატარი მოთუთიებული  800x400 მმ</t>
  </si>
  <si>
    <t>მოთუთიებული თუნუქის ჰაერსატარები სახურავზე 800x400 მმ -5გრძ.მ.</t>
  </si>
  <si>
    <t xml:space="preserve">სამშენებლო სამუშაოები  ვენტილაცია (სახანძრო  კვამლგამწოვი)                            </t>
  </si>
  <si>
    <t xml:space="preserve">ლოკალური ხარჯთაღრიცხვა №2-5   </t>
  </si>
  <si>
    <t>ზედნადები ხარჯი  (ხელფასიდან)</t>
  </si>
  <si>
    <t>16მმ პვქ გოფრი კედლებში გაყვანილობისათვის</t>
  </si>
  <si>
    <t xml:space="preserve">შრომის დანახარჯები </t>
  </si>
  <si>
    <t>სადენთა გადაბმა</t>
  </si>
  <si>
    <t>იზოლენტა</t>
  </si>
  <si>
    <t xml:space="preserve">6მმ სამაგრი დუბელები </t>
  </si>
  <si>
    <t>რგოლური სამაგრები სადენებისათვის</t>
  </si>
  <si>
    <t>საკაბელო არხი შლეიფებისათვის  16x16 მმ</t>
  </si>
  <si>
    <t>სახანძრო არხი ჯგუფური ქსელისათვის 40x25 მმ</t>
  </si>
  <si>
    <t>სახანძრო კაბელი  1x2x0.75 მმ²</t>
  </si>
  <si>
    <t xml:space="preserve">პულტის კომპიუტერთან დაერთების კაბელი </t>
  </si>
  <si>
    <t>გადამყვანი რს-232-უსბ</t>
  </si>
  <si>
    <t>უწყვეტი კვების წყარო   1000ვა</t>
  </si>
  <si>
    <t>მინიტორი  19¹¹</t>
  </si>
  <si>
    <t>პროგრამული უზრუნველყოფა</t>
  </si>
  <si>
    <t>კომპიუტერი   E2180  80GB</t>
  </si>
  <si>
    <t>ერთპოლუსიანი ავტომატური ამომრთველი 2 ამპ</t>
  </si>
  <si>
    <t>კვადრატული საკომუნიკაციო ყუთი</t>
  </si>
  <si>
    <t>ლედ ტიპის ავარიული სანათი 12 ვ</t>
  </si>
  <si>
    <t>მიმართულების   სინათლით მაუწყებელი</t>
  </si>
  <si>
    <t>გასასვლელის  სინათლით მაუწყებელი</t>
  </si>
  <si>
    <t>მოციმციმე სინათლით მაუწყებელი</t>
  </si>
  <si>
    <t>ხმოვანი ტექსტოვანი სახანძრო მაუწყებელი</t>
  </si>
  <si>
    <t>გამყოფ მაიზოლირებელი ბლოკი</t>
  </si>
  <si>
    <t>კვამლის მისამართიანი ხელის  სახანძრო მაუწყებელი</t>
  </si>
  <si>
    <t>კვამლის მისამართიანი სახანძრო მაუწყებელი ბაზით</t>
  </si>
  <si>
    <t>კვამლის მისამართიანი სახანძრო მაუწყებელი</t>
  </si>
  <si>
    <t>კვების წყარო</t>
  </si>
  <si>
    <t>ჟელეიანი აკუმულატორი 12ვ   17ამპ/სთ</t>
  </si>
  <si>
    <t>ინდიკაციის ბლოკი</t>
  </si>
  <si>
    <t>სატელეფონო ინფორმატორი</t>
  </si>
  <si>
    <t>ინდიკაციის კლავიატურა</t>
  </si>
  <si>
    <t>აღმასრულებელი რელეური ბლოკი</t>
  </si>
  <si>
    <t>ორხაზიანი კვშირის ხაზის კონტროლერი</t>
  </si>
  <si>
    <t>კონტროლისა და მართვის პულტი (სახანძრო დაცვა)</t>
  </si>
  <si>
    <t xml:space="preserve">სამშენებლო სამუშაოები  (სახანძრო სიგნალიზაცია)                              </t>
  </si>
  <si>
    <t xml:space="preserve">ლოკალური ხარჯთაღრიცხვა №2-7   </t>
  </si>
  <si>
    <t xml:space="preserve">ობიექტი: ქ. ქუთაისი, იოსებ ოცხელის ქ. №2-ში ამბულატორიული კლინიკა                                                      </t>
  </si>
  <si>
    <t xml:space="preserve">ქ. ქუთაისში იოსებ ოცხელის ქ. №2-ში ამბულატორიული კლინიკის   </t>
  </si>
  <si>
    <t xml:space="preserve">მშენებლობის სახარჯთაღრიცხვო ანგარიში     </t>
  </si>
  <si>
    <t>№</t>
  </si>
  <si>
    <t>ხარჯ-ის №</t>
  </si>
  <si>
    <t>ღირებულება დღგ-ს გარეშე</t>
  </si>
  <si>
    <t>ღირებულება დღგ-ს ჩათვლით</t>
  </si>
  <si>
    <t xml:space="preserve"> ვენტილაცია (სახანძრო  კვამლგამწოვი) </t>
  </si>
  <si>
    <t>№2-5</t>
  </si>
  <si>
    <t>სახანძრო სიგნალიზაცია</t>
  </si>
  <si>
    <t>№2-7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</si>
</sst>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.000"/>
    <numFmt numFmtId="166" formatCode="0.0000"/>
    <numFmt numFmtId="167" formatCode="#,##0.0000"/>
    <numFmt numFmtId="168" formatCode="#,##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1"/>
      <color theme="1"/>
      <name val="Sylfaen"/>
      <family val="1"/>
      <charset val="1"/>
    </font>
    <font>
      <sz val="10"/>
      <color theme="1"/>
      <name val="Sylfaen"/>
      <family val="1"/>
      <charset val="1"/>
    </font>
    <font>
      <b/>
      <sz val="11"/>
      <color theme="1"/>
      <name val="Sylfaen"/>
      <family val="1"/>
      <charset val="1"/>
    </font>
    <font>
      <b/>
      <i/>
      <sz val="11"/>
      <color theme="1"/>
      <name val="Sylfaen"/>
      <family val="1"/>
      <charset val="1"/>
    </font>
    <font>
      <b/>
      <sz val="10"/>
      <color theme="1"/>
      <name val="Sylfaen"/>
      <family val="1"/>
      <charset val="1"/>
    </font>
    <font>
      <b/>
      <sz val="9"/>
      <color theme="1"/>
      <name val="Sylfaen"/>
      <family val="1"/>
      <charset val="1"/>
    </font>
    <font>
      <sz val="10"/>
      <color theme="1"/>
      <name val="Sylfaen"/>
      <family val="1"/>
      <charset val="204"/>
    </font>
    <font>
      <sz val="10"/>
      <name val="Sylfaen"/>
      <family val="1"/>
      <charset val="1"/>
    </font>
    <font>
      <b/>
      <sz val="12"/>
      <color theme="1"/>
      <name val="Sylfaen"/>
      <family val="1"/>
      <charset val="1"/>
    </font>
    <font>
      <b/>
      <sz val="11"/>
      <color theme="1"/>
      <name val="Sylfaen"/>
      <family val="1"/>
      <charset val="204"/>
    </font>
    <font>
      <sz val="12"/>
      <color theme="1"/>
      <name val="Sylfaen"/>
      <family val="1"/>
      <charset val="1"/>
    </font>
    <font>
      <sz val="10"/>
      <name val="Sylfaen"/>
      <family val="1"/>
      <charset val="204"/>
    </font>
    <font>
      <sz val="8"/>
      <name val="Sylfaen"/>
      <family val="1"/>
      <charset val="204"/>
    </font>
    <font>
      <b/>
      <sz val="10"/>
      <name val="Sylfaen"/>
      <family val="1"/>
      <charset val="204"/>
    </font>
    <font>
      <sz val="9"/>
      <color theme="1"/>
      <name val="Sylfaen"/>
      <family val="1"/>
      <charset val="1"/>
    </font>
    <font>
      <b/>
      <sz val="10"/>
      <name val="Sylfaen"/>
      <family val="1"/>
      <charset val="1"/>
    </font>
    <font>
      <sz val="11"/>
      <color theme="1"/>
      <name val="Sylfaen"/>
      <family val="1"/>
      <charset val="204"/>
    </font>
    <font>
      <b/>
      <i/>
      <sz val="10"/>
      <color theme="1"/>
      <name val="Sylfae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59987182226020086"/>
        <bgColor rgb="FFC6D9F1"/>
      </patternFill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rgb="FFFDEADA"/>
      </patternFill>
    </fill>
    <fill>
      <patternFill patternType="solid">
        <fgColor theme="3" tint="0.79989013336588644"/>
        <bgColor rgb="FFB9CDE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23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2" fontId="2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2" fontId="3" fillId="3" borderId="1" xfId="1" applyNumberFormat="1" applyFont="1" applyFill="1" applyBorder="1" applyAlignment="1">
      <alignment horizontal="center" vertical="center" wrapText="1"/>
    </xf>
    <xf numFmtId="9" fontId="3" fillId="3" borderId="1" xfId="1" applyNumberFormat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vertical="center" wrapText="1"/>
    </xf>
    <xf numFmtId="0" fontId="6" fillId="3" borderId="1" xfId="1" applyFont="1" applyFill="1" applyBorder="1" applyAlignment="1">
      <alignment vertical="center"/>
    </xf>
    <xf numFmtId="49" fontId="3" fillId="3" borderId="1" xfId="1" applyNumberFormat="1" applyFont="1" applyFill="1" applyBorder="1" applyAlignment="1">
      <alignment horizontal="center" vertical="center" wrapText="1"/>
    </xf>
    <xf numFmtId="0" fontId="2" fillId="3" borderId="0" xfId="1" applyFont="1" applyFill="1"/>
    <xf numFmtId="0" fontId="2" fillId="3" borderId="0" xfId="1" applyFont="1" applyFill="1" applyAlignment="1">
      <alignment vertical="center"/>
    </xf>
    <xf numFmtId="164" fontId="2" fillId="0" borderId="0" xfId="1" applyNumberFormat="1" applyFont="1"/>
    <xf numFmtId="164" fontId="6" fillId="3" borderId="1" xfId="1" applyNumberFormat="1" applyFont="1" applyFill="1" applyBorder="1" applyAlignment="1">
      <alignment horizontal="center" vertical="center"/>
    </xf>
    <xf numFmtId="2" fontId="6" fillId="3" borderId="1" xfId="1" applyNumberFormat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horizontal="center" vertical="center"/>
    </xf>
    <xf numFmtId="2" fontId="8" fillId="3" borderId="1" xfId="1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left" vertical="center"/>
    </xf>
    <xf numFmtId="0" fontId="6" fillId="3" borderId="1" xfId="1" applyFont="1" applyFill="1" applyBorder="1" applyAlignment="1">
      <alignment horizontal="center" vertical="top"/>
    </xf>
    <xf numFmtId="2" fontId="3" fillId="3" borderId="2" xfId="1" applyNumberFormat="1" applyFont="1" applyFill="1" applyBorder="1" applyAlignment="1">
      <alignment horizontal="center" vertical="center" wrapText="1"/>
    </xf>
    <xf numFmtId="2" fontId="3" fillId="3" borderId="1" xfId="1" applyNumberFormat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left" vertical="center" wrapText="1"/>
    </xf>
    <xf numFmtId="166" fontId="8" fillId="3" borderId="1" xfId="1" applyNumberFormat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/>
    </xf>
    <xf numFmtId="0" fontId="8" fillId="3" borderId="1" xfId="1" applyFont="1" applyFill="1" applyBorder="1" applyAlignment="1">
      <alignment horizontal="left"/>
    </xf>
    <xf numFmtId="165" fontId="8" fillId="3" borderId="1" xfId="1" applyNumberFormat="1" applyFont="1" applyFill="1" applyBorder="1" applyAlignment="1">
      <alignment horizontal="center" vertical="center"/>
    </xf>
    <xf numFmtId="166" fontId="3" fillId="3" borderId="2" xfId="1" applyNumberFormat="1" applyFont="1" applyFill="1" applyBorder="1" applyAlignment="1">
      <alignment horizontal="center" vertical="center" wrapText="1"/>
    </xf>
    <xf numFmtId="49" fontId="3" fillId="3" borderId="3" xfId="1" applyNumberFormat="1" applyFont="1" applyFill="1" applyBorder="1" applyAlignment="1">
      <alignment horizontal="left" vertical="center" wrapText="1"/>
    </xf>
    <xf numFmtId="2" fontId="6" fillId="4" borderId="1" xfId="1" applyNumberFormat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left" vertical="center" wrapText="1"/>
    </xf>
    <xf numFmtId="0" fontId="6" fillId="4" borderId="1" xfId="1" applyFont="1" applyFill="1" applyBorder="1" applyAlignment="1">
      <alignment horizontal="center"/>
    </xf>
    <xf numFmtId="166" fontId="6" fillId="4" borderId="1" xfId="1" applyNumberFormat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center" vertical="center"/>
    </xf>
    <xf numFmtId="0" fontId="2" fillId="0" borderId="0" xfId="1" applyFont="1" applyAlignment="1">
      <alignment vertical="center" wrapText="1"/>
    </xf>
    <xf numFmtId="4" fontId="3" fillId="3" borderId="0" xfId="1" applyNumberFormat="1" applyFont="1" applyFill="1" applyAlignment="1">
      <alignment horizontal="left" vertical="center" wrapText="1"/>
    </xf>
    <xf numFmtId="0" fontId="10" fillId="3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vertical="center" wrapText="1"/>
    </xf>
    <xf numFmtId="0" fontId="12" fillId="3" borderId="0" xfId="1" applyFont="1" applyFill="1" applyAlignment="1">
      <alignment vertical="center" wrapText="1"/>
    </xf>
    <xf numFmtId="0" fontId="1" fillId="0" borderId="0" xfId="1"/>
    <xf numFmtId="0" fontId="3" fillId="3" borderId="1" xfId="1" applyFont="1" applyFill="1" applyBorder="1" applyAlignment="1">
      <alignment horizontal="left" vertical="center"/>
    </xf>
    <xf numFmtId="0" fontId="2" fillId="3" borderId="0" xfId="1" applyFont="1" applyFill="1" applyAlignment="1">
      <alignment horizontal="center"/>
    </xf>
    <xf numFmtId="0" fontId="3" fillId="3" borderId="1" xfId="1" applyFont="1" applyFill="1" applyBorder="1" applyAlignment="1">
      <alignment horizontal="left" vertical="center" wrapText="1"/>
    </xf>
    <xf numFmtId="164" fontId="9" fillId="0" borderId="1" xfId="1" applyNumberFormat="1" applyFont="1" applyBorder="1" applyAlignment="1">
      <alignment horizontal="center" vertical="center" wrapText="1"/>
    </xf>
    <xf numFmtId="4" fontId="13" fillId="0" borderId="1" xfId="1" applyNumberFormat="1" applyFont="1" applyBorder="1" applyAlignment="1">
      <alignment horizontal="center" vertical="center"/>
    </xf>
    <xf numFmtId="167" fontId="13" fillId="0" borderId="1" xfId="1" applyNumberFormat="1" applyFont="1" applyBorder="1" applyAlignment="1">
      <alignment horizontal="center"/>
    </xf>
    <xf numFmtId="0" fontId="13" fillId="0" borderId="1" xfId="1" applyFont="1" applyBorder="1" applyAlignment="1">
      <alignment horizontal="center"/>
    </xf>
    <xf numFmtId="0" fontId="13" fillId="0" borderId="1" xfId="1" applyFont="1" applyBorder="1" applyAlignment="1">
      <alignment horizontal="left"/>
    </xf>
    <xf numFmtId="4" fontId="13" fillId="3" borderId="1" xfId="1" applyNumberFormat="1" applyFont="1" applyFill="1" applyBorder="1" applyAlignment="1">
      <alignment horizontal="center" vertical="center"/>
    </xf>
    <xf numFmtId="167" fontId="13" fillId="0" borderId="1" xfId="1" applyNumberFormat="1" applyFont="1" applyBorder="1" applyAlignment="1">
      <alignment horizontal="center" vertical="center"/>
    </xf>
    <xf numFmtId="167" fontId="14" fillId="0" borderId="1" xfId="1" applyNumberFormat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8" fillId="3" borderId="1" xfId="1" applyFont="1" applyFill="1" applyBorder="1" applyAlignment="1">
      <alignment horizontal="left" vertical="top" wrapText="1"/>
    </xf>
    <xf numFmtId="4" fontId="13" fillId="0" borderId="1" xfId="1" applyNumberFormat="1" applyFont="1" applyBorder="1" applyAlignment="1">
      <alignment horizontal="center" vertical="center" wrapText="1"/>
    </xf>
    <xf numFmtId="4" fontId="15" fillId="0" borderId="1" xfId="1" applyNumberFormat="1" applyFont="1" applyBorder="1" applyAlignment="1">
      <alignment horizontal="center" vertical="center" wrapText="1"/>
    </xf>
    <xf numFmtId="167" fontId="15" fillId="0" borderId="1" xfId="1" applyNumberFormat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5" fillId="0" borderId="1" xfId="1" applyFont="1" applyBorder="1" applyAlignment="1">
      <alignment vertical="center" wrapText="1"/>
    </xf>
    <xf numFmtId="2" fontId="3" fillId="0" borderId="2" xfId="1" applyNumberFormat="1" applyFont="1" applyBorder="1" applyAlignment="1">
      <alignment horizontal="center" vertical="center" wrapText="1"/>
    </xf>
    <xf numFmtId="166" fontId="3" fillId="0" borderId="2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left" vertical="center" wrapText="1"/>
    </xf>
    <xf numFmtId="2" fontId="3" fillId="3" borderId="2" xfId="1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/>
    </xf>
    <xf numFmtId="49" fontId="6" fillId="4" borderId="3" xfId="1" applyNumberFormat="1" applyFont="1" applyFill="1" applyBorder="1" applyAlignment="1">
      <alignment horizontal="left" vertical="center" wrapText="1"/>
    </xf>
    <xf numFmtId="164" fontId="3" fillId="3" borderId="1" xfId="1" applyNumberFormat="1" applyFont="1" applyFill="1" applyBorder="1" applyAlignment="1">
      <alignment horizontal="center" vertical="center"/>
    </xf>
    <xf numFmtId="0" fontId="7" fillId="3" borderId="0" xfId="1" applyFont="1" applyFill="1" applyAlignment="1">
      <alignment horizontal="center" vertical="center" wrapText="1"/>
    </xf>
    <xf numFmtId="2" fontId="6" fillId="4" borderId="2" xfId="1" applyNumberFormat="1" applyFont="1" applyFill="1" applyBorder="1" applyAlignment="1">
      <alignment horizontal="center" vertical="center" wrapText="1"/>
    </xf>
    <xf numFmtId="166" fontId="6" fillId="4" borderId="2" xfId="1" applyNumberFormat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2" fontId="6" fillId="3" borderId="2" xfId="1" applyNumberFormat="1" applyFont="1" applyFill="1" applyBorder="1" applyAlignment="1">
      <alignment horizontal="center" vertical="center" wrapText="1"/>
    </xf>
    <xf numFmtId="166" fontId="6" fillId="3" borderId="2" xfId="1" applyNumberFormat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49" fontId="6" fillId="3" borderId="3" xfId="1" applyNumberFormat="1" applyFont="1" applyFill="1" applyBorder="1" applyAlignment="1">
      <alignment horizontal="left" vertical="center" wrapText="1"/>
    </xf>
    <xf numFmtId="168" fontId="9" fillId="3" borderId="1" xfId="1" applyNumberFormat="1" applyFont="1" applyFill="1" applyBorder="1" applyAlignment="1">
      <alignment horizontal="center" vertical="center"/>
    </xf>
    <xf numFmtId="4" fontId="9" fillId="3" borderId="1" xfId="1" applyNumberFormat="1" applyFont="1" applyFill="1" applyBorder="1" applyAlignment="1">
      <alignment horizontal="center" vertical="center"/>
    </xf>
    <xf numFmtId="0" fontId="17" fillId="4" borderId="1" xfId="1" applyFont="1" applyFill="1" applyBorder="1" applyAlignment="1">
      <alignment horizontal="left" vertical="center" wrapText="1"/>
    </xf>
    <xf numFmtId="166" fontId="6" fillId="3" borderId="1" xfId="1" applyNumberFormat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/>
    </xf>
    <xf numFmtId="0" fontId="6" fillId="3" borderId="1" xfId="1" applyFont="1" applyFill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18" fillId="0" borderId="0" xfId="0" applyFont="1"/>
    <xf numFmtId="0" fontId="18" fillId="0" borderId="0" xfId="0" applyFont="1" applyAlignment="1">
      <alignment vertical="center"/>
    </xf>
    <xf numFmtId="0" fontId="18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horizontal="center" vertical="center"/>
    </xf>
    <xf numFmtId="4" fontId="11" fillId="5" borderId="1" xfId="0" applyNumberFormat="1" applyFont="1" applyFill="1" applyBorder="1" applyAlignment="1">
      <alignment horizontal="center" vertical="center"/>
    </xf>
    <xf numFmtId="4" fontId="18" fillId="0" borderId="0" xfId="0" applyNumberFormat="1" applyFont="1"/>
    <xf numFmtId="0" fontId="19" fillId="0" borderId="0" xfId="1" applyFont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3" fillId="3" borderId="4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4" fillId="3" borderId="0" xfId="1" applyFont="1" applyFill="1" applyAlignment="1">
      <alignment horizontal="center" vertical="center" wrapText="1"/>
    </xf>
    <xf numFmtId="0" fontId="16" fillId="3" borderId="0" xfId="1" applyFont="1" applyFill="1" applyAlignment="1">
      <alignment horizontal="left" vertical="center" wrapText="1"/>
    </xf>
    <xf numFmtId="0" fontId="3" fillId="3" borderId="3" xfId="1" applyFont="1" applyFill="1" applyBorder="1" applyAlignment="1">
      <alignment horizontal="left" vertical="center"/>
    </xf>
    <xf numFmtId="0" fontId="3" fillId="3" borderId="3" xfId="1" applyFont="1" applyFill="1" applyBorder="1" applyAlignment="1">
      <alignment horizontal="right" vertical="center" wrapText="1"/>
    </xf>
    <xf numFmtId="4" fontId="6" fillId="3" borderId="3" xfId="1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8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4" fontId="8" fillId="0" borderId="2" xfId="0" applyNumberFormat="1" applyFont="1" applyFill="1" applyBorder="1" applyAlignment="1">
      <alignment horizontal="center" vertical="center"/>
    </xf>
    <xf numFmtId="4" fontId="8" fillId="0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DB9B2D0-1D65-43DD-8FED-76C5A3ABE429}"/>
  </cellStyles>
  <dxfs count="47"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5D793-6271-40D3-8DCD-98BFA5D71CAC}">
  <sheetPr>
    <tabColor rgb="FFFFFFFF"/>
  </sheetPr>
  <dimension ref="A2:F14"/>
  <sheetViews>
    <sheetView topLeftCell="A4" zoomScale="122" workbookViewId="0">
      <selection activeCell="B18" sqref="B18"/>
    </sheetView>
  </sheetViews>
  <sheetFormatPr defaultColWidth="9.08984375" defaultRowHeight="14.5" x14ac:dyDescent="0.35"/>
  <cols>
    <col min="1" max="1" width="5" style="97" customWidth="1"/>
    <col min="2" max="2" width="51.6328125" style="97" customWidth="1"/>
    <col min="3" max="3" width="10" style="97" customWidth="1"/>
    <col min="4" max="4" width="19.453125" style="97" customWidth="1"/>
    <col min="5" max="5" width="16.36328125" style="97" customWidth="1"/>
    <col min="6" max="6" width="21.08984375" style="97" customWidth="1"/>
    <col min="7" max="16384" width="9.08984375" style="97"/>
  </cols>
  <sheetData>
    <row r="2" spans="1:6" s="95" customFormat="1" ht="13.5" x14ac:dyDescent="0.35">
      <c r="A2" s="104" t="s">
        <v>87</v>
      </c>
      <c r="B2" s="104"/>
      <c r="C2" s="104"/>
      <c r="D2" s="104"/>
      <c r="E2" s="104"/>
      <c r="F2" s="104"/>
    </row>
    <row r="3" spans="1:6" ht="14.25" customHeight="1" x14ac:dyDescent="0.35">
      <c r="A3" s="96"/>
      <c r="B3" s="105"/>
      <c r="C3" s="105"/>
      <c r="D3" s="105"/>
      <c r="E3" s="105"/>
      <c r="F3" s="105"/>
    </row>
    <row r="4" spans="1:6" ht="14.25" customHeight="1" x14ac:dyDescent="0.35">
      <c r="A4" s="96"/>
      <c r="B4" s="95"/>
      <c r="C4" s="95"/>
      <c r="D4" s="95"/>
      <c r="E4" s="95"/>
      <c r="F4" s="95"/>
    </row>
    <row r="5" spans="1:6" s="98" customFormat="1" ht="19.5" customHeight="1" x14ac:dyDescent="0.35">
      <c r="A5" s="106" t="s">
        <v>88</v>
      </c>
      <c r="B5" s="106"/>
      <c r="C5" s="106"/>
      <c r="D5" s="106"/>
      <c r="E5" s="106"/>
      <c r="F5" s="106"/>
    </row>
    <row r="6" spans="1:6" s="98" customFormat="1" ht="19.5" customHeight="1" x14ac:dyDescent="0.35">
      <c r="A6" s="106" t="s">
        <v>89</v>
      </c>
      <c r="B6" s="106"/>
      <c r="C6" s="106"/>
      <c r="D6" s="106"/>
      <c r="E6" s="106"/>
      <c r="F6" s="106"/>
    </row>
    <row r="8" spans="1:6" s="118" customFormat="1" ht="27.5" thickBot="1" x14ac:dyDescent="0.4">
      <c r="A8" s="117" t="s">
        <v>90</v>
      </c>
      <c r="B8" s="117" t="s">
        <v>20</v>
      </c>
      <c r="C8" s="117" t="s">
        <v>91</v>
      </c>
      <c r="D8" s="117" t="s">
        <v>92</v>
      </c>
      <c r="E8" s="117" t="s">
        <v>1</v>
      </c>
      <c r="F8" s="117" t="s">
        <v>93</v>
      </c>
    </row>
    <row r="9" spans="1:6" s="118" customFormat="1" x14ac:dyDescent="0.35">
      <c r="A9" s="119">
        <v>5</v>
      </c>
      <c r="B9" s="120" t="s">
        <v>94</v>
      </c>
      <c r="C9" s="119" t="s">
        <v>95</v>
      </c>
      <c r="D9" s="121">
        <f>'N2-5'!L57</f>
        <v>0</v>
      </c>
      <c r="E9" s="121">
        <f t="shared" ref="E9:E10" si="0">D9*18%</f>
        <v>0</v>
      </c>
      <c r="F9" s="122">
        <f t="shared" ref="F9:F10" si="1">D9+E9</f>
        <v>0</v>
      </c>
    </row>
    <row r="10" spans="1:6" s="118" customFormat="1" x14ac:dyDescent="0.35">
      <c r="A10" s="119">
        <v>7</v>
      </c>
      <c r="B10" s="120" t="s">
        <v>96</v>
      </c>
      <c r="C10" s="119" t="s">
        <v>97</v>
      </c>
      <c r="D10" s="121">
        <f>'N2-7'!L129</f>
        <v>0</v>
      </c>
      <c r="E10" s="121">
        <f t="shared" si="0"/>
        <v>0</v>
      </c>
      <c r="F10" s="122">
        <f t="shared" si="1"/>
        <v>0</v>
      </c>
    </row>
    <row r="11" spans="1:6" ht="19.5" customHeight="1" x14ac:dyDescent="0.35">
      <c r="A11" s="99"/>
      <c r="B11" s="100" t="s">
        <v>0</v>
      </c>
      <c r="C11" s="100"/>
      <c r="D11" s="101">
        <f>SUM(D9:D10)</f>
        <v>0</v>
      </c>
      <c r="E11" s="101">
        <f>SUM(E9:E10)</f>
        <v>0</v>
      </c>
      <c r="F11" s="101">
        <f>SUM(F9:F10)</f>
        <v>0</v>
      </c>
    </row>
    <row r="13" spans="1:6" ht="14.25" customHeight="1" x14ac:dyDescent="0.35">
      <c r="C13" s="107"/>
      <c r="F13" s="102"/>
    </row>
    <row r="14" spans="1:6" ht="14.25" customHeight="1" x14ac:dyDescent="0.35">
      <c r="C14" s="107"/>
      <c r="F14" s="102"/>
    </row>
  </sheetData>
  <mergeCells count="5">
    <mergeCell ref="A2:F2"/>
    <mergeCell ref="B3:F3"/>
    <mergeCell ref="A5:F5"/>
    <mergeCell ref="A6:F6"/>
    <mergeCell ref="C13:C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531CA-56DC-4F08-9125-C5C569109F1F}">
  <sheetPr>
    <tabColor rgb="FFFFFFFF"/>
    <pageSetUpPr fitToPage="1"/>
  </sheetPr>
  <dimension ref="A1:XFD182"/>
  <sheetViews>
    <sheetView tabSelected="1" topLeftCell="A103" zoomScale="85" zoomScaleNormal="85" workbookViewId="0">
      <selection activeCell="J10" sqref="J10:J121"/>
    </sheetView>
  </sheetViews>
  <sheetFormatPr defaultColWidth="9.08984375" defaultRowHeight="14.5" x14ac:dyDescent="0.35"/>
  <cols>
    <col min="1" max="1" width="4.36328125" style="3" customWidth="1"/>
    <col min="2" max="2" width="65.90625" style="1" customWidth="1"/>
    <col min="3" max="3" width="11.36328125" style="2" customWidth="1"/>
    <col min="4" max="4" width="9.453125" style="2" customWidth="1"/>
    <col min="5" max="5" width="10.453125" style="2" customWidth="1"/>
    <col min="6" max="6" width="13" style="2" customWidth="1"/>
    <col min="7" max="7" width="14" style="2" customWidth="1"/>
    <col min="8" max="8" width="7.453125" style="2" customWidth="1"/>
    <col min="9" max="9" width="12.54296875" style="2" customWidth="1"/>
    <col min="10" max="10" width="7.36328125" style="2" customWidth="1"/>
    <col min="11" max="11" width="13.453125" style="2" customWidth="1"/>
    <col min="12" max="12" width="15.453125" style="2" customWidth="1"/>
    <col min="13" max="13" width="9.08984375" style="1"/>
    <col min="14" max="14" width="9.453125" style="1" customWidth="1"/>
    <col min="15" max="322" width="9.08984375" style="1"/>
    <col min="323" max="16383" width="9.08984375" style="54"/>
    <col min="16384" max="16384" width="9.08984375" style="1"/>
  </cols>
  <sheetData>
    <row r="1" spans="1:12" s="1" customFormat="1" ht="14.25" customHeight="1" x14ac:dyDescent="0.35">
      <c r="A1" s="111" t="s">
        <v>25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</row>
    <row r="2" spans="1:12" s="1" customFormat="1" ht="15" customHeight="1" x14ac:dyDescent="0.35">
      <c r="A2" s="53"/>
      <c r="B2" s="112" t="s">
        <v>24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</row>
    <row r="3" spans="1:12" s="1" customFormat="1" ht="15" customHeight="1" x14ac:dyDescent="0.35">
      <c r="A3" s="52"/>
      <c r="B3" s="112" t="s">
        <v>86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</row>
    <row r="4" spans="1:12" s="1" customFormat="1" ht="15" customHeight="1" x14ac:dyDescent="0.35">
      <c r="A4" s="52"/>
      <c r="B4" s="112" t="s">
        <v>85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</row>
    <row r="5" spans="1:12" s="1" customFormat="1" ht="15" customHeight="1" x14ac:dyDescent="0.35">
      <c r="A5" s="113"/>
      <c r="B5" s="113"/>
      <c r="C5" s="81"/>
      <c r="D5" s="81"/>
      <c r="E5" s="81"/>
      <c r="F5" s="81"/>
      <c r="G5" s="51"/>
      <c r="H5" s="51"/>
      <c r="I5" s="51"/>
      <c r="J5" s="51"/>
      <c r="K5" s="51"/>
      <c r="L5" s="51"/>
    </row>
    <row r="6" spans="1:12" s="1" customFormat="1" ht="14.25" customHeight="1" x14ac:dyDescent="0.35">
      <c r="A6" s="114" t="s">
        <v>23</v>
      </c>
      <c r="B6" s="114"/>
      <c r="C6" s="114"/>
      <c r="D6" s="114"/>
      <c r="E6" s="114"/>
      <c r="F6" s="114"/>
      <c r="G6" s="115" t="s">
        <v>22</v>
      </c>
      <c r="H6" s="115"/>
      <c r="I6" s="115"/>
      <c r="J6" s="116">
        <f>L131</f>
        <v>0</v>
      </c>
      <c r="K6" s="116"/>
      <c r="L6" s="50" t="s">
        <v>7</v>
      </c>
    </row>
    <row r="7" spans="1:12" s="3" customFormat="1" ht="30" customHeight="1" x14ac:dyDescent="0.35">
      <c r="A7" s="109" t="s">
        <v>21</v>
      </c>
      <c r="B7" s="109" t="s">
        <v>20</v>
      </c>
      <c r="C7" s="109" t="s">
        <v>19</v>
      </c>
      <c r="D7" s="110" t="s">
        <v>18</v>
      </c>
      <c r="E7" s="110" t="s">
        <v>17</v>
      </c>
      <c r="F7" s="108" t="s">
        <v>16</v>
      </c>
      <c r="G7" s="108"/>
      <c r="H7" s="109" t="s">
        <v>15</v>
      </c>
      <c r="I7" s="109"/>
      <c r="J7" s="110" t="s">
        <v>14</v>
      </c>
      <c r="K7" s="110"/>
      <c r="L7" s="109" t="s">
        <v>2</v>
      </c>
    </row>
    <row r="8" spans="1:12" s="49" customFormat="1" ht="24.75" customHeight="1" x14ac:dyDescent="0.35">
      <c r="A8" s="109"/>
      <c r="B8" s="109"/>
      <c r="C8" s="109"/>
      <c r="D8" s="109"/>
      <c r="E8" s="109"/>
      <c r="F8" s="14" t="s">
        <v>13</v>
      </c>
      <c r="G8" s="14" t="s">
        <v>2</v>
      </c>
      <c r="H8" s="14" t="s">
        <v>13</v>
      </c>
      <c r="I8" s="14" t="s">
        <v>2</v>
      </c>
      <c r="J8" s="14" t="s">
        <v>13</v>
      </c>
      <c r="K8" s="14" t="s">
        <v>2</v>
      </c>
      <c r="L8" s="109"/>
    </row>
    <row r="9" spans="1:12" s="2" customFormat="1" ht="14.25" customHeight="1" x14ac:dyDescent="0.35">
      <c r="A9" s="26">
        <v>1</v>
      </c>
      <c r="B9" s="26">
        <v>2</v>
      </c>
      <c r="C9" s="26">
        <v>3</v>
      </c>
      <c r="D9" s="26">
        <v>4</v>
      </c>
      <c r="E9" s="26">
        <v>5</v>
      </c>
      <c r="F9" s="26">
        <v>6</v>
      </c>
      <c r="G9" s="26">
        <v>7</v>
      </c>
      <c r="H9" s="26">
        <v>8</v>
      </c>
      <c r="I9" s="26">
        <v>9</v>
      </c>
      <c r="J9" s="26">
        <v>10</v>
      </c>
      <c r="K9" s="26">
        <v>11</v>
      </c>
      <c r="L9" s="26">
        <v>12</v>
      </c>
    </row>
    <row r="10" spans="1:12" s="56" customFormat="1" ht="14.25" customHeight="1" x14ac:dyDescent="0.35">
      <c r="A10" s="31">
        <v>1</v>
      </c>
      <c r="B10" s="44" t="s">
        <v>84</v>
      </c>
      <c r="C10" s="45" t="s">
        <v>12</v>
      </c>
      <c r="D10" s="46"/>
      <c r="E10" s="42">
        <v>1</v>
      </c>
      <c r="F10" s="33"/>
      <c r="G10" s="13"/>
      <c r="H10" s="33"/>
      <c r="I10" s="13"/>
      <c r="J10" s="33"/>
      <c r="K10" s="80"/>
      <c r="L10" s="80"/>
    </row>
    <row r="11" spans="1:12" s="56" customFormat="1" ht="14.25" customHeight="1" x14ac:dyDescent="0.35">
      <c r="A11" s="31"/>
      <c r="B11" s="35" t="s">
        <v>6</v>
      </c>
      <c r="C11" s="34" t="s">
        <v>12</v>
      </c>
      <c r="D11" s="33">
        <v>1</v>
      </c>
      <c r="E11" s="33">
        <f>D11*E10</f>
        <v>1</v>
      </c>
      <c r="F11" s="33"/>
      <c r="G11" s="29">
        <f t="shared" ref="G11:G42" si="0">F11*E11</f>
        <v>0</v>
      </c>
      <c r="H11" s="32"/>
      <c r="I11" s="29">
        <f t="shared" ref="I11:I42" si="1">H11*E11</f>
        <v>0</v>
      </c>
      <c r="J11" s="32"/>
      <c r="K11" s="27">
        <f t="shared" ref="K11:K42" si="2">J11*E11</f>
        <v>0</v>
      </c>
      <c r="L11" s="27">
        <f t="shared" ref="L11:L42" si="3">K11+I11+G11</f>
        <v>0</v>
      </c>
    </row>
    <row r="12" spans="1:12" s="56" customFormat="1" ht="14.25" customHeight="1" x14ac:dyDescent="0.35">
      <c r="A12" s="31"/>
      <c r="B12" s="30" t="s">
        <v>84</v>
      </c>
      <c r="C12" s="34" t="s">
        <v>12</v>
      </c>
      <c r="D12" s="36">
        <v>1</v>
      </c>
      <c r="E12" s="28">
        <f>D12*E10</f>
        <v>1</v>
      </c>
      <c r="F12" s="28"/>
      <c r="G12" s="29">
        <f t="shared" si="0"/>
        <v>0</v>
      </c>
      <c r="H12" s="28"/>
      <c r="I12" s="29">
        <f t="shared" si="1"/>
        <v>0</v>
      </c>
      <c r="J12" s="28"/>
      <c r="K12" s="27">
        <f t="shared" si="2"/>
        <v>0</v>
      </c>
      <c r="L12" s="27">
        <f t="shared" si="3"/>
        <v>0</v>
      </c>
    </row>
    <row r="13" spans="1:12" s="56" customFormat="1" ht="14.25" customHeight="1" x14ac:dyDescent="0.35">
      <c r="A13" s="31"/>
      <c r="B13" s="30" t="s">
        <v>10</v>
      </c>
      <c r="C13" s="37" t="s">
        <v>7</v>
      </c>
      <c r="D13" s="36">
        <v>2.5</v>
      </c>
      <c r="E13" s="28">
        <f>D13*E10</f>
        <v>2.5</v>
      </c>
      <c r="F13" s="28"/>
      <c r="G13" s="29">
        <f t="shared" si="0"/>
        <v>0</v>
      </c>
      <c r="H13" s="28"/>
      <c r="I13" s="29">
        <f t="shared" si="1"/>
        <v>0</v>
      </c>
      <c r="J13" s="28"/>
      <c r="K13" s="27">
        <f t="shared" si="2"/>
        <v>0</v>
      </c>
      <c r="L13" s="27">
        <f t="shared" si="3"/>
        <v>0</v>
      </c>
    </row>
    <row r="14" spans="1:12" s="56" customFormat="1" ht="14.25" customHeight="1" x14ac:dyDescent="0.35">
      <c r="A14" s="31">
        <v>2</v>
      </c>
      <c r="B14" s="47" t="s">
        <v>83</v>
      </c>
      <c r="C14" s="45" t="s">
        <v>12</v>
      </c>
      <c r="D14" s="46"/>
      <c r="E14" s="42">
        <v>1</v>
      </c>
      <c r="F14" s="33"/>
      <c r="G14" s="29">
        <f t="shared" si="0"/>
        <v>0</v>
      </c>
      <c r="H14" s="77"/>
      <c r="I14" s="29">
        <f t="shared" si="1"/>
        <v>0</v>
      </c>
      <c r="J14" s="77"/>
      <c r="K14" s="27">
        <f t="shared" si="2"/>
        <v>0</v>
      </c>
      <c r="L14" s="27">
        <f t="shared" si="3"/>
        <v>0</v>
      </c>
    </row>
    <row r="15" spans="1:12" s="56" customFormat="1" ht="14.25" customHeight="1" x14ac:dyDescent="0.35">
      <c r="A15" s="31"/>
      <c r="B15" s="35" t="s">
        <v>6</v>
      </c>
      <c r="C15" s="34" t="s">
        <v>12</v>
      </c>
      <c r="D15" s="33">
        <v>1</v>
      </c>
      <c r="E15" s="33">
        <f>D15*E14</f>
        <v>1</v>
      </c>
      <c r="F15" s="33"/>
      <c r="G15" s="29">
        <f t="shared" si="0"/>
        <v>0</v>
      </c>
      <c r="H15" s="32"/>
      <c r="I15" s="29">
        <f t="shared" si="1"/>
        <v>0</v>
      </c>
      <c r="J15" s="32"/>
      <c r="K15" s="27">
        <f t="shared" si="2"/>
        <v>0</v>
      </c>
      <c r="L15" s="27">
        <f t="shared" si="3"/>
        <v>0</v>
      </c>
    </row>
    <row r="16" spans="1:12" s="56" customFormat="1" ht="14.25" customHeight="1" x14ac:dyDescent="0.35">
      <c r="A16" s="31"/>
      <c r="B16" s="30" t="s">
        <v>83</v>
      </c>
      <c r="C16" s="34" t="s">
        <v>12</v>
      </c>
      <c r="D16" s="36">
        <v>1</v>
      </c>
      <c r="E16" s="28">
        <f>D16*E14</f>
        <v>1</v>
      </c>
      <c r="F16" s="28"/>
      <c r="G16" s="29">
        <f t="shared" si="0"/>
        <v>0</v>
      </c>
      <c r="H16" s="28"/>
      <c r="I16" s="29">
        <f t="shared" si="1"/>
        <v>0</v>
      </c>
      <c r="J16" s="28"/>
      <c r="K16" s="27">
        <f t="shared" si="2"/>
        <v>0</v>
      </c>
      <c r="L16" s="27">
        <f t="shared" si="3"/>
        <v>0</v>
      </c>
    </row>
    <row r="17" spans="1:12" s="56" customFormat="1" ht="14.25" customHeight="1" x14ac:dyDescent="0.35">
      <c r="A17" s="31"/>
      <c r="B17" s="30" t="s">
        <v>10</v>
      </c>
      <c r="C17" s="37" t="s">
        <v>7</v>
      </c>
      <c r="D17" s="36">
        <v>0.28000000000000003</v>
      </c>
      <c r="E17" s="28">
        <f>D17*E14</f>
        <v>0.28000000000000003</v>
      </c>
      <c r="F17" s="28"/>
      <c r="G17" s="29">
        <f t="shared" si="0"/>
        <v>0</v>
      </c>
      <c r="H17" s="28"/>
      <c r="I17" s="29">
        <f t="shared" si="1"/>
        <v>0</v>
      </c>
      <c r="J17" s="28"/>
      <c r="K17" s="27">
        <f t="shared" si="2"/>
        <v>0</v>
      </c>
      <c r="L17" s="27">
        <f t="shared" si="3"/>
        <v>0</v>
      </c>
    </row>
    <row r="18" spans="1:12" s="56" customFormat="1" ht="14.25" customHeight="1" x14ac:dyDescent="0.35">
      <c r="A18" s="31">
        <v>3</v>
      </c>
      <c r="B18" s="47" t="s">
        <v>82</v>
      </c>
      <c r="C18" s="45" t="s">
        <v>12</v>
      </c>
      <c r="D18" s="46"/>
      <c r="E18" s="42">
        <v>1</v>
      </c>
      <c r="F18" s="33"/>
      <c r="G18" s="29">
        <f t="shared" si="0"/>
        <v>0</v>
      </c>
      <c r="H18" s="77"/>
      <c r="I18" s="29">
        <f t="shared" si="1"/>
        <v>0</v>
      </c>
      <c r="J18" s="77"/>
      <c r="K18" s="27">
        <f t="shared" si="2"/>
        <v>0</v>
      </c>
      <c r="L18" s="27">
        <f t="shared" si="3"/>
        <v>0</v>
      </c>
    </row>
    <row r="19" spans="1:12" s="56" customFormat="1" ht="14.25" customHeight="1" x14ac:dyDescent="0.35">
      <c r="A19" s="31"/>
      <c r="B19" s="35" t="s">
        <v>6</v>
      </c>
      <c r="C19" s="34" t="s">
        <v>12</v>
      </c>
      <c r="D19" s="33">
        <v>1</v>
      </c>
      <c r="E19" s="33">
        <f>D19*E18</f>
        <v>1</v>
      </c>
      <c r="F19" s="33"/>
      <c r="G19" s="29">
        <f t="shared" si="0"/>
        <v>0</v>
      </c>
      <c r="H19" s="32"/>
      <c r="I19" s="29">
        <f t="shared" si="1"/>
        <v>0</v>
      </c>
      <c r="J19" s="32"/>
      <c r="K19" s="27">
        <f t="shared" si="2"/>
        <v>0</v>
      </c>
      <c r="L19" s="27">
        <f t="shared" si="3"/>
        <v>0</v>
      </c>
    </row>
    <row r="20" spans="1:12" s="56" customFormat="1" ht="14.25" customHeight="1" x14ac:dyDescent="0.35">
      <c r="A20" s="31"/>
      <c r="B20" s="30" t="s">
        <v>82</v>
      </c>
      <c r="C20" s="34" t="s">
        <v>12</v>
      </c>
      <c r="D20" s="28">
        <v>1</v>
      </c>
      <c r="E20" s="28">
        <f>D20*E18</f>
        <v>1</v>
      </c>
      <c r="F20" s="28"/>
      <c r="G20" s="29">
        <f t="shared" si="0"/>
        <v>0</v>
      </c>
      <c r="H20" s="28"/>
      <c r="I20" s="29">
        <f t="shared" si="1"/>
        <v>0</v>
      </c>
      <c r="J20" s="28"/>
      <c r="K20" s="27">
        <f t="shared" si="2"/>
        <v>0</v>
      </c>
      <c r="L20" s="27">
        <f t="shared" si="3"/>
        <v>0</v>
      </c>
    </row>
    <row r="21" spans="1:12" s="56" customFormat="1" ht="14.25" customHeight="1" x14ac:dyDescent="0.35">
      <c r="A21" s="31"/>
      <c r="B21" s="30" t="s">
        <v>10</v>
      </c>
      <c r="C21" s="37" t="s">
        <v>7</v>
      </c>
      <c r="D21" s="28">
        <v>0.14000000000000001</v>
      </c>
      <c r="E21" s="28">
        <f>D21*E18</f>
        <v>0.14000000000000001</v>
      </c>
      <c r="F21" s="28"/>
      <c r="G21" s="29">
        <f t="shared" si="0"/>
        <v>0</v>
      </c>
      <c r="H21" s="28"/>
      <c r="I21" s="29">
        <f t="shared" si="1"/>
        <v>0</v>
      </c>
      <c r="J21" s="28"/>
      <c r="K21" s="27">
        <f t="shared" si="2"/>
        <v>0</v>
      </c>
      <c r="L21" s="27">
        <f t="shared" si="3"/>
        <v>0</v>
      </c>
    </row>
    <row r="22" spans="1:12" s="56" customFormat="1" ht="14.25" customHeight="1" x14ac:dyDescent="0.35">
      <c r="A22" s="31">
        <v>4</v>
      </c>
      <c r="B22" s="47" t="s">
        <v>81</v>
      </c>
      <c r="C22" s="45" t="s">
        <v>12</v>
      </c>
      <c r="D22" s="46"/>
      <c r="E22" s="42">
        <v>1</v>
      </c>
      <c r="F22" s="33"/>
      <c r="G22" s="29">
        <f t="shared" si="0"/>
        <v>0</v>
      </c>
      <c r="H22" s="77"/>
      <c r="I22" s="29">
        <f t="shared" si="1"/>
        <v>0</v>
      </c>
      <c r="J22" s="77"/>
      <c r="K22" s="27">
        <f t="shared" si="2"/>
        <v>0</v>
      </c>
      <c r="L22" s="27">
        <f t="shared" si="3"/>
        <v>0</v>
      </c>
    </row>
    <row r="23" spans="1:12" s="56" customFormat="1" ht="14.25" customHeight="1" x14ac:dyDescent="0.35">
      <c r="A23" s="31"/>
      <c r="B23" s="35" t="s">
        <v>6</v>
      </c>
      <c r="C23" s="34" t="s">
        <v>12</v>
      </c>
      <c r="D23" s="33">
        <v>1</v>
      </c>
      <c r="E23" s="33">
        <f>D23*E22</f>
        <v>1</v>
      </c>
      <c r="F23" s="33"/>
      <c r="G23" s="29">
        <f t="shared" si="0"/>
        <v>0</v>
      </c>
      <c r="H23" s="32"/>
      <c r="I23" s="29">
        <f t="shared" si="1"/>
        <v>0</v>
      </c>
      <c r="J23" s="32"/>
      <c r="K23" s="27">
        <f t="shared" si="2"/>
        <v>0</v>
      </c>
      <c r="L23" s="27">
        <f t="shared" si="3"/>
        <v>0</v>
      </c>
    </row>
    <row r="24" spans="1:12" s="56" customFormat="1" ht="14.25" customHeight="1" x14ac:dyDescent="0.35">
      <c r="A24" s="31"/>
      <c r="B24" s="30" t="s">
        <v>81</v>
      </c>
      <c r="C24" s="34" t="s">
        <v>12</v>
      </c>
      <c r="D24" s="28">
        <v>1</v>
      </c>
      <c r="E24" s="28">
        <f>D24*E22</f>
        <v>1</v>
      </c>
      <c r="F24" s="28"/>
      <c r="G24" s="29">
        <f t="shared" si="0"/>
        <v>0</v>
      </c>
      <c r="H24" s="28"/>
      <c r="I24" s="29">
        <f t="shared" si="1"/>
        <v>0</v>
      </c>
      <c r="J24" s="28"/>
      <c r="K24" s="27">
        <f t="shared" si="2"/>
        <v>0</v>
      </c>
      <c r="L24" s="27">
        <f t="shared" si="3"/>
        <v>0</v>
      </c>
    </row>
    <row r="25" spans="1:12" s="56" customFormat="1" ht="14.25" customHeight="1" x14ac:dyDescent="0.35">
      <c r="A25" s="31"/>
      <c r="B25" s="30" t="s">
        <v>10</v>
      </c>
      <c r="C25" s="37" t="s">
        <v>7</v>
      </c>
      <c r="D25" s="28">
        <v>0.14000000000000001</v>
      </c>
      <c r="E25" s="28">
        <f>D25*E22</f>
        <v>0.14000000000000001</v>
      </c>
      <c r="F25" s="28"/>
      <c r="G25" s="29">
        <f t="shared" si="0"/>
        <v>0</v>
      </c>
      <c r="H25" s="28"/>
      <c r="I25" s="29">
        <f t="shared" si="1"/>
        <v>0</v>
      </c>
      <c r="J25" s="28"/>
      <c r="K25" s="27">
        <f t="shared" si="2"/>
        <v>0</v>
      </c>
      <c r="L25" s="27">
        <f t="shared" si="3"/>
        <v>0</v>
      </c>
    </row>
    <row r="26" spans="1:12" s="56" customFormat="1" ht="14.25" customHeight="1" x14ac:dyDescent="0.35">
      <c r="A26" s="31">
        <v>5</v>
      </c>
      <c r="B26" s="47" t="s">
        <v>80</v>
      </c>
      <c r="C26" s="45" t="s">
        <v>12</v>
      </c>
      <c r="D26" s="46"/>
      <c r="E26" s="42">
        <v>1</v>
      </c>
      <c r="F26" s="33"/>
      <c r="G26" s="29">
        <f t="shared" si="0"/>
        <v>0</v>
      </c>
      <c r="H26" s="77"/>
      <c r="I26" s="29">
        <f t="shared" si="1"/>
        <v>0</v>
      </c>
      <c r="J26" s="77"/>
      <c r="K26" s="27">
        <f t="shared" si="2"/>
        <v>0</v>
      </c>
      <c r="L26" s="27">
        <f t="shared" si="3"/>
        <v>0</v>
      </c>
    </row>
    <row r="27" spans="1:12" s="56" customFormat="1" ht="14.25" customHeight="1" x14ac:dyDescent="0.35">
      <c r="A27" s="31"/>
      <c r="B27" s="35" t="s">
        <v>6</v>
      </c>
      <c r="C27" s="34" t="s">
        <v>12</v>
      </c>
      <c r="D27" s="33">
        <v>1</v>
      </c>
      <c r="E27" s="33">
        <f>D27*E26</f>
        <v>1</v>
      </c>
      <c r="F27" s="33"/>
      <c r="G27" s="29">
        <f t="shared" si="0"/>
        <v>0</v>
      </c>
      <c r="H27" s="32"/>
      <c r="I27" s="29">
        <f t="shared" si="1"/>
        <v>0</v>
      </c>
      <c r="J27" s="32"/>
      <c r="K27" s="27">
        <f t="shared" si="2"/>
        <v>0</v>
      </c>
      <c r="L27" s="27">
        <f t="shared" si="3"/>
        <v>0</v>
      </c>
    </row>
    <row r="28" spans="1:12" s="56" customFormat="1" ht="14.25" customHeight="1" x14ac:dyDescent="0.35">
      <c r="A28" s="31"/>
      <c r="B28" s="30" t="s">
        <v>80</v>
      </c>
      <c r="C28" s="34" t="s">
        <v>12</v>
      </c>
      <c r="D28" s="36">
        <v>1</v>
      </c>
      <c r="E28" s="28">
        <f>D28*E26</f>
        <v>1</v>
      </c>
      <c r="F28" s="28"/>
      <c r="G28" s="29">
        <f t="shared" si="0"/>
        <v>0</v>
      </c>
      <c r="H28" s="28"/>
      <c r="I28" s="29">
        <f t="shared" si="1"/>
        <v>0</v>
      </c>
      <c r="J28" s="28"/>
      <c r="K28" s="27">
        <f t="shared" si="2"/>
        <v>0</v>
      </c>
      <c r="L28" s="27">
        <f t="shared" si="3"/>
        <v>0</v>
      </c>
    </row>
    <row r="29" spans="1:12" s="56" customFormat="1" ht="14.25" customHeight="1" x14ac:dyDescent="0.35">
      <c r="A29" s="31"/>
      <c r="B29" s="30" t="s">
        <v>10</v>
      </c>
      <c r="C29" s="37" t="s">
        <v>7</v>
      </c>
      <c r="D29" s="36">
        <v>0.28000000000000003</v>
      </c>
      <c r="E29" s="28">
        <f>D29*E26</f>
        <v>0.28000000000000003</v>
      </c>
      <c r="F29" s="28"/>
      <c r="G29" s="29">
        <f t="shared" si="0"/>
        <v>0</v>
      </c>
      <c r="H29" s="28"/>
      <c r="I29" s="29">
        <f t="shared" si="1"/>
        <v>0</v>
      </c>
      <c r="J29" s="28"/>
      <c r="K29" s="27">
        <f t="shared" si="2"/>
        <v>0</v>
      </c>
      <c r="L29" s="27">
        <f t="shared" si="3"/>
        <v>0</v>
      </c>
    </row>
    <row r="30" spans="1:12" s="56" customFormat="1" ht="14.25" customHeight="1" x14ac:dyDescent="0.35">
      <c r="A30" s="31">
        <v>6</v>
      </c>
      <c r="B30" s="94" t="s">
        <v>79</v>
      </c>
      <c r="C30" s="93" t="s">
        <v>12</v>
      </c>
      <c r="D30" s="92"/>
      <c r="E30" s="24">
        <v>1</v>
      </c>
      <c r="F30" s="33"/>
      <c r="G30" s="29">
        <f t="shared" si="0"/>
        <v>0</v>
      </c>
      <c r="H30" s="77"/>
      <c r="I30" s="29">
        <f t="shared" si="1"/>
        <v>0</v>
      </c>
      <c r="J30" s="77"/>
      <c r="K30" s="27">
        <f t="shared" si="2"/>
        <v>0</v>
      </c>
      <c r="L30" s="27">
        <f t="shared" si="3"/>
        <v>0</v>
      </c>
    </row>
    <row r="31" spans="1:12" s="56" customFormat="1" ht="14.25" customHeight="1" x14ac:dyDescent="0.35">
      <c r="A31" s="31"/>
      <c r="B31" s="35" t="s">
        <v>6</v>
      </c>
      <c r="C31" s="34" t="s">
        <v>12</v>
      </c>
      <c r="D31" s="33">
        <v>1</v>
      </c>
      <c r="E31" s="33">
        <f>D31*E30</f>
        <v>1</v>
      </c>
      <c r="F31" s="33"/>
      <c r="G31" s="29">
        <f t="shared" si="0"/>
        <v>0</v>
      </c>
      <c r="H31" s="32"/>
      <c r="I31" s="29">
        <f t="shared" si="1"/>
        <v>0</v>
      </c>
      <c r="J31" s="32"/>
      <c r="K31" s="27">
        <f t="shared" si="2"/>
        <v>0</v>
      </c>
      <c r="L31" s="27">
        <f t="shared" si="3"/>
        <v>0</v>
      </c>
    </row>
    <row r="32" spans="1:12" s="56" customFormat="1" ht="14.25" customHeight="1" x14ac:dyDescent="0.35">
      <c r="A32" s="31"/>
      <c r="B32" s="30" t="s">
        <v>79</v>
      </c>
      <c r="C32" s="34" t="s">
        <v>12</v>
      </c>
      <c r="D32" s="36">
        <v>1</v>
      </c>
      <c r="E32" s="28">
        <f>D32*E30</f>
        <v>1</v>
      </c>
      <c r="F32" s="28"/>
      <c r="G32" s="29">
        <f t="shared" si="0"/>
        <v>0</v>
      </c>
      <c r="H32" s="28"/>
      <c r="I32" s="29">
        <f t="shared" si="1"/>
        <v>0</v>
      </c>
      <c r="J32" s="28"/>
      <c r="K32" s="27">
        <f t="shared" si="2"/>
        <v>0</v>
      </c>
      <c r="L32" s="27">
        <f t="shared" si="3"/>
        <v>0</v>
      </c>
    </row>
    <row r="33" spans="1:12" s="56" customFormat="1" ht="14.25" customHeight="1" x14ac:dyDescent="0.35">
      <c r="A33" s="31"/>
      <c r="B33" s="30" t="s">
        <v>10</v>
      </c>
      <c r="C33" s="37" t="s">
        <v>7</v>
      </c>
      <c r="D33" s="36">
        <v>0.28000000000000003</v>
      </c>
      <c r="E33" s="28">
        <f>D33*E30</f>
        <v>0.28000000000000003</v>
      </c>
      <c r="F33" s="28"/>
      <c r="G33" s="29">
        <f t="shared" si="0"/>
        <v>0</v>
      </c>
      <c r="H33" s="28"/>
      <c r="I33" s="29">
        <f t="shared" si="1"/>
        <v>0</v>
      </c>
      <c r="J33" s="28"/>
      <c r="K33" s="27">
        <f t="shared" si="2"/>
        <v>0</v>
      </c>
      <c r="L33" s="27">
        <f t="shared" si="3"/>
        <v>0</v>
      </c>
    </row>
    <row r="34" spans="1:12" s="56" customFormat="1" ht="14.25" customHeight="1" x14ac:dyDescent="0.35">
      <c r="A34" s="31">
        <v>7</v>
      </c>
      <c r="B34" s="47" t="s">
        <v>77</v>
      </c>
      <c r="C34" s="45" t="s">
        <v>12</v>
      </c>
      <c r="D34" s="46"/>
      <c r="E34" s="42">
        <v>1</v>
      </c>
      <c r="F34" s="33"/>
      <c r="G34" s="29">
        <f t="shared" si="0"/>
        <v>0</v>
      </c>
      <c r="H34" s="77"/>
      <c r="I34" s="29">
        <f t="shared" si="1"/>
        <v>0</v>
      </c>
      <c r="J34" s="77"/>
      <c r="K34" s="27">
        <f t="shared" si="2"/>
        <v>0</v>
      </c>
      <c r="L34" s="27">
        <f t="shared" si="3"/>
        <v>0</v>
      </c>
    </row>
    <row r="35" spans="1:12" s="56" customFormat="1" ht="14.25" customHeight="1" x14ac:dyDescent="0.35">
      <c r="A35" s="31"/>
      <c r="B35" s="35" t="s">
        <v>6</v>
      </c>
      <c r="C35" s="34" t="s">
        <v>12</v>
      </c>
      <c r="D35" s="33">
        <v>1</v>
      </c>
      <c r="E35" s="33">
        <f>D35*E34</f>
        <v>1</v>
      </c>
      <c r="F35" s="33"/>
      <c r="G35" s="29">
        <f t="shared" si="0"/>
        <v>0</v>
      </c>
      <c r="H35" s="32"/>
      <c r="I35" s="29">
        <f t="shared" si="1"/>
        <v>0</v>
      </c>
      <c r="J35" s="32"/>
      <c r="K35" s="27">
        <f t="shared" si="2"/>
        <v>0</v>
      </c>
      <c r="L35" s="27">
        <f t="shared" si="3"/>
        <v>0</v>
      </c>
    </row>
    <row r="36" spans="1:12" s="56" customFormat="1" ht="14.25" customHeight="1" x14ac:dyDescent="0.35">
      <c r="A36" s="31"/>
      <c r="B36" s="30" t="s">
        <v>77</v>
      </c>
      <c r="C36" s="34" t="s">
        <v>12</v>
      </c>
      <c r="D36" s="90">
        <v>1</v>
      </c>
      <c r="E36" s="28">
        <f>D36*E34</f>
        <v>1</v>
      </c>
      <c r="F36" s="28"/>
      <c r="G36" s="29">
        <f t="shared" si="0"/>
        <v>0</v>
      </c>
      <c r="H36" s="28"/>
      <c r="I36" s="29">
        <f t="shared" si="1"/>
        <v>0</v>
      </c>
      <c r="J36" s="28"/>
      <c r="K36" s="27">
        <f t="shared" si="2"/>
        <v>0</v>
      </c>
      <c r="L36" s="27">
        <f t="shared" si="3"/>
        <v>0</v>
      </c>
    </row>
    <row r="37" spans="1:12" s="56" customFormat="1" ht="14.25" customHeight="1" x14ac:dyDescent="0.35">
      <c r="A37" s="31"/>
      <c r="B37" s="30" t="s">
        <v>10</v>
      </c>
      <c r="C37" s="37" t="s">
        <v>7</v>
      </c>
      <c r="D37" s="90">
        <v>0.91</v>
      </c>
      <c r="E37" s="28">
        <f>D37*E34</f>
        <v>0.91</v>
      </c>
      <c r="F37" s="28"/>
      <c r="G37" s="29">
        <f t="shared" si="0"/>
        <v>0</v>
      </c>
      <c r="H37" s="28"/>
      <c r="I37" s="29">
        <f t="shared" si="1"/>
        <v>0</v>
      </c>
      <c r="J37" s="28"/>
      <c r="K37" s="27">
        <f t="shared" si="2"/>
        <v>0</v>
      </c>
      <c r="L37" s="27">
        <f t="shared" si="3"/>
        <v>0</v>
      </c>
    </row>
    <row r="38" spans="1:12" s="56" customFormat="1" ht="14.25" customHeight="1" x14ac:dyDescent="0.35">
      <c r="A38" s="31">
        <v>8</v>
      </c>
      <c r="B38" s="47" t="s">
        <v>78</v>
      </c>
      <c r="C38" s="45" t="s">
        <v>12</v>
      </c>
      <c r="D38" s="46"/>
      <c r="E38" s="42">
        <v>1</v>
      </c>
      <c r="F38" s="33"/>
      <c r="G38" s="29">
        <f t="shared" si="0"/>
        <v>0</v>
      </c>
      <c r="H38" s="77"/>
      <c r="I38" s="29">
        <f t="shared" si="1"/>
        <v>0</v>
      </c>
      <c r="J38" s="77"/>
      <c r="K38" s="27">
        <f t="shared" si="2"/>
        <v>0</v>
      </c>
      <c r="L38" s="27">
        <f t="shared" si="3"/>
        <v>0</v>
      </c>
    </row>
    <row r="39" spans="1:12" s="56" customFormat="1" ht="14.25" customHeight="1" x14ac:dyDescent="0.35">
      <c r="A39" s="31"/>
      <c r="B39" s="35" t="s">
        <v>6</v>
      </c>
      <c r="C39" s="34" t="s">
        <v>12</v>
      </c>
      <c r="D39" s="33">
        <v>1</v>
      </c>
      <c r="E39" s="33">
        <f>D39*E38</f>
        <v>1</v>
      </c>
      <c r="F39" s="33"/>
      <c r="G39" s="29">
        <f t="shared" si="0"/>
        <v>0</v>
      </c>
      <c r="H39" s="32"/>
      <c r="I39" s="29">
        <f t="shared" si="1"/>
        <v>0</v>
      </c>
      <c r="J39" s="32"/>
      <c r="K39" s="27">
        <f t="shared" si="2"/>
        <v>0</v>
      </c>
      <c r="L39" s="27">
        <f t="shared" si="3"/>
        <v>0</v>
      </c>
    </row>
    <row r="40" spans="1:12" s="56" customFormat="1" ht="14.25" customHeight="1" x14ac:dyDescent="0.35">
      <c r="A40" s="31"/>
      <c r="B40" s="41" t="s">
        <v>8</v>
      </c>
      <c r="C40" s="14" t="s">
        <v>7</v>
      </c>
      <c r="D40" s="40">
        <v>0.31</v>
      </c>
      <c r="E40" s="32">
        <f>D40*E38</f>
        <v>0.31</v>
      </c>
      <c r="F40" s="32"/>
      <c r="G40" s="29">
        <f t="shared" si="0"/>
        <v>0</v>
      </c>
      <c r="H40" s="32"/>
      <c r="I40" s="29">
        <f t="shared" si="1"/>
        <v>0</v>
      </c>
      <c r="J40" s="32"/>
      <c r="K40" s="27">
        <f t="shared" si="2"/>
        <v>0</v>
      </c>
      <c r="L40" s="27">
        <f t="shared" si="3"/>
        <v>0</v>
      </c>
    </row>
    <row r="41" spans="1:12" s="56" customFormat="1" ht="14.25" customHeight="1" x14ac:dyDescent="0.35">
      <c r="A41" s="31"/>
      <c r="B41" s="30" t="s">
        <v>77</v>
      </c>
      <c r="C41" s="34" t="s">
        <v>12</v>
      </c>
      <c r="D41" s="90">
        <v>1</v>
      </c>
      <c r="E41" s="28">
        <f>D41*E38</f>
        <v>1</v>
      </c>
      <c r="F41" s="28"/>
      <c r="G41" s="29">
        <f t="shared" si="0"/>
        <v>0</v>
      </c>
      <c r="H41" s="28"/>
      <c r="I41" s="29">
        <f t="shared" si="1"/>
        <v>0</v>
      </c>
      <c r="J41" s="28"/>
      <c r="K41" s="27">
        <f t="shared" si="2"/>
        <v>0</v>
      </c>
      <c r="L41" s="27">
        <f t="shared" si="3"/>
        <v>0</v>
      </c>
    </row>
    <row r="42" spans="1:12" s="56" customFormat="1" ht="14.25" customHeight="1" x14ac:dyDescent="0.35">
      <c r="A42" s="31"/>
      <c r="B42" s="30" t="s">
        <v>10</v>
      </c>
      <c r="C42" s="37" t="s">
        <v>7</v>
      </c>
      <c r="D42" s="90">
        <v>0.22</v>
      </c>
      <c r="E42" s="28">
        <f>D42*E38</f>
        <v>0.22</v>
      </c>
      <c r="F42" s="28"/>
      <c r="G42" s="29">
        <f t="shared" si="0"/>
        <v>0</v>
      </c>
      <c r="H42" s="28"/>
      <c r="I42" s="29">
        <f t="shared" si="1"/>
        <v>0</v>
      </c>
      <c r="J42" s="28"/>
      <c r="K42" s="27">
        <f t="shared" si="2"/>
        <v>0</v>
      </c>
      <c r="L42" s="27">
        <f t="shared" si="3"/>
        <v>0</v>
      </c>
    </row>
    <row r="43" spans="1:12" s="56" customFormat="1" ht="14.25" customHeight="1" x14ac:dyDescent="0.35">
      <c r="A43" s="31">
        <v>9</v>
      </c>
      <c r="B43" s="47" t="s">
        <v>76</v>
      </c>
      <c r="C43" s="45" t="s">
        <v>12</v>
      </c>
      <c r="D43" s="46"/>
      <c r="E43" s="42">
        <v>136</v>
      </c>
      <c r="F43" s="33"/>
      <c r="G43" s="29">
        <f t="shared" ref="G43:G74" si="4">F43*E43</f>
        <v>0</v>
      </c>
      <c r="H43" s="77"/>
      <c r="I43" s="29">
        <f t="shared" ref="I43:I74" si="5">H43*E43</f>
        <v>0</v>
      </c>
      <c r="J43" s="77"/>
      <c r="K43" s="27">
        <f t="shared" ref="K43:K74" si="6">J43*E43</f>
        <v>0</v>
      </c>
      <c r="L43" s="27">
        <f t="shared" ref="L43:L74" si="7">K43+I43+G43</f>
        <v>0</v>
      </c>
    </row>
    <row r="44" spans="1:12" s="56" customFormat="1" ht="14.25" customHeight="1" x14ac:dyDescent="0.35">
      <c r="A44" s="31"/>
      <c r="B44" s="35" t="s">
        <v>6</v>
      </c>
      <c r="C44" s="34" t="s">
        <v>12</v>
      </c>
      <c r="D44" s="33">
        <v>1</v>
      </c>
      <c r="E44" s="33">
        <f>D44*E43</f>
        <v>136</v>
      </c>
      <c r="F44" s="33"/>
      <c r="G44" s="29">
        <f t="shared" si="4"/>
        <v>0</v>
      </c>
      <c r="H44" s="32"/>
      <c r="I44" s="29">
        <f t="shared" si="5"/>
        <v>0</v>
      </c>
      <c r="J44" s="32"/>
      <c r="K44" s="27">
        <f t="shared" si="6"/>
        <v>0</v>
      </c>
      <c r="L44" s="27">
        <f t="shared" si="7"/>
        <v>0</v>
      </c>
    </row>
    <row r="45" spans="1:12" s="56" customFormat="1" ht="14.25" customHeight="1" x14ac:dyDescent="0.35">
      <c r="A45" s="31"/>
      <c r="B45" s="30" t="s">
        <v>75</v>
      </c>
      <c r="C45" s="34" t="s">
        <v>12</v>
      </c>
      <c r="D45" s="39">
        <v>1</v>
      </c>
      <c r="E45" s="28">
        <f>D45*E43</f>
        <v>136</v>
      </c>
      <c r="F45" s="28"/>
      <c r="G45" s="29">
        <f t="shared" si="4"/>
        <v>0</v>
      </c>
      <c r="H45" s="28"/>
      <c r="I45" s="29">
        <f t="shared" si="5"/>
        <v>0</v>
      </c>
      <c r="J45" s="28"/>
      <c r="K45" s="27">
        <f t="shared" si="6"/>
        <v>0</v>
      </c>
      <c r="L45" s="27">
        <f t="shared" si="7"/>
        <v>0</v>
      </c>
    </row>
    <row r="46" spans="1:12" s="56" customFormat="1" ht="14.25" customHeight="1" x14ac:dyDescent="0.35">
      <c r="A46" s="31"/>
      <c r="B46" s="30" t="s">
        <v>10</v>
      </c>
      <c r="C46" s="37" t="s">
        <v>7</v>
      </c>
      <c r="D46" s="39">
        <v>0.28000000000000003</v>
      </c>
      <c r="E46" s="28">
        <f>D46*E43</f>
        <v>38.080000000000005</v>
      </c>
      <c r="F46" s="28"/>
      <c r="G46" s="29">
        <f t="shared" si="4"/>
        <v>0</v>
      </c>
      <c r="H46" s="28"/>
      <c r="I46" s="29">
        <f t="shared" si="5"/>
        <v>0</v>
      </c>
      <c r="J46" s="28"/>
      <c r="K46" s="27">
        <f t="shared" si="6"/>
        <v>0</v>
      </c>
      <c r="L46" s="27">
        <f t="shared" si="7"/>
        <v>0</v>
      </c>
    </row>
    <row r="47" spans="1:12" s="56" customFormat="1" ht="14.25" customHeight="1" x14ac:dyDescent="0.35">
      <c r="A47" s="31">
        <v>10</v>
      </c>
      <c r="B47" s="47" t="s">
        <v>74</v>
      </c>
      <c r="C47" s="45" t="s">
        <v>12</v>
      </c>
      <c r="D47" s="46"/>
      <c r="E47" s="42">
        <v>8</v>
      </c>
      <c r="F47" s="33"/>
      <c r="G47" s="29">
        <f t="shared" si="4"/>
        <v>0</v>
      </c>
      <c r="H47" s="77"/>
      <c r="I47" s="29">
        <f t="shared" si="5"/>
        <v>0</v>
      </c>
      <c r="J47" s="77"/>
      <c r="K47" s="27">
        <f t="shared" si="6"/>
        <v>0</v>
      </c>
      <c r="L47" s="27">
        <f t="shared" si="7"/>
        <v>0</v>
      </c>
    </row>
    <row r="48" spans="1:12" s="56" customFormat="1" ht="14.25" customHeight="1" x14ac:dyDescent="0.35">
      <c r="A48" s="31"/>
      <c r="B48" s="35" t="s">
        <v>6</v>
      </c>
      <c r="C48" s="34" t="s">
        <v>12</v>
      </c>
      <c r="D48" s="33">
        <v>1</v>
      </c>
      <c r="E48" s="33">
        <f>D48*E47</f>
        <v>8</v>
      </c>
      <c r="F48" s="33"/>
      <c r="G48" s="29">
        <f t="shared" si="4"/>
        <v>0</v>
      </c>
      <c r="H48" s="32"/>
      <c r="I48" s="29">
        <f t="shared" si="5"/>
        <v>0</v>
      </c>
      <c r="J48" s="32"/>
      <c r="K48" s="27">
        <f t="shared" si="6"/>
        <v>0</v>
      </c>
      <c r="L48" s="27">
        <f t="shared" si="7"/>
        <v>0</v>
      </c>
    </row>
    <row r="49" spans="1:12" s="56" customFormat="1" ht="14.25" customHeight="1" x14ac:dyDescent="0.35">
      <c r="A49" s="31"/>
      <c r="B49" s="30" t="s">
        <v>74</v>
      </c>
      <c r="C49" s="34" t="s">
        <v>12</v>
      </c>
      <c r="D49" s="36">
        <v>1</v>
      </c>
      <c r="E49" s="28">
        <f>D49*E47</f>
        <v>8</v>
      </c>
      <c r="F49" s="28"/>
      <c r="G49" s="29">
        <f t="shared" si="4"/>
        <v>0</v>
      </c>
      <c r="H49" s="28"/>
      <c r="I49" s="29">
        <f t="shared" si="5"/>
        <v>0</v>
      </c>
      <c r="J49" s="28"/>
      <c r="K49" s="27">
        <f t="shared" si="6"/>
        <v>0</v>
      </c>
      <c r="L49" s="27">
        <f t="shared" si="7"/>
        <v>0</v>
      </c>
    </row>
    <row r="50" spans="1:12" s="56" customFormat="1" ht="14.25" customHeight="1" x14ac:dyDescent="0.35">
      <c r="A50" s="31"/>
      <c r="B50" s="30" t="s">
        <v>10</v>
      </c>
      <c r="C50" s="37" t="s">
        <v>7</v>
      </c>
      <c r="D50" s="36">
        <v>0.28000000000000003</v>
      </c>
      <c r="E50" s="28">
        <f>D50*E47</f>
        <v>2.2400000000000002</v>
      </c>
      <c r="F50" s="28"/>
      <c r="G50" s="29">
        <f t="shared" si="4"/>
        <v>0</v>
      </c>
      <c r="H50" s="28"/>
      <c r="I50" s="29">
        <f t="shared" si="5"/>
        <v>0</v>
      </c>
      <c r="J50" s="28"/>
      <c r="K50" s="27">
        <f t="shared" si="6"/>
        <v>0</v>
      </c>
      <c r="L50" s="27">
        <f t="shared" si="7"/>
        <v>0</v>
      </c>
    </row>
    <row r="51" spans="1:12" s="56" customFormat="1" ht="14.25" customHeight="1" x14ac:dyDescent="0.35">
      <c r="A51" s="31">
        <v>11</v>
      </c>
      <c r="B51" s="47" t="s">
        <v>73</v>
      </c>
      <c r="C51" s="45" t="s">
        <v>12</v>
      </c>
      <c r="D51" s="46"/>
      <c r="E51" s="42">
        <v>127</v>
      </c>
      <c r="F51" s="33"/>
      <c r="G51" s="29">
        <f t="shared" si="4"/>
        <v>0</v>
      </c>
      <c r="H51" s="77"/>
      <c r="I51" s="29">
        <f t="shared" si="5"/>
        <v>0</v>
      </c>
      <c r="J51" s="77"/>
      <c r="K51" s="27">
        <f t="shared" si="6"/>
        <v>0</v>
      </c>
      <c r="L51" s="27">
        <f t="shared" si="7"/>
        <v>0</v>
      </c>
    </row>
    <row r="52" spans="1:12" s="56" customFormat="1" ht="14.25" customHeight="1" x14ac:dyDescent="0.35">
      <c r="A52" s="31"/>
      <c r="B52" s="35" t="s">
        <v>6</v>
      </c>
      <c r="C52" s="34" t="s">
        <v>12</v>
      </c>
      <c r="D52" s="33">
        <v>1</v>
      </c>
      <c r="E52" s="33">
        <f>D52*E51</f>
        <v>127</v>
      </c>
      <c r="F52" s="33"/>
      <c r="G52" s="29">
        <f t="shared" si="4"/>
        <v>0</v>
      </c>
      <c r="H52" s="32"/>
      <c r="I52" s="29">
        <f t="shared" si="5"/>
        <v>0</v>
      </c>
      <c r="J52" s="32"/>
      <c r="K52" s="27">
        <f t="shared" si="6"/>
        <v>0</v>
      </c>
      <c r="L52" s="27">
        <f t="shared" si="7"/>
        <v>0</v>
      </c>
    </row>
    <row r="53" spans="1:12" s="56" customFormat="1" ht="14.25" customHeight="1" x14ac:dyDescent="0.35">
      <c r="A53" s="31"/>
      <c r="B53" s="30" t="s">
        <v>73</v>
      </c>
      <c r="C53" s="34" t="s">
        <v>12</v>
      </c>
      <c r="D53" s="28">
        <v>1</v>
      </c>
      <c r="E53" s="28">
        <f>D53*E51</f>
        <v>127</v>
      </c>
      <c r="F53" s="28"/>
      <c r="G53" s="29">
        <f t="shared" si="4"/>
        <v>0</v>
      </c>
      <c r="H53" s="28"/>
      <c r="I53" s="29">
        <f t="shared" si="5"/>
        <v>0</v>
      </c>
      <c r="J53" s="28"/>
      <c r="K53" s="27">
        <f t="shared" si="6"/>
        <v>0</v>
      </c>
      <c r="L53" s="27">
        <f t="shared" si="7"/>
        <v>0</v>
      </c>
    </row>
    <row r="54" spans="1:12" s="56" customFormat="1" ht="14.25" customHeight="1" x14ac:dyDescent="0.35">
      <c r="A54" s="31"/>
      <c r="B54" s="30" t="s">
        <v>10</v>
      </c>
      <c r="C54" s="37" t="s">
        <v>7</v>
      </c>
      <c r="D54" s="28">
        <v>0.14000000000000001</v>
      </c>
      <c r="E54" s="28">
        <f>D54*E51</f>
        <v>17.78</v>
      </c>
      <c r="F54" s="28"/>
      <c r="G54" s="29">
        <f t="shared" si="4"/>
        <v>0</v>
      </c>
      <c r="H54" s="28"/>
      <c r="I54" s="29">
        <f t="shared" si="5"/>
        <v>0</v>
      </c>
      <c r="J54" s="28"/>
      <c r="K54" s="27">
        <f t="shared" si="6"/>
        <v>0</v>
      </c>
      <c r="L54" s="27">
        <f t="shared" si="7"/>
        <v>0</v>
      </c>
    </row>
    <row r="55" spans="1:12" s="56" customFormat="1" ht="14.25" customHeight="1" x14ac:dyDescent="0.35">
      <c r="A55" s="31">
        <v>12</v>
      </c>
      <c r="B55" s="47" t="s">
        <v>72</v>
      </c>
      <c r="C55" s="45" t="s">
        <v>12</v>
      </c>
      <c r="D55" s="46"/>
      <c r="E55" s="42">
        <v>11</v>
      </c>
      <c r="F55" s="33"/>
      <c r="G55" s="29">
        <f t="shared" si="4"/>
        <v>0</v>
      </c>
      <c r="H55" s="77"/>
      <c r="I55" s="29">
        <f t="shared" si="5"/>
        <v>0</v>
      </c>
      <c r="J55" s="77"/>
      <c r="K55" s="27">
        <f t="shared" si="6"/>
        <v>0</v>
      </c>
      <c r="L55" s="27">
        <f t="shared" si="7"/>
        <v>0</v>
      </c>
    </row>
    <row r="56" spans="1:12" s="56" customFormat="1" ht="14.25" customHeight="1" x14ac:dyDescent="0.35">
      <c r="A56" s="31"/>
      <c r="B56" s="35" t="s">
        <v>6</v>
      </c>
      <c r="C56" s="34" t="s">
        <v>12</v>
      </c>
      <c r="D56" s="33">
        <v>1</v>
      </c>
      <c r="E56" s="33">
        <f>D56*E55</f>
        <v>11</v>
      </c>
      <c r="F56" s="33"/>
      <c r="G56" s="29">
        <f t="shared" si="4"/>
        <v>0</v>
      </c>
      <c r="H56" s="32"/>
      <c r="I56" s="29">
        <f t="shared" si="5"/>
        <v>0</v>
      </c>
      <c r="J56" s="32"/>
      <c r="K56" s="27">
        <f t="shared" si="6"/>
        <v>0</v>
      </c>
      <c r="L56" s="27">
        <f t="shared" si="7"/>
        <v>0</v>
      </c>
    </row>
    <row r="57" spans="1:12" s="56" customFormat="1" ht="14.25" customHeight="1" x14ac:dyDescent="0.35">
      <c r="A57" s="31"/>
      <c r="B57" s="30" t="s">
        <v>72</v>
      </c>
      <c r="C57" s="34" t="s">
        <v>12</v>
      </c>
      <c r="D57" s="36">
        <v>1</v>
      </c>
      <c r="E57" s="28">
        <f>D57*E55</f>
        <v>11</v>
      </c>
      <c r="F57" s="28"/>
      <c r="G57" s="29">
        <f t="shared" si="4"/>
        <v>0</v>
      </c>
      <c r="H57" s="28"/>
      <c r="I57" s="29">
        <f t="shared" si="5"/>
        <v>0</v>
      </c>
      <c r="J57" s="28"/>
      <c r="K57" s="27">
        <f t="shared" si="6"/>
        <v>0</v>
      </c>
      <c r="L57" s="27">
        <f t="shared" si="7"/>
        <v>0</v>
      </c>
    </row>
    <row r="58" spans="1:12" s="56" customFormat="1" ht="14.25" customHeight="1" x14ac:dyDescent="0.35">
      <c r="A58" s="31"/>
      <c r="B58" s="30" t="s">
        <v>10</v>
      </c>
      <c r="C58" s="37" t="s">
        <v>7</v>
      </c>
      <c r="D58" s="36">
        <v>0.28000000000000003</v>
      </c>
      <c r="E58" s="28">
        <f>D58*E55</f>
        <v>3.08</v>
      </c>
      <c r="F58" s="28"/>
      <c r="G58" s="29">
        <f t="shared" si="4"/>
        <v>0</v>
      </c>
      <c r="H58" s="28"/>
      <c r="I58" s="29">
        <f t="shared" si="5"/>
        <v>0</v>
      </c>
      <c r="J58" s="28"/>
      <c r="K58" s="27">
        <f t="shared" si="6"/>
        <v>0</v>
      </c>
      <c r="L58" s="27">
        <f t="shared" si="7"/>
        <v>0</v>
      </c>
    </row>
    <row r="59" spans="1:12" s="56" customFormat="1" ht="14.25" customHeight="1" x14ac:dyDescent="0.35">
      <c r="A59" s="31">
        <v>13</v>
      </c>
      <c r="B59" s="47" t="s">
        <v>71</v>
      </c>
      <c r="C59" s="45" t="s">
        <v>12</v>
      </c>
      <c r="D59" s="46"/>
      <c r="E59" s="42">
        <v>8</v>
      </c>
      <c r="F59" s="33"/>
      <c r="G59" s="29">
        <f t="shared" si="4"/>
        <v>0</v>
      </c>
      <c r="H59" s="77"/>
      <c r="I59" s="29">
        <f t="shared" si="5"/>
        <v>0</v>
      </c>
      <c r="J59" s="77"/>
      <c r="K59" s="27">
        <f t="shared" si="6"/>
        <v>0</v>
      </c>
      <c r="L59" s="27">
        <f t="shared" si="7"/>
        <v>0</v>
      </c>
    </row>
    <row r="60" spans="1:12" s="56" customFormat="1" ht="14.25" customHeight="1" x14ac:dyDescent="0.35">
      <c r="A60" s="31"/>
      <c r="B60" s="35" t="s">
        <v>6</v>
      </c>
      <c r="C60" s="34" t="s">
        <v>12</v>
      </c>
      <c r="D60" s="33">
        <v>1</v>
      </c>
      <c r="E60" s="33">
        <f>D60*E59</f>
        <v>8</v>
      </c>
      <c r="F60" s="33"/>
      <c r="G60" s="29">
        <f t="shared" si="4"/>
        <v>0</v>
      </c>
      <c r="H60" s="32"/>
      <c r="I60" s="29">
        <f t="shared" si="5"/>
        <v>0</v>
      </c>
      <c r="J60" s="32"/>
      <c r="K60" s="27">
        <f t="shared" si="6"/>
        <v>0</v>
      </c>
      <c r="L60" s="27">
        <f t="shared" si="7"/>
        <v>0</v>
      </c>
    </row>
    <row r="61" spans="1:12" s="56" customFormat="1" ht="14.25" customHeight="1" x14ac:dyDescent="0.35">
      <c r="A61" s="31"/>
      <c r="B61" s="30" t="s">
        <v>71</v>
      </c>
      <c r="C61" s="34" t="s">
        <v>12</v>
      </c>
      <c r="D61" s="36">
        <v>1</v>
      </c>
      <c r="E61" s="28">
        <f>D61*E59</f>
        <v>8</v>
      </c>
      <c r="F61" s="28"/>
      <c r="G61" s="29">
        <f t="shared" si="4"/>
        <v>0</v>
      </c>
      <c r="H61" s="28"/>
      <c r="I61" s="29">
        <f t="shared" si="5"/>
        <v>0</v>
      </c>
      <c r="J61" s="28"/>
      <c r="K61" s="27">
        <f t="shared" si="6"/>
        <v>0</v>
      </c>
      <c r="L61" s="27">
        <f t="shared" si="7"/>
        <v>0</v>
      </c>
    </row>
    <row r="62" spans="1:12" s="56" customFormat="1" ht="14.25" customHeight="1" x14ac:dyDescent="0.35">
      <c r="A62" s="31"/>
      <c r="B62" s="30" t="s">
        <v>10</v>
      </c>
      <c r="C62" s="37" t="s">
        <v>7</v>
      </c>
      <c r="D62" s="36">
        <v>0.14000000000000001</v>
      </c>
      <c r="E62" s="28">
        <f>D62*E59</f>
        <v>1.1200000000000001</v>
      </c>
      <c r="F62" s="28"/>
      <c r="G62" s="29">
        <f t="shared" si="4"/>
        <v>0</v>
      </c>
      <c r="H62" s="28"/>
      <c r="I62" s="29">
        <f t="shared" si="5"/>
        <v>0</v>
      </c>
      <c r="J62" s="28"/>
      <c r="K62" s="27">
        <f t="shared" si="6"/>
        <v>0</v>
      </c>
      <c r="L62" s="27">
        <f t="shared" si="7"/>
        <v>0</v>
      </c>
    </row>
    <row r="63" spans="1:12" s="56" customFormat="1" ht="14.25" customHeight="1" x14ac:dyDescent="0.35">
      <c r="A63" s="31">
        <v>14</v>
      </c>
      <c r="B63" s="47" t="s">
        <v>70</v>
      </c>
      <c r="C63" s="45" t="s">
        <v>12</v>
      </c>
      <c r="D63" s="46"/>
      <c r="E63" s="42">
        <v>8</v>
      </c>
      <c r="F63" s="33"/>
      <c r="G63" s="29">
        <f t="shared" si="4"/>
        <v>0</v>
      </c>
      <c r="H63" s="77"/>
      <c r="I63" s="29">
        <f t="shared" si="5"/>
        <v>0</v>
      </c>
      <c r="J63" s="77"/>
      <c r="K63" s="27">
        <f t="shared" si="6"/>
        <v>0</v>
      </c>
      <c r="L63" s="27">
        <f t="shared" si="7"/>
        <v>0</v>
      </c>
    </row>
    <row r="64" spans="1:12" s="56" customFormat="1" ht="14.25" customHeight="1" x14ac:dyDescent="0.35">
      <c r="A64" s="31"/>
      <c r="B64" s="35" t="s">
        <v>6</v>
      </c>
      <c r="C64" s="34" t="s">
        <v>12</v>
      </c>
      <c r="D64" s="33">
        <v>1</v>
      </c>
      <c r="E64" s="33">
        <f>D64*E63</f>
        <v>8</v>
      </c>
      <c r="F64" s="33"/>
      <c r="G64" s="29">
        <f t="shared" si="4"/>
        <v>0</v>
      </c>
      <c r="H64" s="32"/>
      <c r="I64" s="29">
        <f t="shared" si="5"/>
        <v>0</v>
      </c>
      <c r="J64" s="32"/>
      <c r="K64" s="27">
        <f t="shared" si="6"/>
        <v>0</v>
      </c>
      <c r="L64" s="27">
        <f t="shared" si="7"/>
        <v>0</v>
      </c>
    </row>
    <row r="65" spans="1:12" s="56" customFormat="1" ht="14.25" customHeight="1" x14ac:dyDescent="0.35">
      <c r="A65" s="31"/>
      <c r="B65" s="41" t="s">
        <v>8</v>
      </c>
      <c r="C65" s="14" t="s">
        <v>7</v>
      </c>
      <c r="D65" s="40">
        <v>0.311</v>
      </c>
      <c r="E65" s="32">
        <f>D65*E63</f>
        <v>2.488</v>
      </c>
      <c r="F65" s="32"/>
      <c r="G65" s="29">
        <f t="shared" si="4"/>
        <v>0</v>
      </c>
      <c r="H65" s="32"/>
      <c r="I65" s="29">
        <f t="shared" si="5"/>
        <v>0</v>
      </c>
      <c r="J65" s="32"/>
      <c r="K65" s="27">
        <f t="shared" si="6"/>
        <v>0</v>
      </c>
      <c r="L65" s="27">
        <f t="shared" si="7"/>
        <v>0</v>
      </c>
    </row>
    <row r="66" spans="1:12" s="56" customFormat="1" ht="14.25" customHeight="1" x14ac:dyDescent="0.35">
      <c r="A66" s="31"/>
      <c r="B66" s="30" t="s">
        <v>70</v>
      </c>
      <c r="C66" s="34" t="s">
        <v>12</v>
      </c>
      <c r="D66" s="36">
        <v>1</v>
      </c>
      <c r="E66" s="28">
        <f>D66*E63</f>
        <v>8</v>
      </c>
      <c r="F66" s="28"/>
      <c r="G66" s="29">
        <f t="shared" si="4"/>
        <v>0</v>
      </c>
      <c r="H66" s="28"/>
      <c r="I66" s="29">
        <f t="shared" si="5"/>
        <v>0</v>
      </c>
      <c r="J66" s="28"/>
      <c r="K66" s="27">
        <f t="shared" si="6"/>
        <v>0</v>
      </c>
      <c r="L66" s="27">
        <f t="shared" si="7"/>
        <v>0</v>
      </c>
    </row>
    <row r="67" spans="1:12" s="56" customFormat="1" ht="14.25" customHeight="1" x14ac:dyDescent="0.35">
      <c r="A67" s="31"/>
      <c r="B67" s="30" t="s">
        <v>10</v>
      </c>
      <c r="C67" s="37" t="s">
        <v>7</v>
      </c>
      <c r="D67" s="36">
        <v>0.113</v>
      </c>
      <c r="E67" s="28">
        <f>D67*E63</f>
        <v>0.90400000000000003</v>
      </c>
      <c r="F67" s="28"/>
      <c r="G67" s="29">
        <f t="shared" si="4"/>
        <v>0</v>
      </c>
      <c r="H67" s="28"/>
      <c r="I67" s="29">
        <f t="shared" si="5"/>
        <v>0</v>
      </c>
      <c r="J67" s="28"/>
      <c r="K67" s="27">
        <f t="shared" si="6"/>
        <v>0</v>
      </c>
      <c r="L67" s="27">
        <f t="shared" si="7"/>
        <v>0</v>
      </c>
    </row>
    <row r="68" spans="1:12" s="56" customFormat="1" ht="14.25" customHeight="1" x14ac:dyDescent="0.35">
      <c r="A68" s="31">
        <v>15</v>
      </c>
      <c r="B68" s="47" t="s">
        <v>69</v>
      </c>
      <c r="C68" s="45" t="s">
        <v>12</v>
      </c>
      <c r="D68" s="46"/>
      <c r="E68" s="42">
        <v>8</v>
      </c>
      <c r="F68" s="33"/>
      <c r="G68" s="29">
        <f t="shared" si="4"/>
        <v>0</v>
      </c>
      <c r="H68" s="77"/>
      <c r="I68" s="29">
        <f t="shared" si="5"/>
        <v>0</v>
      </c>
      <c r="J68" s="77"/>
      <c r="K68" s="27">
        <f t="shared" si="6"/>
        <v>0</v>
      </c>
      <c r="L68" s="27">
        <f t="shared" si="7"/>
        <v>0</v>
      </c>
    </row>
    <row r="69" spans="1:12" s="56" customFormat="1" ht="14.25" customHeight="1" x14ac:dyDescent="0.35">
      <c r="A69" s="31"/>
      <c r="B69" s="35" t="s">
        <v>6</v>
      </c>
      <c r="C69" s="34" t="s">
        <v>12</v>
      </c>
      <c r="D69" s="33">
        <v>1</v>
      </c>
      <c r="E69" s="33">
        <f>D69*E68</f>
        <v>8</v>
      </c>
      <c r="F69" s="33"/>
      <c r="G69" s="29">
        <f t="shared" si="4"/>
        <v>0</v>
      </c>
      <c r="H69" s="32"/>
      <c r="I69" s="29">
        <f t="shared" si="5"/>
        <v>0</v>
      </c>
      <c r="J69" s="32"/>
      <c r="K69" s="27">
        <f t="shared" si="6"/>
        <v>0</v>
      </c>
      <c r="L69" s="27">
        <f t="shared" si="7"/>
        <v>0</v>
      </c>
    </row>
    <row r="70" spans="1:12" s="56" customFormat="1" ht="14.25" customHeight="1" x14ac:dyDescent="0.35">
      <c r="A70" s="31"/>
      <c r="B70" s="41" t="s">
        <v>8</v>
      </c>
      <c r="C70" s="14" t="s">
        <v>7</v>
      </c>
      <c r="D70" s="40">
        <v>0.311</v>
      </c>
      <c r="E70" s="32">
        <f>D70*E68</f>
        <v>2.488</v>
      </c>
      <c r="F70" s="32"/>
      <c r="G70" s="29">
        <f t="shared" si="4"/>
        <v>0</v>
      </c>
      <c r="H70" s="32"/>
      <c r="I70" s="29">
        <f t="shared" si="5"/>
        <v>0</v>
      </c>
      <c r="J70" s="32"/>
      <c r="K70" s="27">
        <f t="shared" si="6"/>
        <v>0</v>
      </c>
      <c r="L70" s="27">
        <f t="shared" si="7"/>
        <v>0</v>
      </c>
    </row>
    <row r="71" spans="1:12" s="56" customFormat="1" ht="14.25" customHeight="1" x14ac:dyDescent="0.35">
      <c r="A71" s="31"/>
      <c r="B71" s="30" t="s">
        <v>69</v>
      </c>
      <c r="C71" s="34" t="s">
        <v>12</v>
      </c>
      <c r="D71" s="36">
        <v>1</v>
      </c>
      <c r="E71" s="28">
        <f>D71*E68</f>
        <v>8</v>
      </c>
      <c r="F71" s="28"/>
      <c r="G71" s="29">
        <f t="shared" si="4"/>
        <v>0</v>
      </c>
      <c r="H71" s="28"/>
      <c r="I71" s="29">
        <f t="shared" si="5"/>
        <v>0</v>
      </c>
      <c r="J71" s="28"/>
      <c r="K71" s="27">
        <f t="shared" si="6"/>
        <v>0</v>
      </c>
      <c r="L71" s="27">
        <f t="shared" si="7"/>
        <v>0</v>
      </c>
    </row>
    <row r="72" spans="1:12" s="56" customFormat="1" ht="14.25" customHeight="1" x14ac:dyDescent="0.35">
      <c r="A72" s="31"/>
      <c r="B72" s="30" t="s">
        <v>10</v>
      </c>
      <c r="C72" s="37" t="s">
        <v>7</v>
      </c>
      <c r="D72" s="36">
        <v>0.113</v>
      </c>
      <c r="E72" s="28">
        <f>D72*E68</f>
        <v>0.90400000000000003</v>
      </c>
      <c r="F72" s="28"/>
      <c r="G72" s="29">
        <f t="shared" si="4"/>
        <v>0</v>
      </c>
      <c r="H72" s="28"/>
      <c r="I72" s="29">
        <f t="shared" si="5"/>
        <v>0</v>
      </c>
      <c r="J72" s="28"/>
      <c r="K72" s="27">
        <f t="shared" si="6"/>
        <v>0</v>
      </c>
      <c r="L72" s="27">
        <f t="shared" si="7"/>
        <v>0</v>
      </c>
    </row>
    <row r="73" spans="1:12" s="56" customFormat="1" ht="14.25" customHeight="1" x14ac:dyDescent="0.35">
      <c r="A73" s="31">
        <v>16</v>
      </c>
      <c r="B73" s="91" t="s">
        <v>68</v>
      </c>
      <c r="C73" s="45" t="s">
        <v>12</v>
      </c>
      <c r="D73" s="46"/>
      <c r="E73" s="42">
        <v>9</v>
      </c>
      <c r="F73" s="33"/>
      <c r="G73" s="29">
        <f t="shared" si="4"/>
        <v>0</v>
      </c>
      <c r="H73" s="32"/>
      <c r="I73" s="29">
        <f t="shared" si="5"/>
        <v>0</v>
      </c>
      <c r="J73" s="32"/>
      <c r="K73" s="27">
        <f t="shared" si="6"/>
        <v>0</v>
      </c>
      <c r="L73" s="27">
        <f t="shared" si="7"/>
        <v>0</v>
      </c>
    </row>
    <row r="74" spans="1:12" s="56" customFormat="1" ht="14.25" customHeight="1" x14ac:dyDescent="0.35">
      <c r="A74" s="31"/>
      <c r="B74" s="35" t="s">
        <v>6</v>
      </c>
      <c r="C74" s="34" t="s">
        <v>12</v>
      </c>
      <c r="D74" s="33">
        <v>1</v>
      </c>
      <c r="E74" s="33">
        <f>D74*E73</f>
        <v>9</v>
      </c>
      <c r="F74" s="33"/>
      <c r="G74" s="29">
        <f t="shared" si="4"/>
        <v>0</v>
      </c>
      <c r="H74" s="32"/>
      <c r="I74" s="29">
        <f t="shared" si="5"/>
        <v>0</v>
      </c>
      <c r="J74" s="32"/>
      <c r="K74" s="27">
        <f t="shared" si="6"/>
        <v>0</v>
      </c>
      <c r="L74" s="27">
        <f t="shared" si="7"/>
        <v>0</v>
      </c>
    </row>
    <row r="75" spans="1:12" s="56" customFormat="1" ht="14.25" customHeight="1" x14ac:dyDescent="0.35">
      <c r="A75" s="31"/>
      <c r="B75" s="41" t="s">
        <v>8</v>
      </c>
      <c r="C75" s="14" t="s">
        <v>7</v>
      </c>
      <c r="D75" s="40">
        <v>0.311</v>
      </c>
      <c r="E75" s="32">
        <f>D75*E73</f>
        <v>2.7989999999999999</v>
      </c>
      <c r="F75" s="32"/>
      <c r="G75" s="29">
        <f t="shared" ref="G75:G106" si="8">F75*E75</f>
        <v>0</v>
      </c>
      <c r="H75" s="32"/>
      <c r="I75" s="29">
        <f t="shared" ref="I75:I106" si="9">H75*E75</f>
        <v>0</v>
      </c>
      <c r="J75" s="32"/>
      <c r="K75" s="27">
        <f t="shared" ref="K75:K106" si="10">J75*E75</f>
        <v>0</v>
      </c>
      <c r="L75" s="27">
        <f t="shared" ref="L75:L106" si="11">K75+I75+G75</f>
        <v>0</v>
      </c>
    </row>
    <row r="76" spans="1:12" s="56" customFormat="1" ht="14.25" customHeight="1" x14ac:dyDescent="0.35">
      <c r="A76" s="31"/>
      <c r="B76" s="30" t="s">
        <v>68</v>
      </c>
      <c r="C76" s="34" t="s">
        <v>12</v>
      </c>
      <c r="D76" s="36">
        <v>1</v>
      </c>
      <c r="E76" s="28">
        <f>D76*E73</f>
        <v>9</v>
      </c>
      <c r="F76" s="28"/>
      <c r="G76" s="29">
        <f t="shared" si="8"/>
        <v>0</v>
      </c>
      <c r="H76" s="28"/>
      <c r="I76" s="29">
        <f t="shared" si="9"/>
        <v>0</v>
      </c>
      <c r="J76" s="28"/>
      <c r="K76" s="27">
        <f t="shared" si="10"/>
        <v>0</v>
      </c>
      <c r="L76" s="27">
        <f t="shared" si="11"/>
        <v>0</v>
      </c>
    </row>
    <row r="77" spans="1:12" s="56" customFormat="1" ht="14.25" customHeight="1" x14ac:dyDescent="0.35">
      <c r="A77" s="31"/>
      <c r="B77" s="30" t="s">
        <v>10</v>
      </c>
      <c r="C77" s="37" t="s">
        <v>7</v>
      </c>
      <c r="D77" s="36">
        <v>0.113</v>
      </c>
      <c r="E77" s="28">
        <f>D77*E73</f>
        <v>1.0170000000000001</v>
      </c>
      <c r="F77" s="28"/>
      <c r="G77" s="29">
        <f t="shared" si="8"/>
        <v>0</v>
      </c>
      <c r="H77" s="28"/>
      <c r="I77" s="29">
        <f t="shared" si="9"/>
        <v>0</v>
      </c>
      <c r="J77" s="28"/>
      <c r="K77" s="27">
        <f t="shared" si="10"/>
        <v>0</v>
      </c>
      <c r="L77" s="27">
        <f t="shared" si="11"/>
        <v>0</v>
      </c>
    </row>
    <row r="78" spans="1:12" s="56" customFormat="1" ht="14.25" customHeight="1" x14ac:dyDescent="0.35">
      <c r="A78" s="31">
        <v>17</v>
      </c>
      <c r="B78" s="79" t="s">
        <v>67</v>
      </c>
      <c r="C78" s="45" t="s">
        <v>12</v>
      </c>
      <c r="D78" s="46"/>
      <c r="E78" s="42">
        <v>24</v>
      </c>
      <c r="F78" s="32"/>
      <c r="G78" s="29">
        <f t="shared" si="8"/>
        <v>0</v>
      </c>
      <c r="H78" s="32"/>
      <c r="I78" s="29">
        <f t="shared" si="9"/>
        <v>0</v>
      </c>
      <c r="J78" s="32"/>
      <c r="K78" s="27">
        <f t="shared" si="10"/>
        <v>0</v>
      </c>
      <c r="L78" s="27">
        <f t="shared" si="11"/>
        <v>0</v>
      </c>
    </row>
    <row r="79" spans="1:12" s="56" customFormat="1" ht="14.25" customHeight="1" x14ac:dyDescent="0.35">
      <c r="A79" s="31">
        <v>18</v>
      </c>
      <c r="B79" s="79" t="s">
        <v>66</v>
      </c>
      <c r="C79" s="45" t="s">
        <v>12</v>
      </c>
      <c r="D79" s="46"/>
      <c r="E79" s="42">
        <v>1</v>
      </c>
      <c r="F79" s="32"/>
      <c r="G79" s="29">
        <f t="shared" si="8"/>
        <v>0</v>
      </c>
      <c r="H79" s="32"/>
      <c r="I79" s="29">
        <f t="shared" si="9"/>
        <v>0</v>
      </c>
      <c r="J79" s="32"/>
      <c r="K79" s="27">
        <f t="shared" si="10"/>
        <v>0</v>
      </c>
      <c r="L79" s="27">
        <f t="shared" si="11"/>
        <v>0</v>
      </c>
    </row>
    <row r="80" spans="1:12" s="56" customFormat="1" ht="14.25" customHeight="1" x14ac:dyDescent="0.35">
      <c r="A80" s="31"/>
      <c r="B80" s="35" t="s">
        <v>6</v>
      </c>
      <c r="C80" s="34" t="s">
        <v>12</v>
      </c>
      <c r="D80" s="33">
        <v>1</v>
      </c>
      <c r="E80" s="33">
        <f>D80*E79</f>
        <v>1</v>
      </c>
      <c r="F80" s="33"/>
      <c r="G80" s="29">
        <f t="shared" si="8"/>
        <v>0</v>
      </c>
      <c r="H80" s="32"/>
      <c r="I80" s="29">
        <f t="shared" si="9"/>
        <v>0</v>
      </c>
      <c r="J80" s="32"/>
      <c r="K80" s="27">
        <f t="shared" si="10"/>
        <v>0</v>
      </c>
      <c r="L80" s="27">
        <f t="shared" si="11"/>
        <v>0</v>
      </c>
    </row>
    <row r="81" spans="1:12" s="56" customFormat="1" ht="14.25" customHeight="1" x14ac:dyDescent="0.35">
      <c r="A81" s="31"/>
      <c r="B81" s="41" t="s">
        <v>8</v>
      </c>
      <c r="C81" s="14" t="s">
        <v>7</v>
      </c>
      <c r="D81" s="40">
        <v>7.0000000000000007E-2</v>
      </c>
      <c r="E81" s="32">
        <f>D81*E79</f>
        <v>7.0000000000000007E-2</v>
      </c>
      <c r="F81" s="32"/>
      <c r="G81" s="29">
        <f t="shared" si="8"/>
        <v>0</v>
      </c>
      <c r="H81" s="32"/>
      <c r="I81" s="29">
        <f t="shared" si="9"/>
        <v>0</v>
      </c>
      <c r="J81" s="32"/>
      <c r="K81" s="27">
        <f t="shared" si="10"/>
        <v>0</v>
      </c>
      <c r="L81" s="27">
        <f t="shared" si="11"/>
        <v>0</v>
      </c>
    </row>
    <row r="82" spans="1:12" s="56" customFormat="1" ht="14.25" customHeight="1" x14ac:dyDescent="0.35">
      <c r="A82" s="31"/>
      <c r="B82" s="30" t="s">
        <v>66</v>
      </c>
      <c r="C82" s="34" t="s">
        <v>11</v>
      </c>
      <c r="D82" s="36">
        <v>9.3700000000000006E-2</v>
      </c>
      <c r="E82" s="28">
        <f>D82*E79</f>
        <v>9.3700000000000006E-2</v>
      </c>
      <c r="F82" s="28"/>
      <c r="G82" s="29">
        <f t="shared" si="8"/>
        <v>0</v>
      </c>
      <c r="H82" s="28"/>
      <c r="I82" s="29">
        <f t="shared" si="9"/>
        <v>0</v>
      </c>
      <c r="J82" s="28"/>
      <c r="K82" s="27">
        <f t="shared" si="10"/>
        <v>0</v>
      </c>
      <c r="L82" s="27">
        <f t="shared" si="11"/>
        <v>0</v>
      </c>
    </row>
    <row r="83" spans="1:12" s="56" customFormat="1" ht="14.25" customHeight="1" x14ac:dyDescent="0.35">
      <c r="A83" s="31"/>
      <c r="B83" s="30" t="s">
        <v>10</v>
      </c>
      <c r="C83" s="37" t="s">
        <v>7</v>
      </c>
      <c r="D83" s="36">
        <v>2.04</v>
      </c>
      <c r="E83" s="28">
        <f>D83*E79</f>
        <v>2.04</v>
      </c>
      <c r="F83" s="28"/>
      <c r="G83" s="29">
        <f t="shared" si="8"/>
        <v>0</v>
      </c>
      <c r="H83" s="28"/>
      <c r="I83" s="29">
        <f t="shared" si="9"/>
        <v>0</v>
      </c>
      <c r="J83" s="28"/>
      <c r="K83" s="27">
        <f t="shared" si="10"/>
        <v>0</v>
      </c>
      <c r="L83" s="27">
        <f t="shared" si="11"/>
        <v>0</v>
      </c>
    </row>
    <row r="84" spans="1:12" s="56" customFormat="1" ht="14.25" customHeight="1" x14ac:dyDescent="0.35">
      <c r="A84" s="31">
        <v>19</v>
      </c>
      <c r="B84" s="79" t="s">
        <v>65</v>
      </c>
      <c r="C84" s="45" t="s">
        <v>12</v>
      </c>
      <c r="D84" s="46"/>
      <c r="E84" s="42">
        <v>1</v>
      </c>
      <c r="F84" s="32"/>
      <c r="G84" s="29">
        <f t="shared" si="8"/>
        <v>0</v>
      </c>
      <c r="H84" s="32"/>
      <c r="I84" s="29">
        <f t="shared" si="9"/>
        <v>0</v>
      </c>
      <c r="J84" s="32"/>
      <c r="K84" s="27">
        <f t="shared" si="10"/>
        <v>0</v>
      </c>
      <c r="L84" s="27">
        <f t="shared" si="11"/>
        <v>0</v>
      </c>
    </row>
    <row r="85" spans="1:12" s="56" customFormat="1" ht="14.25" customHeight="1" x14ac:dyDescent="0.35">
      <c r="A85" s="31"/>
      <c r="B85" s="35" t="s">
        <v>6</v>
      </c>
      <c r="C85" s="34" t="s">
        <v>12</v>
      </c>
      <c r="D85" s="33">
        <v>1</v>
      </c>
      <c r="E85" s="33">
        <f>D85*E84</f>
        <v>1</v>
      </c>
      <c r="F85" s="33"/>
      <c r="G85" s="29">
        <f t="shared" si="8"/>
        <v>0</v>
      </c>
      <c r="H85" s="32"/>
      <c r="I85" s="29">
        <f t="shared" si="9"/>
        <v>0</v>
      </c>
      <c r="J85" s="32"/>
      <c r="K85" s="27">
        <f t="shared" si="10"/>
        <v>0</v>
      </c>
      <c r="L85" s="27">
        <f t="shared" si="11"/>
        <v>0</v>
      </c>
    </row>
    <row r="86" spans="1:12" s="56" customFormat="1" ht="14.25" customHeight="1" x14ac:dyDescent="0.35">
      <c r="A86" s="31"/>
      <c r="B86" s="30" t="s">
        <v>65</v>
      </c>
      <c r="C86" s="34" t="s">
        <v>12</v>
      </c>
      <c r="D86" s="36">
        <v>1</v>
      </c>
      <c r="E86" s="28">
        <f>D86*E84</f>
        <v>1</v>
      </c>
      <c r="F86" s="28"/>
      <c r="G86" s="29">
        <f t="shared" si="8"/>
        <v>0</v>
      </c>
      <c r="H86" s="28"/>
      <c r="I86" s="29">
        <f t="shared" si="9"/>
        <v>0</v>
      </c>
      <c r="J86" s="28"/>
      <c r="K86" s="27">
        <f t="shared" si="10"/>
        <v>0</v>
      </c>
      <c r="L86" s="27">
        <f t="shared" si="11"/>
        <v>0</v>
      </c>
    </row>
    <row r="87" spans="1:12" s="56" customFormat="1" ht="14.25" customHeight="1" x14ac:dyDescent="0.35">
      <c r="A87" s="31"/>
      <c r="B87" s="30" t="s">
        <v>10</v>
      </c>
      <c r="C87" s="37" t="s">
        <v>7</v>
      </c>
      <c r="D87" s="36">
        <v>0.28000000000000003</v>
      </c>
      <c r="E87" s="28">
        <f>D87*E84</f>
        <v>0.28000000000000003</v>
      </c>
      <c r="F87" s="28"/>
      <c r="G87" s="29">
        <f t="shared" si="8"/>
        <v>0</v>
      </c>
      <c r="H87" s="28"/>
      <c r="I87" s="29">
        <f t="shared" si="9"/>
        <v>0</v>
      </c>
      <c r="J87" s="28"/>
      <c r="K87" s="27">
        <f t="shared" si="10"/>
        <v>0</v>
      </c>
      <c r="L87" s="27">
        <f t="shared" si="11"/>
        <v>0</v>
      </c>
    </row>
    <row r="88" spans="1:12" s="56" customFormat="1" ht="14.25" customHeight="1" x14ac:dyDescent="0.35">
      <c r="A88" s="31">
        <v>20</v>
      </c>
      <c r="B88" s="79" t="s">
        <v>64</v>
      </c>
      <c r="C88" s="45" t="s">
        <v>12</v>
      </c>
      <c r="D88" s="46"/>
      <c r="E88" s="42">
        <v>1</v>
      </c>
      <c r="F88" s="32"/>
      <c r="G88" s="29">
        <f t="shared" si="8"/>
        <v>0</v>
      </c>
      <c r="H88" s="32"/>
      <c r="I88" s="29">
        <f t="shared" si="9"/>
        <v>0</v>
      </c>
      <c r="J88" s="32"/>
      <c r="K88" s="27">
        <f t="shared" si="10"/>
        <v>0</v>
      </c>
      <c r="L88" s="27">
        <f t="shared" si="11"/>
        <v>0</v>
      </c>
    </row>
    <row r="89" spans="1:12" s="56" customFormat="1" ht="14.25" customHeight="1" x14ac:dyDescent="0.35">
      <c r="A89" s="31">
        <v>21</v>
      </c>
      <c r="B89" s="79" t="s">
        <v>63</v>
      </c>
      <c r="C89" s="45" t="s">
        <v>12</v>
      </c>
      <c r="D89" s="46"/>
      <c r="E89" s="42">
        <v>1</v>
      </c>
      <c r="F89" s="32"/>
      <c r="G89" s="29">
        <f t="shared" si="8"/>
        <v>0</v>
      </c>
      <c r="H89" s="32"/>
      <c r="I89" s="29">
        <f t="shared" si="9"/>
        <v>0</v>
      </c>
      <c r="J89" s="32"/>
      <c r="K89" s="27">
        <f t="shared" si="10"/>
        <v>0</v>
      </c>
      <c r="L89" s="27">
        <f t="shared" si="11"/>
        <v>0</v>
      </c>
    </row>
    <row r="90" spans="1:12" s="56" customFormat="1" ht="14.25" customHeight="1" x14ac:dyDescent="0.35">
      <c r="A90" s="31">
        <v>22</v>
      </c>
      <c r="B90" s="47" t="s">
        <v>62</v>
      </c>
      <c r="C90" s="45" t="s">
        <v>12</v>
      </c>
      <c r="D90" s="46"/>
      <c r="E90" s="42">
        <v>1</v>
      </c>
      <c r="F90" s="32"/>
      <c r="G90" s="29">
        <f t="shared" si="8"/>
        <v>0</v>
      </c>
      <c r="H90" s="32"/>
      <c r="I90" s="29">
        <f t="shared" si="9"/>
        <v>0</v>
      </c>
      <c r="J90" s="32"/>
      <c r="K90" s="27">
        <f t="shared" si="10"/>
        <v>0</v>
      </c>
      <c r="L90" s="27">
        <f t="shared" si="11"/>
        <v>0</v>
      </c>
    </row>
    <row r="91" spans="1:12" s="56" customFormat="1" ht="14.25" customHeight="1" x14ac:dyDescent="0.35">
      <c r="A91" s="31"/>
      <c r="B91" s="35" t="s">
        <v>6</v>
      </c>
      <c r="C91" s="34" t="s">
        <v>12</v>
      </c>
      <c r="D91" s="33">
        <v>1</v>
      </c>
      <c r="E91" s="33">
        <f>D91*E90</f>
        <v>1</v>
      </c>
      <c r="F91" s="33"/>
      <c r="G91" s="29">
        <f t="shared" si="8"/>
        <v>0</v>
      </c>
      <c r="H91" s="32"/>
      <c r="I91" s="29">
        <f t="shared" si="9"/>
        <v>0</v>
      </c>
      <c r="J91" s="32"/>
      <c r="K91" s="27">
        <f t="shared" si="10"/>
        <v>0</v>
      </c>
      <c r="L91" s="27">
        <f t="shared" si="11"/>
        <v>0</v>
      </c>
    </row>
    <row r="92" spans="1:12" s="56" customFormat="1" ht="14.25" customHeight="1" x14ac:dyDescent="0.35">
      <c r="A92" s="31"/>
      <c r="B92" s="41" t="s">
        <v>8</v>
      </c>
      <c r="C92" s="14" t="s">
        <v>7</v>
      </c>
      <c r="D92" s="40">
        <v>0.31</v>
      </c>
      <c r="E92" s="32">
        <f>D92*E90</f>
        <v>0.31</v>
      </c>
      <c r="F92" s="32"/>
      <c r="G92" s="29">
        <f t="shared" si="8"/>
        <v>0</v>
      </c>
      <c r="H92" s="32"/>
      <c r="I92" s="29">
        <f t="shared" si="9"/>
        <v>0</v>
      </c>
      <c r="J92" s="32"/>
      <c r="K92" s="27">
        <f t="shared" si="10"/>
        <v>0</v>
      </c>
      <c r="L92" s="27">
        <f t="shared" si="11"/>
        <v>0</v>
      </c>
    </row>
    <row r="93" spans="1:12" s="56" customFormat="1" ht="14.25" customHeight="1" x14ac:dyDescent="0.35">
      <c r="A93" s="31"/>
      <c r="B93" s="30" t="s">
        <v>62</v>
      </c>
      <c r="C93" s="34" t="s">
        <v>12</v>
      </c>
      <c r="D93" s="90">
        <v>1</v>
      </c>
      <c r="E93" s="28">
        <f>D93*E90</f>
        <v>1</v>
      </c>
      <c r="F93" s="28"/>
      <c r="G93" s="29">
        <f t="shared" si="8"/>
        <v>0</v>
      </c>
      <c r="H93" s="28"/>
      <c r="I93" s="29">
        <f t="shared" si="9"/>
        <v>0</v>
      </c>
      <c r="J93" s="28"/>
      <c r="K93" s="27">
        <f t="shared" si="10"/>
        <v>0</v>
      </c>
      <c r="L93" s="27">
        <f t="shared" si="11"/>
        <v>0</v>
      </c>
    </row>
    <row r="94" spans="1:12" s="56" customFormat="1" ht="14.25" customHeight="1" x14ac:dyDescent="0.35">
      <c r="A94" s="31"/>
      <c r="B94" s="30" t="s">
        <v>10</v>
      </c>
      <c r="C94" s="37" t="s">
        <v>7</v>
      </c>
      <c r="D94" s="90">
        <v>0.22</v>
      </c>
      <c r="E94" s="28">
        <f>D94*E90</f>
        <v>0.22</v>
      </c>
      <c r="F94" s="28"/>
      <c r="G94" s="29">
        <f t="shared" si="8"/>
        <v>0</v>
      </c>
      <c r="H94" s="28"/>
      <c r="I94" s="29">
        <f t="shared" si="9"/>
        <v>0</v>
      </c>
      <c r="J94" s="28"/>
      <c r="K94" s="27">
        <f t="shared" si="10"/>
        <v>0</v>
      </c>
      <c r="L94" s="27">
        <f t="shared" si="11"/>
        <v>0</v>
      </c>
    </row>
    <row r="95" spans="1:12" s="56" customFormat="1" ht="14.25" customHeight="1" x14ac:dyDescent="0.35">
      <c r="A95" s="31">
        <v>23</v>
      </c>
      <c r="B95" s="79" t="s">
        <v>61</v>
      </c>
      <c r="C95" s="45" t="s">
        <v>12</v>
      </c>
      <c r="D95" s="46"/>
      <c r="E95" s="42">
        <v>1</v>
      </c>
      <c r="F95" s="32"/>
      <c r="G95" s="29">
        <f t="shared" si="8"/>
        <v>0</v>
      </c>
      <c r="H95" s="32"/>
      <c r="I95" s="29">
        <f t="shared" si="9"/>
        <v>0</v>
      </c>
      <c r="J95" s="32"/>
      <c r="K95" s="27">
        <f t="shared" si="10"/>
        <v>0</v>
      </c>
      <c r="L95" s="27">
        <f t="shared" si="11"/>
        <v>0</v>
      </c>
    </row>
    <row r="96" spans="1:12" s="56" customFormat="1" ht="14.25" customHeight="1" x14ac:dyDescent="0.35">
      <c r="A96" s="31">
        <v>24</v>
      </c>
      <c r="B96" s="79" t="s">
        <v>60</v>
      </c>
      <c r="C96" s="45" t="s">
        <v>12</v>
      </c>
      <c r="D96" s="46"/>
      <c r="E96" s="42">
        <v>1</v>
      </c>
      <c r="F96" s="32"/>
      <c r="G96" s="29">
        <f t="shared" si="8"/>
        <v>0</v>
      </c>
      <c r="H96" s="32"/>
      <c r="I96" s="29">
        <f t="shared" si="9"/>
        <v>0</v>
      </c>
      <c r="J96" s="32"/>
      <c r="K96" s="27">
        <f t="shared" si="10"/>
        <v>0</v>
      </c>
      <c r="L96" s="27">
        <f t="shared" si="11"/>
        <v>0</v>
      </c>
    </row>
    <row r="97" spans="1:12" s="56" customFormat="1" ht="14.25" customHeight="1" x14ac:dyDescent="0.35">
      <c r="A97" s="31">
        <v>25</v>
      </c>
      <c r="B97" s="79" t="s">
        <v>59</v>
      </c>
      <c r="C97" s="84" t="s">
        <v>11</v>
      </c>
      <c r="D97" s="83"/>
      <c r="E97" s="82">
        <v>816</v>
      </c>
      <c r="F97" s="32"/>
      <c r="G97" s="29">
        <f t="shared" si="8"/>
        <v>0</v>
      </c>
      <c r="H97" s="32"/>
      <c r="I97" s="29">
        <f t="shared" si="9"/>
        <v>0</v>
      </c>
      <c r="J97" s="32"/>
      <c r="K97" s="27">
        <f t="shared" si="10"/>
        <v>0</v>
      </c>
      <c r="L97" s="27">
        <f t="shared" si="11"/>
        <v>0</v>
      </c>
    </row>
    <row r="98" spans="1:12" s="56" customFormat="1" ht="14.25" customHeight="1" x14ac:dyDescent="0.35">
      <c r="A98" s="31"/>
      <c r="B98" s="35" t="s">
        <v>6</v>
      </c>
      <c r="C98" s="34" t="s">
        <v>11</v>
      </c>
      <c r="D98" s="33">
        <v>1</v>
      </c>
      <c r="E98" s="33">
        <f>D98*E97</f>
        <v>816</v>
      </c>
      <c r="F98" s="33"/>
      <c r="G98" s="29">
        <f t="shared" si="8"/>
        <v>0</v>
      </c>
      <c r="H98" s="32"/>
      <c r="I98" s="29">
        <f t="shared" si="9"/>
        <v>0</v>
      </c>
      <c r="J98" s="32"/>
      <c r="K98" s="27">
        <f t="shared" si="10"/>
        <v>0</v>
      </c>
      <c r="L98" s="27">
        <f t="shared" si="11"/>
        <v>0</v>
      </c>
    </row>
    <row r="99" spans="1:12" s="56" customFormat="1" ht="14.25" customHeight="1" x14ac:dyDescent="0.35">
      <c r="A99" s="31"/>
      <c r="B99" s="41" t="s">
        <v>8</v>
      </c>
      <c r="C99" s="14" t="s">
        <v>7</v>
      </c>
      <c r="D99" s="40">
        <v>4.9000000000000002E-2</v>
      </c>
      <c r="E99" s="32">
        <f>D99*E97</f>
        <v>39.984000000000002</v>
      </c>
      <c r="F99" s="32"/>
      <c r="G99" s="29">
        <f t="shared" si="8"/>
        <v>0</v>
      </c>
      <c r="H99" s="32"/>
      <c r="I99" s="29">
        <f t="shared" si="9"/>
        <v>0</v>
      </c>
      <c r="J99" s="32"/>
      <c r="K99" s="27">
        <f t="shared" si="10"/>
        <v>0</v>
      </c>
      <c r="L99" s="27">
        <f t="shared" si="11"/>
        <v>0</v>
      </c>
    </row>
    <row r="100" spans="1:12" s="56" customFormat="1" ht="14.25" customHeight="1" x14ac:dyDescent="0.35">
      <c r="A100" s="31"/>
      <c r="B100" s="30" t="s">
        <v>59</v>
      </c>
      <c r="C100" s="34" t="s">
        <v>12</v>
      </c>
      <c r="D100" s="90">
        <v>1</v>
      </c>
      <c r="E100" s="28">
        <f>D100*E97</f>
        <v>816</v>
      </c>
      <c r="F100" s="28"/>
      <c r="G100" s="29">
        <f t="shared" si="8"/>
        <v>0</v>
      </c>
      <c r="H100" s="28"/>
      <c r="I100" s="29">
        <f t="shared" si="9"/>
        <v>0</v>
      </c>
      <c r="J100" s="28"/>
      <c r="K100" s="27">
        <f t="shared" si="10"/>
        <v>0</v>
      </c>
      <c r="L100" s="27">
        <f t="shared" si="11"/>
        <v>0</v>
      </c>
    </row>
    <row r="101" spans="1:12" s="56" customFormat="1" ht="14.25" customHeight="1" x14ac:dyDescent="0.35">
      <c r="A101" s="31"/>
      <c r="B101" s="30" t="s">
        <v>10</v>
      </c>
      <c r="C101" s="37" t="s">
        <v>7</v>
      </c>
      <c r="D101" s="89">
        <v>0.107</v>
      </c>
      <c r="E101" s="28">
        <f>D101*E97</f>
        <v>87.311999999999998</v>
      </c>
      <c r="F101" s="28"/>
      <c r="G101" s="29">
        <f t="shared" si="8"/>
        <v>0</v>
      </c>
      <c r="H101" s="28"/>
      <c r="I101" s="29">
        <f t="shared" si="9"/>
        <v>0</v>
      </c>
      <c r="J101" s="28"/>
      <c r="K101" s="27">
        <f t="shared" si="10"/>
        <v>0</v>
      </c>
      <c r="L101" s="27">
        <f t="shared" si="11"/>
        <v>0</v>
      </c>
    </row>
    <row r="102" spans="1:12" s="56" customFormat="1" ht="14.25" customHeight="1" x14ac:dyDescent="0.35">
      <c r="A102" s="31">
        <v>26</v>
      </c>
      <c r="B102" s="79" t="s">
        <v>58</v>
      </c>
      <c r="C102" s="84" t="s">
        <v>11</v>
      </c>
      <c r="D102" s="83"/>
      <c r="E102" s="82">
        <v>750</v>
      </c>
      <c r="F102" s="32"/>
      <c r="G102" s="29">
        <f t="shared" si="8"/>
        <v>0</v>
      </c>
      <c r="H102" s="32"/>
      <c r="I102" s="29">
        <f t="shared" si="9"/>
        <v>0</v>
      </c>
      <c r="J102" s="32"/>
      <c r="K102" s="27">
        <f t="shared" si="10"/>
        <v>0</v>
      </c>
      <c r="L102" s="27">
        <f t="shared" si="11"/>
        <v>0</v>
      </c>
    </row>
    <row r="103" spans="1:12" s="56" customFormat="1" ht="14.25" customHeight="1" x14ac:dyDescent="0.35">
      <c r="A103" s="31"/>
      <c r="B103" s="38" t="s">
        <v>52</v>
      </c>
      <c r="C103" s="37" t="s">
        <v>11</v>
      </c>
      <c r="D103" s="28">
        <v>1</v>
      </c>
      <c r="E103" s="28">
        <f>D103*E102</f>
        <v>750</v>
      </c>
      <c r="F103" s="28"/>
      <c r="G103" s="29">
        <f t="shared" si="8"/>
        <v>0</v>
      </c>
      <c r="H103" s="28"/>
      <c r="I103" s="29">
        <f t="shared" si="9"/>
        <v>0</v>
      </c>
      <c r="J103" s="28"/>
      <c r="K103" s="27">
        <f t="shared" si="10"/>
        <v>0</v>
      </c>
      <c r="L103" s="27">
        <f t="shared" si="11"/>
        <v>0</v>
      </c>
    </row>
    <row r="104" spans="1:12" s="56" customFormat="1" ht="14.25" customHeight="1" x14ac:dyDescent="0.35">
      <c r="A104" s="31"/>
      <c r="B104" s="30" t="s">
        <v>8</v>
      </c>
      <c r="C104" s="37" t="s">
        <v>7</v>
      </c>
      <c r="D104" s="36">
        <v>0.23200000000000001</v>
      </c>
      <c r="E104" s="28">
        <f>D104*E102</f>
        <v>174</v>
      </c>
      <c r="F104" s="28"/>
      <c r="G104" s="29">
        <f t="shared" si="8"/>
        <v>0</v>
      </c>
      <c r="H104" s="28"/>
      <c r="I104" s="29">
        <f t="shared" si="9"/>
        <v>0</v>
      </c>
      <c r="J104" s="28"/>
      <c r="K104" s="27">
        <f t="shared" si="10"/>
        <v>0</v>
      </c>
      <c r="L104" s="27">
        <f t="shared" si="11"/>
        <v>0</v>
      </c>
    </row>
    <row r="105" spans="1:12" s="56" customFormat="1" ht="14.25" customHeight="1" x14ac:dyDescent="0.35">
      <c r="A105" s="31"/>
      <c r="B105" s="41" t="s">
        <v>58</v>
      </c>
      <c r="C105" s="37" t="s">
        <v>11</v>
      </c>
      <c r="D105" s="77">
        <v>1</v>
      </c>
      <c r="E105" s="33">
        <f>D105*E102</f>
        <v>750</v>
      </c>
      <c r="F105" s="33"/>
      <c r="G105" s="29">
        <f t="shared" si="8"/>
        <v>0</v>
      </c>
      <c r="H105" s="33"/>
      <c r="I105" s="29">
        <f t="shared" si="9"/>
        <v>0</v>
      </c>
      <c r="J105" s="33"/>
      <c r="K105" s="27">
        <f t="shared" si="10"/>
        <v>0</v>
      </c>
      <c r="L105" s="27">
        <f t="shared" si="11"/>
        <v>0</v>
      </c>
    </row>
    <row r="106" spans="1:12" s="56" customFormat="1" ht="14.25" customHeight="1" x14ac:dyDescent="0.35">
      <c r="A106" s="31"/>
      <c r="B106" s="76" t="s">
        <v>10</v>
      </c>
      <c r="C106" s="75" t="s">
        <v>7</v>
      </c>
      <c r="D106" s="74">
        <v>0.193</v>
      </c>
      <c r="E106" s="32">
        <f>D106*E102</f>
        <v>144.75</v>
      </c>
      <c r="F106" s="73"/>
      <c r="G106" s="29">
        <f t="shared" si="8"/>
        <v>0</v>
      </c>
      <c r="H106" s="32"/>
      <c r="I106" s="29">
        <f t="shared" si="9"/>
        <v>0</v>
      </c>
      <c r="J106" s="32"/>
      <c r="K106" s="27">
        <f t="shared" si="10"/>
        <v>0</v>
      </c>
      <c r="L106" s="27">
        <f t="shared" si="11"/>
        <v>0</v>
      </c>
    </row>
    <row r="107" spans="1:12" s="56" customFormat="1" ht="14.25" customHeight="1" x14ac:dyDescent="0.35">
      <c r="A107" s="31">
        <v>27</v>
      </c>
      <c r="B107" s="79" t="s">
        <v>57</v>
      </c>
      <c r="C107" s="84" t="s">
        <v>11</v>
      </c>
      <c r="D107" s="83"/>
      <c r="E107" s="82">
        <v>750</v>
      </c>
      <c r="F107" s="32"/>
      <c r="G107" s="29">
        <f t="shared" ref="G107:G120" si="12">F107*E107</f>
        <v>0</v>
      </c>
      <c r="H107" s="32"/>
      <c r="I107" s="29">
        <f t="shared" ref="I107:I120" si="13">H107*E107</f>
        <v>0</v>
      </c>
      <c r="J107" s="32"/>
      <c r="K107" s="27">
        <f t="shared" ref="K107:K120" si="14">J107*E107</f>
        <v>0</v>
      </c>
      <c r="L107" s="27">
        <f t="shared" ref="L107:L121" si="15">K107+I107+G107</f>
        <v>0</v>
      </c>
    </row>
    <row r="108" spans="1:12" s="56" customFormat="1" ht="14.25" customHeight="1" x14ac:dyDescent="0.35">
      <c r="A108" s="31"/>
      <c r="B108" s="38" t="s">
        <v>52</v>
      </c>
      <c r="C108" s="37" t="s">
        <v>11</v>
      </c>
      <c r="D108" s="28">
        <v>1</v>
      </c>
      <c r="E108" s="28">
        <f>D108*E107</f>
        <v>750</v>
      </c>
      <c r="F108" s="28"/>
      <c r="G108" s="29">
        <f t="shared" si="12"/>
        <v>0</v>
      </c>
      <c r="H108" s="28"/>
      <c r="I108" s="29">
        <f t="shared" si="13"/>
        <v>0</v>
      </c>
      <c r="J108" s="28"/>
      <c r="K108" s="27">
        <f t="shared" si="14"/>
        <v>0</v>
      </c>
      <c r="L108" s="27">
        <f t="shared" si="15"/>
        <v>0</v>
      </c>
    </row>
    <row r="109" spans="1:12" s="56" customFormat="1" ht="14.25" customHeight="1" x14ac:dyDescent="0.35">
      <c r="A109" s="31"/>
      <c r="B109" s="30" t="s">
        <v>8</v>
      </c>
      <c r="C109" s="37" t="s">
        <v>7</v>
      </c>
      <c r="D109" s="36">
        <v>0.23200000000000001</v>
      </c>
      <c r="E109" s="28">
        <f>D109*E107</f>
        <v>174</v>
      </c>
      <c r="F109" s="28"/>
      <c r="G109" s="29">
        <f t="shared" si="12"/>
        <v>0</v>
      </c>
      <c r="H109" s="28"/>
      <c r="I109" s="29">
        <f t="shared" si="13"/>
        <v>0</v>
      </c>
      <c r="J109" s="28"/>
      <c r="K109" s="27">
        <f t="shared" si="14"/>
        <v>0</v>
      </c>
      <c r="L109" s="27">
        <f t="shared" si="15"/>
        <v>0</v>
      </c>
    </row>
    <row r="110" spans="1:12" s="56" customFormat="1" ht="14.25" customHeight="1" x14ac:dyDescent="0.35">
      <c r="A110" s="31"/>
      <c r="B110" s="41" t="s">
        <v>57</v>
      </c>
      <c r="C110" s="37" t="s">
        <v>11</v>
      </c>
      <c r="D110" s="77">
        <v>1</v>
      </c>
      <c r="E110" s="33">
        <f>D110*E107</f>
        <v>750</v>
      </c>
      <c r="F110" s="33"/>
      <c r="G110" s="29">
        <f t="shared" si="12"/>
        <v>0</v>
      </c>
      <c r="H110" s="33"/>
      <c r="I110" s="29">
        <f t="shared" si="13"/>
        <v>0</v>
      </c>
      <c r="J110" s="33"/>
      <c r="K110" s="27">
        <f t="shared" si="14"/>
        <v>0</v>
      </c>
      <c r="L110" s="27">
        <f t="shared" si="15"/>
        <v>0</v>
      </c>
    </row>
    <row r="111" spans="1:12" s="56" customFormat="1" ht="14.25" customHeight="1" x14ac:dyDescent="0.35">
      <c r="A111" s="31"/>
      <c r="B111" s="76" t="s">
        <v>10</v>
      </c>
      <c r="C111" s="75" t="s">
        <v>7</v>
      </c>
      <c r="D111" s="74">
        <v>0.193</v>
      </c>
      <c r="E111" s="32">
        <f>D111*E107</f>
        <v>144.75</v>
      </c>
      <c r="F111" s="73"/>
      <c r="G111" s="29">
        <f t="shared" si="12"/>
        <v>0</v>
      </c>
      <c r="H111" s="32"/>
      <c r="I111" s="29">
        <f t="shared" si="13"/>
        <v>0</v>
      </c>
      <c r="J111" s="32"/>
      <c r="K111" s="27">
        <f t="shared" si="14"/>
        <v>0</v>
      </c>
      <c r="L111" s="27">
        <f t="shared" si="15"/>
        <v>0</v>
      </c>
    </row>
    <row r="112" spans="1:12" s="56" customFormat="1" ht="14.25" customHeight="1" x14ac:dyDescent="0.35">
      <c r="A112" s="31">
        <v>28</v>
      </c>
      <c r="B112" s="79" t="s">
        <v>56</v>
      </c>
      <c r="C112" s="84" t="s">
        <v>12</v>
      </c>
      <c r="D112" s="83"/>
      <c r="E112" s="82">
        <v>1400</v>
      </c>
      <c r="F112" s="32"/>
      <c r="G112" s="29">
        <f t="shared" si="12"/>
        <v>0</v>
      </c>
      <c r="H112" s="32"/>
      <c r="I112" s="29">
        <f t="shared" si="13"/>
        <v>0</v>
      </c>
      <c r="J112" s="32"/>
      <c r="K112" s="27">
        <f t="shared" si="14"/>
        <v>0</v>
      </c>
      <c r="L112" s="27">
        <f t="shared" si="15"/>
        <v>0</v>
      </c>
    </row>
    <row r="113" spans="1:322" s="56" customFormat="1" ht="14.25" customHeight="1" x14ac:dyDescent="0.35">
      <c r="A113" s="31">
        <v>29</v>
      </c>
      <c r="B113" s="88" t="s">
        <v>55</v>
      </c>
      <c r="C113" s="87" t="s">
        <v>12</v>
      </c>
      <c r="D113" s="86"/>
      <c r="E113" s="85">
        <v>750</v>
      </c>
      <c r="F113" s="32"/>
      <c r="G113" s="29">
        <f t="shared" si="12"/>
        <v>0</v>
      </c>
      <c r="H113" s="32"/>
      <c r="I113" s="29">
        <f t="shared" si="13"/>
        <v>0</v>
      </c>
      <c r="J113" s="32"/>
      <c r="K113" s="27">
        <f t="shared" si="14"/>
        <v>0</v>
      </c>
      <c r="L113" s="27">
        <f t="shared" si="15"/>
        <v>0</v>
      </c>
    </row>
    <row r="114" spans="1:322" s="56" customFormat="1" ht="14.25" customHeight="1" x14ac:dyDescent="0.35">
      <c r="A114" s="31">
        <v>30</v>
      </c>
      <c r="B114" s="88" t="s">
        <v>54</v>
      </c>
      <c r="C114" s="87" t="s">
        <v>12</v>
      </c>
      <c r="D114" s="86"/>
      <c r="E114" s="85">
        <v>2</v>
      </c>
      <c r="F114" s="32"/>
      <c r="G114" s="29">
        <f t="shared" si="12"/>
        <v>0</v>
      </c>
      <c r="H114" s="32"/>
      <c r="I114" s="29">
        <f t="shared" si="13"/>
        <v>0</v>
      </c>
      <c r="J114" s="32"/>
      <c r="K114" s="27">
        <f t="shared" si="14"/>
        <v>0</v>
      </c>
      <c r="L114" s="27">
        <f t="shared" si="15"/>
        <v>0</v>
      </c>
    </row>
    <row r="115" spans="1:322" s="56" customFormat="1" ht="14.25" customHeight="1" x14ac:dyDescent="0.35">
      <c r="A115" s="31">
        <v>31</v>
      </c>
      <c r="B115" s="88" t="s">
        <v>53</v>
      </c>
      <c r="C115" s="87" t="s">
        <v>12</v>
      </c>
      <c r="D115" s="86"/>
      <c r="E115" s="85">
        <v>44</v>
      </c>
      <c r="F115" s="32"/>
      <c r="G115" s="29">
        <f t="shared" si="12"/>
        <v>0</v>
      </c>
      <c r="H115" s="32"/>
      <c r="I115" s="29">
        <f t="shared" si="13"/>
        <v>0</v>
      </c>
      <c r="J115" s="32"/>
      <c r="K115" s="27">
        <f t="shared" si="14"/>
        <v>0</v>
      </c>
      <c r="L115" s="27">
        <f t="shared" si="15"/>
        <v>0</v>
      </c>
    </row>
    <row r="116" spans="1:322" s="56" customFormat="1" ht="14.25" customHeight="1" x14ac:dyDescent="0.35">
      <c r="A116" s="31">
        <v>32</v>
      </c>
      <c r="B116" s="79" t="s">
        <v>51</v>
      </c>
      <c r="C116" s="84" t="s">
        <v>11</v>
      </c>
      <c r="D116" s="83"/>
      <c r="E116" s="82">
        <v>5</v>
      </c>
      <c r="F116" s="32"/>
      <c r="G116" s="29">
        <f t="shared" si="12"/>
        <v>0</v>
      </c>
      <c r="H116" s="32"/>
      <c r="I116" s="29">
        <f t="shared" si="13"/>
        <v>0</v>
      </c>
      <c r="J116" s="32"/>
      <c r="K116" s="27">
        <f t="shared" si="14"/>
        <v>0</v>
      </c>
      <c r="L116" s="27">
        <f t="shared" si="15"/>
        <v>0</v>
      </c>
    </row>
    <row r="117" spans="1:322" s="56" customFormat="1" ht="14.25" customHeight="1" x14ac:dyDescent="0.35">
      <c r="A117" s="31"/>
      <c r="B117" s="38" t="s">
        <v>52</v>
      </c>
      <c r="C117" s="37" t="s">
        <v>11</v>
      </c>
      <c r="D117" s="28">
        <v>1</v>
      </c>
      <c r="E117" s="28">
        <f>D117*E116</f>
        <v>5</v>
      </c>
      <c r="F117" s="28"/>
      <c r="G117" s="29">
        <f t="shared" si="12"/>
        <v>0</v>
      </c>
      <c r="H117" s="28"/>
      <c r="I117" s="29">
        <f t="shared" si="13"/>
        <v>0</v>
      </c>
      <c r="J117" s="28"/>
      <c r="K117" s="27">
        <f t="shared" si="14"/>
        <v>0</v>
      </c>
      <c r="L117" s="27">
        <f t="shared" si="15"/>
        <v>0</v>
      </c>
    </row>
    <row r="118" spans="1:322" s="56" customFormat="1" ht="14.25" customHeight="1" x14ac:dyDescent="0.35">
      <c r="A118" s="31"/>
      <c r="B118" s="30" t="s">
        <v>8</v>
      </c>
      <c r="C118" s="37" t="s">
        <v>7</v>
      </c>
      <c r="D118" s="36">
        <v>0.23200000000000001</v>
      </c>
      <c r="E118" s="28">
        <f>D118*E116</f>
        <v>1.1600000000000001</v>
      </c>
      <c r="F118" s="28"/>
      <c r="G118" s="29">
        <f t="shared" si="12"/>
        <v>0</v>
      </c>
      <c r="H118" s="28"/>
      <c r="I118" s="29">
        <f t="shared" si="13"/>
        <v>0</v>
      </c>
      <c r="J118" s="28"/>
      <c r="K118" s="27">
        <f t="shared" si="14"/>
        <v>0</v>
      </c>
      <c r="L118" s="27">
        <f t="shared" si="15"/>
        <v>0</v>
      </c>
    </row>
    <row r="119" spans="1:322" s="56" customFormat="1" ht="14.25" customHeight="1" x14ac:dyDescent="0.35">
      <c r="A119" s="31"/>
      <c r="B119" s="55" t="s">
        <v>51</v>
      </c>
      <c r="C119" s="37" t="s">
        <v>11</v>
      </c>
      <c r="D119" s="77">
        <v>1</v>
      </c>
      <c r="E119" s="33">
        <f>D119*E116</f>
        <v>5</v>
      </c>
      <c r="F119" s="33"/>
      <c r="G119" s="29">
        <f t="shared" si="12"/>
        <v>0</v>
      </c>
      <c r="H119" s="33"/>
      <c r="I119" s="29">
        <f t="shared" si="13"/>
        <v>0</v>
      </c>
      <c r="J119" s="33"/>
      <c r="K119" s="27">
        <f t="shared" si="14"/>
        <v>0</v>
      </c>
      <c r="L119" s="27">
        <f t="shared" si="15"/>
        <v>0</v>
      </c>
    </row>
    <row r="120" spans="1:322" s="56" customFormat="1" ht="14.25" customHeight="1" x14ac:dyDescent="0.35">
      <c r="A120" s="31"/>
      <c r="B120" s="76" t="s">
        <v>10</v>
      </c>
      <c r="C120" s="75" t="s">
        <v>7</v>
      </c>
      <c r="D120" s="74">
        <v>0.193</v>
      </c>
      <c r="E120" s="32">
        <f>D120*E116</f>
        <v>0.96500000000000008</v>
      </c>
      <c r="F120" s="73"/>
      <c r="G120" s="29">
        <f t="shared" si="12"/>
        <v>0</v>
      </c>
      <c r="H120" s="32"/>
      <c r="I120" s="29">
        <f t="shared" si="13"/>
        <v>0</v>
      </c>
      <c r="J120" s="32"/>
      <c r="K120" s="27">
        <f t="shared" si="14"/>
        <v>0</v>
      </c>
      <c r="L120" s="27">
        <f t="shared" si="15"/>
        <v>0</v>
      </c>
    </row>
    <row r="121" spans="1:322" s="20" customFormat="1" ht="14.25" customHeight="1" x14ac:dyDescent="0.35">
      <c r="A121" s="18"/>
      <c r="B121" s="26" t="s">
        <v>2</v>
      </c>
      <c r="C121" s="25"/>
      <c r="D121" s="25"/>
      <c r="E121" s="24"/>
      <c r="F121" s="24"/>
      <c r="G121" s="23">
        <f>SUM(G11:G120)</f>
        <v>0</v>
      </c>
      <c r="H121" s="23"/>
      <c r="I121" s="23">
        <f>SUM(I11:I120)</f>
        <v>0</v>
      </c>
      <c r="J121" s="23"/>
      <c r="K121" s="23">
        <f>SUM(K11:K120)</f>
        <v>0</v>
      </c>
      <c r="L121" s="23">
        <f t="shared" si="15"/>
        <v>0</v>
      </c>
      <c r="M121" s="1"/>
      <c r="N121" s="22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  <c r="IX121" s="1"/>
      <c r="IY121" s="1"/>
      <c r="IZ121" s="1"/>
      <c r="JA121" s="1"/>
      <c r="JB121" s="1"/>
      <c r="JC121" s="1"/>
      <c r="JD121" s="1"/>
      <c r="JE121" s="1"/>
      <c r="JF121" s="1"/>
      <c r="JG121" s="1"/>
      <c r="JH121" s="1"/>
      <c r="JI121" s="1"/>
      <c r="JJ121" s="1"/>
      <c r="JK121" s="1"/>
      <c r="JL121" s="1"/>
      <c r="JM121" s="1"/>
      <c r="JN121" s="1"/>
      <c r="JO121" s="1"/>
      <c r="JP121" s="1"/>
      <c r="JQ121" s="1"/>
      <c r="JR121" s="1"/>
      <c r="JS121" s="1"/>
      <c r="JT121" s="1"/>
      <c r="JU121" s="1"/>
      <c r="JV121" s="1"/>
      <c r="JW121" s="1"/>
      <c r="JX121" s="1"/>
      <c r="JY121" s="1"/>
      <c r="JZ121" s="1"/>
      <c r="KA121" s="1"/>
      <c r="KB121" s="1"/>
      <c r="KC121" s="1"/>
      <c r="KD121" s="1"/>
      <c r="KE121" s="1"/>
      <c r="KF121" s="1"/>
      <c r="KG121" s="1"/>
      <c r="KH121" s="1"/>
      <c r="KI121" s="1"/>
      <c r="KJ121" s="1"/>
      <c r="KK121" s="1"/>
      <c r="KL121" s="1"/>
      <c r="KM121" s="1"/>
      <c r="KN121" s="1"/>
      <c r="KO121" s="1"/>
      <c r="KP121" s="1"/>
      <c r="KQ121" s="1"/>
      <c r="KR121" s="1"/>
      <c r="KS121" s="1"/>
      <c r="KT121" s="1"/>
      <c r="KU121" s="1"/>
      <c r="KV121" s="1"/>
      <c r="KW121" s="1"/>
      <c r="KX121" s="1"/>
      <c r="KY121" s="1"/>
      <c r="KZ121" s="1"/>
      <c r="LA121" s="1"/>
      <c r="LB121" s="1"/>
      <c r="LC121" s="1"/>
      <c r="LD121" s="1"/>
      <c r="LE121" s="1"/>
      <c r="LF121" s="1"/>
      <c r="LG121" s="1"/>
      <c r="LH121" s="1"/>
      <c r="LI121" s="1"/>
      <c r="LJ121" s="1"/>
    </row>
    <row r="122" spans="1:322" s="20" customFormat="1" ht="14.25" customHeight="1" x14ac:dyDescent="0.35">
      <c r="A122" s="18"/>
      <c r="B122" s="17" t="s">
        <v>5</v>
      </c>
      <c r="C122" s="16">
        <v>0.05</v>
      </c>
      <c r="D122" s="16"/>
      <c r="E122" s="15"/>
      <c r="F122" s="14"/>
      <c r="G122" s="13"/>
      <c r="H122" s="13"/>
      <c r="I122" s="13"/>
      <c r="J122" s="13"/>
      <c r="K122" s="13"/>
      <c r="L122" s="13">
        <f>G121*C122</f>
        <v>0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  <c r="IX122" s="1"/>
      <c r="IY122" s="1"/>
      <c r="IZ122" s="1"/>
      <c r="JA122" s="1"/>
      <c r="JB122" s="1"/>
      <c r="JC122" s="1"/>
      <c r="JD122" s="1"/>
      <c r="JE122" s="1"/>
      <c r="JF122" s="1"/>
      <c r="JG122" s="1"/>
      <c r="JH122" s="1"/>
      <c r="JI122" s="1"/>
      <c r="JJ122" s="1"/>
      <c r="JK122" s="1"/>
      <c r="JL122" s="1"/>
      <c r="JM122" s="1"/>
      <c r="JN122" s="1"/>
      <c r="JO122" s="1"/>
      <c r="JP122" s="1"/>
      <c r="JQ122" s="1"/>
      <c r="JR122" s="1"/>
      <c r="JS122" s="1"/>
      <c r="JT122" s="1"/>
      <c r="JU122" s="1"/>
      <c r="JV122" s="1"/>
      <c r="JW122" s="1"/>
      <c r="JX122" s="1"/>
      <c r="JY122" s="1"/>
      <c r="JZ122" s="1"/>
      <c r="KA122" s="1"/>
      <c r="KB122" s="1"/>
      <c r="KC122" s="1"/>
      <c r="KD122" s="1"/>
      <c r="KE122" s="1"/>
      <c r="KF122" s="1"/>
      <c r="KG122" s="1"/>
      <c r="KH122" s="1"/>
      <c r="KI122" s="1"/>
      <c r="KJ122" s="1"/>
      <c r="KK122" s="1"/>
      <c r="KL122" s="1"/>
      <c r="KM122" s="1"/>
      <c r="KN122" s="1"/>
      <c r="KO122" s="1"/>
      <c r="KP122" s="1"/>
      <c r="KQ122" s="1"/>
      <c r="KR122" s="1"/>
      <c r="KS122" s="1"/>
      <c r="KT122" s="1"/>
      <c r="KU122" s="1"/>
      <c r="KV122" s="1"/>
      <c r="KW122" s="1"/>
      <c r="KX122" s="1"/>
      <c r="KY122" s="1"/>
      <c r="KZ122" s="1"/>
      <c r="LA122" s="1"/>
      <c r="LB122" s="1"/>
      <c r="LC122" s="1"/>
      <c r="LD122" s="1"/>
      <c r="LE122" s="1"/>
      <c r="LF122" s="1"/>
      <c r="LG122" s="1"/>
      <c r="LH122" s="1"/>
      <c r="LI122" s="1"/>
      <c r="LJ122" s="1"/>
    </row>
    <row r="123" spans="1:322" s="21" customFormat="1" ht="14.25" customHeight="1" x14ac:dyDescent="0.35">
      <c r="A123" s="18"/>
      <c r="B123" s="19" t="s">
        <v>2</v>
      </c>
      <c r="C123" s="14"/>
      <c r="D123" s="14"/>
      <c r="E123" s="15"/>
      <c r="F123" s="14"/>
      <c r="G123" s="13"/>
      <c r="H123" s="13"/>
      <c r="I123" s="13"/>
      <c r="J123" s="13"/>
      <c r="K123" s="13"/>
      <c r="L123" s="13">
        <f>SUM(L121:L122)</f>
        <v>0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  <c r="IX123" s="1"/>
      <c r="IY123" s="1"/>
      <c r="IZ123" s="1"/>
      <c r="JA123" s="1"/>
      <c r="JB123" s="1"/>
      <c r="JC123" s="1"/>
      <c r="JD123" s="1"/>
      <c r="JE123" s="1"/>
      <c r="JF123" s="1"/>
      <c r="JG123" s="1"/>
      <c r="JH123" s="1"/>
      <c r="JI123" s="1"/>
      <c r="JJ123" s="1"/>
      <c r="JK123" s="1"/>
      <c r="JL123" s="1"/>
      <c r="JM123" s="1"/>
      <c r="JN123" s="1"/>
      <c r="JO123" s="1"/>
      <c r="JP123" s="1"/>
      <c r="JQ123" s="1"/>
      <c r="JR123" s="1"/>
      <c r="JS123" s="1"/>
      <c r="JT123" s="1"/>
      <c r="JU123" s="1"/>
      <c r="JV123" s="1"/>
      <c r="JW123" s="1"/>
      <c r="JX123" s="1"/>
      <c r="JY123" s="1"/>
      <c r="JZ123" s="1"/>
      <c r="KA123" s="1"/>
      <c r="KB123" s="1"/>
      <c r="KC123" s="1"/>
      <c r="KD123" s="1"/>
      <c r="KE123" s="1"/>
      <c r="KF123" s="1"/>
      <c r="KG123" s="1"/>
      <c r="KH123" s="1"/>
      <c r="KI123" s="1"/>
      <c r="KJ123" s="1"/>
      <c r="KK123" s="1"/>
      <c r="KL123" s="1"/>
      <c r="KM123" s="1"/>
      <c r="KN123" s="1"/>
      <c r="KO123" s="1"/>
      <c r="KP123" s="1"/>
      <c r="KQ123" s="1"/>
      <c r="KR123" s="1"/>
      <c r="KS123" s="1"/>
      <c r="KT123" s="1"/>
      <c r="KU123" s="1"/>
      <c r="KV123" s="1"/>
      <c r="KW123" s="1"/>
      <c r="KX123" s="1"/>
      <c r="KY123" s="1"/>
      <c r="KZ123" s="1"/>
      <c r="LA123" s="1"/>
      <c r="LB123" s="1"/>
      <c r="LC123" s="1"/>
      <c r="LD123" s="1"/>
      <c r="LE123" s="1"/>
      <c r="LF123" s="1"/>
      <c r="LG123" s="1"/>
      <c r="LH123" s="1"/>
      <c r="LI123" s="1"/>
      <c r="LJ123" s="1"/>
    </row>
    <row r="124" spans="1:322" s="20" customFormat="1" ht="14.25" customHeight="1" x14ac:dyDescent="0.35">
      <c r="A124" s="18"/>
      <c r="B124" s="17" t="s">
        <v>50</v>
      </c>
      <c r="C124" s="16">
        <v>0.65</v>
      </c>
      <c r="D124" s="16"/>
      <c r="E124" s="15"/>
      <c r="F124" s="14"/>
      <c r="G124" s="13"/>
      <c r="H124" s="13"/>
      <c r="I124" s="13"/>
      <c r="J124" s="13"/>
      <c r="K124" s="13"/>
      <c r="L124" s="13">
        <f>I121*C124</f>
        <v>0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  <c r="IW124" s="1"/>
      <c r="IX124" s="1"/>
      <c r="IY124" s="1"/>
      <c r="IZ124" s="1"/>
      <c r="JA124" s="1"/>
      <c r="JB124" s="1"/>
      <c r="JC124" s="1"/>
      <c r="JD124" s="1"/>
      <c r="JE124" s="1"/>
      <c r="JF124" s="1"/>
      <c r="JG124" s="1"/>
      <c r="JH124" s="1"/>
      <c r="JI124" s="1"/>
      <c r="JJ124" s="1"/>
      <c r="JK124" s="1"/>
      <c r="JL124" s="1"/>
      <c r="JM124" s="1"/>
      <c r="JN124" s="1"/>
      <c r="JO124" s="1"/>
      <c r="JP124" s="1"/>
      <c r="JQ124" s="1"/>
      <c r="JR124" s="1"/>
      <c r="JS124" s="1"/>
      <c r="JT124" s="1"/>
      <c r="JU124" s="1"/>
      <c r="JV124" s="1"/>
      <c r="JW124" s="1"/>
      <c r="JX124" s="1"/>
      <c r="JY124" s="1"/>
      <c r="JZ124" s="1"/>
      <c r="KA124" s="1"/>
      <c r="KB124" s="1"/>
      <c r="KC124" s="1"/>
      <c r="KD124" s="1"/>
      <c r="KE124" s="1"/>
      <c r="KF124" s="1"/>
      <c r="KG124" s="1"/>
      <c r="KH124" s="1"/>
      <c r="KI124" s="1"/>
      <c r="KJ124" s="1"/>
      <c r="KK124" s="1"/>
      <c r="KL124" s="1"/>
      <c r="KM124" s="1"/>
      <c r="KN124" s="1"/>
      <c r="KO124" s="1"/>
      <c r="KP124" s="1"/>
      <c r="KQ124" s="1"/>
      <c r="KR124" s="1"/>
      <c r="KS124" s="1"/>
      <c r="KT124" s="1"/>
      <c r="KU124" s="1"/>
      <c r="KV124" s="1"/>
      <c r="KW124" s="1"/>
      <c r="KX124" s="1"/>
      <c r="KY124" s="1"/>
      <c r="KZ124" s="1"/>
      <c r="LA124" s="1"/>
      <c r="LB124" s="1"/>
      <c r="LC124" s="1"/>
      <c r="LD124" s="1"/>
      <c r="LE124" s="1"/>
      <c r="LF124" s="1"/>
      <c r="LG124" s="1"/>
      <c r="LH124" s="1"/>
      <c r="LI124" s="1"/>
      <c r="LJ124" s="1"/>
    </row>
    <row r="125" spans="1:322" s="20" customFormat="1" ht="14.25" customHeight="1" x14ac:dyDescent="0.35">
      <c r="A125" s="18"/>
      <c r="B125" s="19" t="s">
        <v>2</v>
      </c>
      <c r="C125" s="14"/>
      <c r="D125" s="14"/>
      <c r="E125" s="15"/>
      <c r="F125" s="14"/>
      <c r="G125" s="13"/>
      <c r="H125" s="13"/>
      <c r="I125" s="13"/>
      <c r="J125" s="13"/>
      <c r="K125" s="13"/>
      <c r="L125" s="13">
        <f>SUM(L123:L124)</f>
        <v>0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IW125" s="1"/>
      <c r="IX125" s="1"/>
      <c r="IY125" s="1"/>
      <c r="IZ125" s="1"/>
      <c r="JA125" s="1"/>
      <c r="JB125" s="1"/>
      <c r="JC125" s="1"/>
      <c r="JD125" s="1"/>
      <c r="JE125" s="1"/>
      <c r="JF125" s="1"/>
      <c r="JG125" s="1"/>
      <c r="JH125" s="1"/>
      <c r="JI125" s="1"/>
      <c r="JJ125" s="1"/>
      <c r="JK125" s="1"/>
      <c r="JL125" s="1"/>
      <c r="JM125" s="1"/>
      <c r="JN125" s="1"/>
      <c r="JO125" s="1"/>
      <c r="JP125" s="1"/>
      <c r="JQ125" s="1"/>
      <c r="JR125" s="1"/>
      <c r="JS125" s="1"/>
      <c r="JT125" s="1"/>
      <c r="JU125" s="1"/>
      <c r="JV125" s="1"/>
      <c r="JW125" s="1"/>
      <c r="JX125" s="1"/>
      <c r="JY125" s="1"/>
      <c r="JZ125" s="1"/>
      <c r="KA125" s="1"/>
      <c r="KB125" s="1"/>
      <c r="KC125" s="1"/>
      <c r="KD125" s="1"/>
      <c r="KE125" s="1"/>
      <c r="KF125" s="1"/>
      <c r="KG125" s="1"/>
      <c r="KH125" s="1"/>
      <c r="KI125" s="1"/>
      <c r="KJ125" s="1"/>
      <c r="KK125" s="1"/>
      <c r="KL125" s="1"/>
      <c r="KM125" s="1"/>
      <c r="KN125" s="1"/>
      <c r="KO125" s="1"/>
      <c r="KP125" s="1"/>
      <c r="KQ125" s="1"/>
      <c r="KR125" s="1"/>
      <c r="KS125" s="1"/>
      <c r="KT125" s="1"/>
      <c r="KU125" s="1"/>
      <c r="KV125" s="1"/>
      <c r="KW125" s="1"/>
      <c r="KX125" s="1"/>
      <c r="KY125" s="1"/>
      <c r="KZ125" s="1"/>
      <c r="LA125" s="1"/>
      <c r="LB125" s="1"/>
      <c r="LC125" s="1"/>
      <c r="LD125" s="1"/>
      <c r="LE125" s="1"/>
      <c r="LF125" s="1"/>
      <c r="LG125" s="1"/>
      <c r="LH125" s="1"/>
      <c r="LI125" s="1"/>
      <c r="LJ125" s="1"/>
    </row>
    <row r="126" spans="1:322" s="1" customFormat="1" ht="14.25" customHeight="1" x14ac:dyDescent="0.35">
      <c r="A126" s="18"/>
      <c r="B126" s="17" t="s">
        <v>4</v>
      </c>
      <c r="C126" s="16">
        <v>0.08</v>
      </c>
      <c r="D126" s="16"/>
      <c r="E126" s="15"/>
      <c r="F126" s="14"/>
      <c r="G126" s="13"/>
      <c r="H126" s="13"/>
      <c r="I126" s="13"/>
      <c r="J126" s="13"/>
      <c r="K126" s="13"/>
      <c r="L126" s="13">
        <f>L125*C126</f>
        <v>0</v>
      </c>
    </row>
    <row r="127" spans="1:322" s="1" customFormat="1" ht="14.25" customHeight="1" x14ac:dyDescent="0.35">
      <c r="A127" s="18"/>
      <c r="B127" s="19" t="s">
        <v>2</v>
      </c>
      <c r="C127" s="14"/>
      <c r="D127" s="14"/>
      <c r="E127" s="15"/>
      <c r="F127" s="14"/>
      <c r="G127" s="13"/>
      <c r="H127" s="13"/>
      <c r="I127" s="13"/>
      <c r="J127" s="13"/>
      <c r="K127" s="13"/>
      <c r="L127" s="13">
        <f>SUM(L125:L126)</f>
        <v>0</v>
      </c>
    </row>
    <row r="128" spans="1:322" s="1" customFormat="1" ht="14.25" customHeight="1" x14ac:dyDescent="0.35">
      <c r="A128" s="18"/>
      <c r="B128" s="17" t="s">
        <v>3</v>
      </c>
      <c r="C128" s="16">
        <v>0.03</v>
      </c>
      <c r="D128" s="16"/>
      <c r="E128" s="15"/>
      <c r="F128" s="14"/>
      <c r="G128" s="13"/>
      <c r="H128" s="13"/>
      <c r="I128" s="13"/>
      <c r="J128" s="13"/>
      <c r="K128" s="13"/>
      <c r="L128" s="13">
        <f>L127*C128</f>
        <v>0</v>
      </c>
    </row>
    <row r="129" spans="1:12 16384:16384" s="1" customFormat="1" ht="14.25" customHeight="1" x14ac:dyDescent="0.35">
      <c r="A129" s="18"/>
      <c r="B129" s="19" t="s">
        <v>2</v>
      </c>
      <c r="C129" s="16"/>
      <c r="D129" s="16"/>
      <c r="E129" s="15"/>
      <c r="F129" s="14"/>
      <c r="G129" s="13"/>
      <c r="H129" s="13"/>
      <c r="I129" s="13"/>
      <c r="J129" s="13"/>
      <c r="K129" s="13"/>
      <c r="L129" s="13">
        <f>SUM(L127:L128)</f>
        <v>0</v>
      </c>
    </row>
    <row r="130" spans="1:12 16384:16384" s="1" customFormat="1" ht="14.25" customHeight="1" x14ac:dyDescent="0.35">
      <c r="A130" s="18"/>
      <c r="B130" s="17" t="s">
        <v>1</v>
      </c>
      <c r="C130" s="16">
        <v>0.18</v>
      </c>
      <c r="D130" s="16"/>
      <c r="E130" s="15"/>
      <c r="F130" s="14"/>
      <c r="G130" s="13"/>
      <c r="H130" s="13"/>
      <c r="I130" s="13"/>
      <c r="J130" s="13"/>
      <c r="K130" s="13"/>
      <c r="L130" s="13">
        <f>L129*C130</f>
        <v>0</v>
      </c>
      <c r="XFD130" s="1">
        <f>SUM(A130:XFC130)</f>
        <v>0.18</v>
      </c>
    </row>
    <row r="131" spans="1:12 16384:16384" s="1" customFormat="1" ht="21" customHeight="1" x14ac:dyDescent="0.35">
      <c r="A131" s="12"/>
      <c r="B131" s="11" t="s">
        <v>0</v>
      </c>
      <c r="C131" s="9"/>
      <c r="D131" s="9"/>
      <c r="E131" s="10"/>
      <c r="F131" s="9"/>
      <c r="G131" s="8"/>
      <c r="H131" s="8"/>
      <c r="I131" s="8"/>
      <c r="J131" s="8"/>
      <c r="K131" s="8"/>
      <c r="L131" s="7">
        <f>SUM(L129:L130)</f>
        <v>0</v>
      </c>
    </row>
    <row r="132" spans="1:12 16384:16384" s="1" customFormat="1" ht="19.5" customHeight="1" x14ac:dyDescent="0.35">
      <c r="A132" s="6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</row>
    <row r="133" spans="1:12 16384:16384" s="1" customFormat="1" ht="14.25" customHeight="1" x14ac:dyDescent="0.35">
      <c r="A133" s="6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</row>
    <row r="134" spans="1:12 16384:16384" s="1" customFormat="1" ht="14.25" customHeight="1" x14ac:dyDescent="0.35">
      <c r="A134" s="6"/>
      <c r="B134" s="4"/>
      <c r="C134" s="5"/>
      <c r="D134" s="5"/>
      <c r="E134" s="5"/>
      <c r="F134" s="5"/>
      <c r="G134" s="5"/>
      <c r="H134" s="5"/>
      <c r="I134" s="5"/>
      <c r="J134" s="4"/>
      <c r="K134" s="4"/>
      <c r="L134" s="4"/>
    </row>
    <row r="135" spans="1:12 16384:16384" s="1" customFormat="1" ht="14.25" customHeight="1" x14ac:dyDescent="0.35">
      <c r="A135" s="6"/>
      <c r="B135" s="4"/>
      <c r="C135" s="5"/>
      <c r="D135" s="5"/>
      <c r="E135" s="5"/>
      <c r="F135" s="5"/>
      <c r="G135" s="5"/>
      <c r="H135" s="5"/>
      <c r="I135" s="5"/>
      <c r="J135" s="4"/>
      <c r="K135" s="4"/>
      <c r="L135" s="4"/>
    </row>
    <row r="136" spans="1:12 16384:16384" s="1" customFormat="1" ht="14.25" customHeight="1" x14ac:dyDescent="0.35">
      <c r="A136" s="6"/>
      <c r="B136" s="4"/>
      <c r="C136" s="5"/>
      <c r="D136" s="5"/>
      <c r="E136" s="5"/>
      <c r="F136" s="5"/>
      <c r="G136" s="5"/>
      <c r="H136" s="5"/>
      <c r="I136" s="5"/>
      <c r="J136" s="4"/>
      <c r="K136" s="4"/>
      <c r="L136" s="4"/>
    </row>
    <row r="137" spans="1:12 16384:16384" s="1" customFormat="1" ht="14.25" customHeight="1" x14ac:dyDescent="0.35">
      <c r="A137" s="6"/>
      <c r="B137" s="4"/>
      <c r="C137" s="5"/>
      <c r="D137" s="5"/>
      <c r="E137" s="5"/>
      <c r="F137" s="5"/>
      <c r="G137" s="5"/>
      <c r="H137" s="5"/>
      <c r="I137" s="5"/>
      <c r="J137" s="4"/>
      <c r="K137" s="4"/>
      <c r="L137" s="4"/>
    </row>
    <row r="138" spans="1:12 16384:16384" s="1" customFormat="1" ht="14.25" customHeight="1" x14ac:dyDescent="0.35">
      <c r="A138" s="6"/>
      <c r="B138" s="4"/>
      <c r="C138" s="5"/>
      <c r="D138" s="5"/>
      <c r="E138" s="5"/>
      <c r="F138" s="5"/>
      <c r="G138" s="5"/>
      <c r="H138" s="5"/>
      <c r="I138" s="5"/>
      <c r="J138" s="4"/>
      <c r="K138" s="4"/>
      <c r="L138" s="4"/>
    </row>
    <row r="139" spans="1:12 16384:16384" s="1" customFormat="1" ht="14.25" customHeight="1" x14ac:dyDescent="0.35">
      <c r="A139" s="6"/>
      <c r="B139" s="4"/>
      <c r="C139" s="5"/>
      <c r="D139" s="5"/>
      <c r="E139" s="5"/>
      <c r="F139" s="5"/>
      <c r="G139" s="5"/>
      <c r="H139" s="5"/>
      <c r="I139" s="5"/>
      <c r="J139" s="4"/>
      <c r="K139" s="4"/>
      <c r="L139" s="4"/>
    </row>
    <row r="140" spans="1:12 16384:16384" s="1" customFormat="1" ht="14.25" customHeight="1" x14ac:dyDescent="0.35">
      <c r="A140" s="6"/>
      <c r="B140" s="4"/>
      <c r="C140" s="5"/>
      <c r="D140" s="5"/>
      <c r="E140" s="5"/>
      <c r="F140" s="5"/>
      <c r="G140" s="5"/>
      <c r="H140" s="5"/>
      <c r="I140" s="5"/>
      <c r="J140" s="4"/>
      <c r="K140" s="4"/>
      <c r="L140" s="4"/>
    </row>
    <row r="141" spans="1:12 16384:16384" s="1" customFormat="1" ht="14.25" customHeight="1" x14ac:dyDescent="0.35">
      <c r="A141" s="6"/>
      <c r="B141" s="4"/>
      <c r="C141" s="5"/>
      <c r="D141" s="5"/>
      <c r="E141" s="5"/>
      <c r="F141" s="5"/>
      <c r="G141" s="5"/>
      <c r="H141" s="5"/>
      <c r="I141" s="5"/>
      <c r="J141" s="4"/>
      <c r="K141" s="4"/>
      <c r="L141" s="4"/>
    </row>
    <row r="142" spans="1:12 16384:16384" s="1" customFormat="1" ht="14.25" customHeight="1" x14ac:dyDescent="0.35">
      <c r="A142" s="6"/>
      <c r="B142" s="4"/>
      <c r="C142" s="5"/>
      <c r="D142" s="5"/>
      <c r="E142" s="5"/>
      <c r="F142" s="5"/>
      <c r="G142" s="5"/>
      <c r="H142" s="5"/>
      <c r="I142" s="5"/>
      <c r="J142" s="4"/>
      <c r="K142" s="4"/>
      <c r="L142" s="4"/>
    </row>
    <row r="143" spans="1:12 16384:16384" s="1" customFormat="1" ht="14.25" customHeight="1" x14ac:dyDescent="0.35">
      <c r="A143" s="6"/>
      <c r="B143" s="4"/>
      <c r="C143" s="5"/>
      <c r="D143" s="5"/>
      <c r="E143" s="5"/>
      <c r="F143" s="5"/>
      <c r="G143" s="5"/>
      <c r="H143" s="5"/>
      <c r="I143" s="5"/>
      <c r="J143" s="4"/>
      <c r="K143" s="4"/>
      <c r="L143" s="4"/>
    </row>
    <row r="144" spans="1:12 16384:16384" s="1" customFormat="1" ht="14.25" customHeight="1" x14ac:dyDescent="0.35">
      <c r="A144" s="6"/>
      <c r="B144" s="4"/>
      <c r="C144" s="5"/>
      <c r="D144" s="5"/>
      <c r="E144" s="5"/>
      <c r="F144" s="5"/>
      <c r="G144" s="5"/>
      <c r="H144" s="5"/>
      <c r="I144" s="5"/>
      <c r="J144" s="4"/>
      <c r="K144" s="4"/>
      <c r="L144" s="4"/>
    </row>
    <row r="145" spans="1:12" s="1" customFormat="1" ht="14.25" customHeight="1" x14ac:dyDescent="0.35">
      <c r="A145" s="6"/>
      <c r="B145" s="4"/>
      <c r="C145" s="5"/>
      <c r="D145" s="5"/>
      <c r="E145" s="5"/>
      <c r="F145" s="5"/>
      <c r="G145" s="5"/>
      <c r="H145" s="5"/>
      <c r="I145" s="5"/>
      <c r="J145" s="4"/>
      <c r="K145" s="4"/>
      <c r="L145" s="4"/>
    </row>
    <row r="146" spans="1:12" s="1" customFormat="1" ht="14.25" customHeight="1" x14ac:dyDescent="0.35">
      <c r="A146" s="6"/>
      <c r="B146" s="4"/>
      <c r="C146" s="5"/>
      <c r="D146" s="5"/>
      <c r="E146" s="5"/>
      <c r="F146" s="5"/>
      <c r="G146" s="5"/>
      <c r="H146" s="5"/>
      <c r="I146" s="5"/>
      <c r="J146" s="4"/>
      <c r="K146" s="4"/>
      <c r="L146" s="4"/>
    </row>
    <row r="147" spans="1:12" s="1" customFormat="1" ht="14.25" customHeight="1" x14ac:dyDescent="0.35">
      <c r="A147" s="6"/>
      <c r="B147" s="4"/>
      <c r="C147" s="5"/>
      <c r="D147" s="5"/>
      <c r="E147" s="5"/>
      <c r="F147" s="5"/>
      <c r="G147" s="5"/>
      <c r="H147" s="5"/>
      <c r="I147" s="5"/>
      <c r="J147" s="4"/>
      <c r="K147" s="4"/>
      <c r="L147" s="4"/>
    </row>
    <row r="148" spans="1:12" s="1" customFormat="1" ht="14.25" customHeight="1" x14ac:dyDescent="0.35">
      <c r="A148" s="6"/>
      <c r="B148" s="4"/>
      <c r="C148" s="5"/>
      <c r="D148" s="5"/>
      <c r="E148" s="5"/>
      <c r="F148" s="5"/>
      <c r="G148" s="5"/>
      <c r="H148" s="5"/>
      <c r="I148" s="5"/>
      <c r="J148" s="4"/>
      <c r="K148" s="4"/>
      <c r="L148" s="4"/>
    </row>
    <row r="149" spans="1:12" s="1" customFormat="1" ht="14.25" customHeight="1" x14ac:dyDescent="0.35">
      <c r="A149" s="6"/>
      <c r="C149" s="5"/>
      <c r="D149" s="5"/>
      <c r="E149" s="5"/>
      <c r="F149" s="5"/>
      <c r="G149" s="5"/>
      <c r="H149" s="5"/>
      <c r="I149" s="5"/>
      <c r="J149" s="4"/>
      <c r="K149" s="4"/>
      <c r="L149" s="4"/>
    </row>
    <row r="150" spans="1:12" s="1" customFormat="1" ht="14.25" customHeight="1" x14ac:dyDescent="0.35">
      <c r="A150" s="3"/>
      <c r="C150" s="2"/>
      <c r="D150" s="2"/>
      <c r="E150" s="2"/>
      <c r="F150" s="2"/>
      <c r="G150" s="2"/>
      <c r="H150" s="2"/>
      <c r="I150" s="2"/>
      <c r="J150" s="4"/>
      <c r="K150" s="4"/>
      <c r="L150" s="4"/>
    </row>
    <row r="151" spans="1:12" s="1" customFormat="1" ht="14.25" customHeight="1" x14ac:dyDescent="0.35">
      <c r="A151" s="3"/>
      <c r="C151" s="2"/>
      <c r="D151" s="2"/>
      <c r="E151" s="2"/>
      <c r="F151" s="2"/>
      <c r="G151" s="2"/>
      <c r="H151" s="2"/>
      <c r="I151" s="2"/>
      <c r="J151" s="4"/>
      <c r="K151" s="4"/>
      <c r="L151" s="4"/>
    </row>
    <row r="152" spans="1:12" s="1" customFormat="1" ht="14.25" customHeight="1" x14ac:dyDescent="0.35">
      <c r="A152" s="3"/>
      <c r="C152" s="2"/>
      <c r="D152" s="2"/>
      <c r="E152" s="2"/>
      <c r="F152" s="2"/>
      <c r="G152" s="2"/>
      <c r="H152" s="2"/>
      <c r="I152" s="2"/>
      <c r="J152" s="4"/>
      <c r="K152" s="4"/>
      <c r="L152" s="4"/>
    </row>
    <row r="153" spans="1:12" s="1" customFormat="1" ht="14.25" customHeight="1" x14ac:dyDescent="0.35">
      <c r="A153" s="3"/>
      <c r="C153" s="2"/>
      <c r="D153" s="2"/>
      <c r="E153" s="2"/>
      <c r="F153" s="2"/>
      <c r="G153" s="2"/>
      <c r="H153" s="2"/>
      <c r="I153" s="2"/>
      <c r="J153" s="4"/>
      <c r="K153" s="4"/>
      <c r="L153" s="4"/>
    </row>
    <row r="154" spans="1:12" s="1" customFormat="1" ht="14.25" customHeight="1" x14ac:dyDescent="0.35">
      <c r="A154" s="3"/>
      <c r="C154" s="2"/>
      <c r="D154" s="2"/>
      <c r="E154" s="2"/>
      <c r="F154" s="2"/>
      <c r="G154" s="2"/>
      <c r="H154" s="2"/>
      <c r="I154" s="2"/>
      <c r="J154" s="4"/>
      <c r="K154" s="4"/>
      <c r="L154" s="4"/>
    </row>
    <row r="155" spans="1:12" s="1" customFormat="1" ht="14.25" customHeight="1" x14ac:dyDescent="0.35">
      <c r="A155" s="3"/>
      <c r="C155" s="2"/>
      <c r="D155" s="2"/>
      <c r="E155" s="2"/>
      <c r="F155" s="2"/>
      <c r="G155" s="2"/>
      <c r="H155" s="2"/>
      <c r="I155" s="2"/>
      <c r="J155" s="4"/>
      <c r="K155" s="4"/>
      <c r="L155" s="4"/>
    </row>
    <row r="156" spans="1:12" s="1" customFormat="1" ht="14.25" customHeight="1" x14ac:dyDescent="0.35">
      <c r="A156" s="3"/>
      <c r="C156" s="2"/>
      <c r="D156" s="2"/>
      <c r="E156" s="2"/>
      <c r="F156" s="2"/>
      <c r="G156" s="2"/>
      <c r="H156" s="2"/>
      <c r="I156" s="2"/>
      <c r="J156" s="4"/>
      <c r="K156" s="4"/>
      <c r="L156" s="4"/>
    </row>
    <row r="157" spans="1:12" s="1" customFormat="1" ht="15.75" customHeight="1" x14ac:dyDescent="0.35">
      <c r="A157" s="3"/>
      <c r="C157" s="2"/>
      <c r="D157" s="2"/>
      <c r="E157" s="2"/>
      <c r="F157" s="2"/>
      <c r="G157" s="2"/>
      <c r="H157" s="2"/>
      <c r="I157" s="2"/>
      <c r="J157" s="4"/>
      <c r="K157" s="4"/>
      <c r="L157" s="4"/>
    </row>
    <row r="158" spans="1:12" s="1" customFormat="1" ht="15.75" customHeight="1" x14ac:dyDescent="0.35">
      <c r="A158" s="3"/>
      <c r="C158" s="2"/>
      <c r="D158" s="2"/>
      <c r="E158" s="2"/>
      <c r="F158" s="2"/>
      <c r="G158" s="2"/>
      <c r="H158" s="2"/>
      <c r="I158" s="2"/>
      <c r="J158" s="4"/>
      <c r="K158" s="4"/>
      <c r="L158" s="4"/>
    </row>
    <row r="159" spans="1:12" s="1" customFormat="1" ht="15.75" customHeight="1" x14ac:dyDescent="0.35">
      <c r="A159" s="3"/>
      <c r="C159" s="2"/>
      <c r="D159" s="2"/>
      <c r="E159" s="2"/>
      <c r="F159" s="2"/>
      <c r="G159" s="2"/>
      <c r="H159" s="2"/>
      <c r="I159" s="2"/>
      <c r="J159" s="4"/>
      <c r="K159" s="4"/>
      <c r="L159" s="4"/>
    </row>
    <row r="160" spans="1:12" s="1" customFormat="1" ht="15.75" customHeight="1" x14ac:dyDescent="0.35">
      <c r="A160" s="3"/>
      <c r="C160" s="2"/>
      <c r="D160" s="2"/>
      <c r="E160" s="2"/>
      <c r="F160" s="2"/>
      <c r="G160" s="2"/>
      <c r="H160" s="2"/>
      <c r="I160" s="2"/>
      <c r="J160" s="4"/>
      <c r="K160" s="4"/>
      <c r="L160" s="4"/>
    </row>
    <row r="161" spans="1:12" s="1" customFormat="1" ht="15.75" customHeight="1" x14ac:dyDescent="0.35">
      <c r="A161" s="3"/>
      <c r="C161" s="2"/>
      <c r="D161" s="2"/>
      <c r="E161" s="2"/>
      <c r="F161" s="2"/>
      <c r="G161" s="2"/>
      <c r="H161" s="2"/>
      <c r="I161" s="2"/>
      <c r="J161" s="4"/>
      <c r="K161" s="4"/>
      <c r="L161" s="4"/>
    </row>
    <row r="162" spans="1:12" s="1" customFormat="1" ht="15.75" customHeight="1" x14ac:dyDescent="0.35">
      <c r="A162" s="3"/>
      <c r="C162" s="2"/>
      <c r="D162" s="2"/>
      <c r="E162" s="2"/>
      <c r="F162" s="2"/>
      <c r="G162" s="2"/>
      <c r="H162" s="2"/>
      <c r="I162" s="2"/>
      <c r="J162" s="4"/>
      <c r="K162" s="4"/>
      <c r="L162" s="4"/>
    </row>
    <row r="163" spans="1:12" s="1" customFormat="1" ht="15.75" customHeight="1" x14ac:dyDescent="0.35">
      <c r="A163" s="3"/>
      <c r="C163" s="2"/>
      <c r="D163" s="2"/>
      <c r="E163" s="2"/>
      <c r="F163" s="2"/>
      <c r="G163" s="2"/>
      <c r="H163" s="2"/>
      <c r="I163" s="2"/>
      <c r="J163" s="4"/>
      <c r="K163" s="4"/>
      <c r="L163" s="4"/>
    </row>
    <row r="164" spans="1:12" s="1" customFormat="1" ht="15.75" customHeight="1" x14ac:dyDescent="0.35">
      <c r="A164" s="3"/>
      <c r="C164" s="2"/>
      <c r="D164" s="2"/>
      <c r="E164" s="2"/>
      <c r="F164" s="2"/>
      <c r="G164" s="2"/>
      <c r="H164" s="2"/>
      <c r="I164" s="2"/>
      <c r="J164" s="4"/>
      <c r="K164" s="4"/>
      <c r="L164" s="4"/>
    </row>
    <row r="165" spans="1:12" s="1" customFormat="1" ht="15.75" customHeight="1" x14ac:dyDescent="0.35">
      <c r="A165" s="3"/>
      <c r="C165" s="2"/>
      <c r="D165" s="2"/>
      <c r="E165" s="2"/>
      <c r="F165" s="2"/>
      <c r="G165" s="2"/>
      <c r="H165" s="2"/>
      <c r="I165" s="2"/>
      <c r="J165" s="4"/>
      <c r="K165" s="4"/>
      <c r="L165" s="4"/>
    </row>
    <row r="166" spans="1:12" s="1" customFormat="1" ht="15.75" customHeight="1" x14ac:dyDescent="0.35">
      <c r="A166" s="3"/>
      <c r="C166" s="2"/>
      <c r="D166" s="2"/>
      <c r="E166" s="2"/>
      <c r="F166" s="2"/>
      <c r="G166" s="2"/>
      <c r="H166" s="2"/>
      <c r="I166" s="2"/>
      <c r="J166" s="4"/>
      <c r="K166" s="4"/>
      <c r="L166" s="4"/>
    </row>
    <row r="167" spans="1:12" s="1" customFormat="1" ht="15.75" customHeight="1" x14ac:dyDescent="0.35">
      <c r="A167" s="3"/>
      <c r="C167" s="2"/>
      <c r="D167" s="2"/>
      <c r="E167" s="2"/>
      <c r="F167" s="2"/>
      <c r="G167" s="2"/>
      <c r="H167" s="2"/>
      <c r="I167" s="2"/>
      <c r="J167" s="4"/>
      <c r="K167" s="4"/>
      <c r="L167" s="4"/>
    </row>
    <row r="168" spans="1:12" s="1" customFormat="1" ht="15.75" customHeight="1" x14ac:dyDescent="0.35">
      <c r="A168" s="3"/>
      <c r="C168" s="2"/>
      <c r="D168" s="2"/>
      <c r="E168" s="2"/>
      <c r="F168" s="2"/>
      <c r="G168" s="2"/>
      <c r="H168" s="2"/>
      <c r="I168" s="2"/>
      <c r="J168" s="4"/>
      <c r="K168" s="4"/>
      <c r="L168" s="4"/>
    </row>
    <row r="169" spans="1:12" s="1" customFormat="1" ht="15.75" customHeight="1" x14ac:dyDescent="0.35">
      <c r="A169" s="3"/>
      <c r="C169" s="2"/>
      <c r="D169" s="2"/>
      <c r="E169" s="2"/>
      <c r="F169" s="2"/>
      <c r="G169" s="2"/>
      <c r="H169" s="2"/>
      <c r="I169" s="2"/>
      <c r="J169" s="4"/>
      <c r="K169" s="4"/>
      <c r="L169" s="4"/>
    </row>
    <row r="170" spans="1:12" s="1" customFormat="1" ht="15.75" customHeight="1" x14ac:dyDescent="0.35">
      <c r="A170" s="3"/>
      <c r="C170" s="2"/>
      <c r="D170" s="2"/>
      <c r="E170" s="2"/>
      <c r="F170" s="2"/>
      <c r="G170" s="2"/>
      <c r="H170" s="2"/>
      <c r="I170" s="2"/>
      <c r="J170" s="4"/>
      <c r="K170" s="4"/>
      <c r="L170" s="4"/>
    </row>
    <row r="171" spans="1:12" s="1" customFormat="1" ht="15.75" customHeight="1" x14ac:dyDescent="0.35">
      <c r="A171" s="3"/>
      <c r="C171" s="2"/>
      <c r="D171" s="2"/>
      <c r="E171" s="2"/>
      <c r="F171" s="2"/>
      <c r="G171" s="2"/>
      <c r="H171" s="2"/>
      <c r="I171" s="2"/>
      <c r="J171" s="4"/>
      <c r="K171" s="4"/>
      <c r="L171" s="4"/>
    </row>
    <row r="172" spans="1:12" s="1" customFormat="1" ht="15.75" customHeight="1" x14ac:dyDescent="0.35">
      <c r="A172" s="3"/>
      <c r="C172" s="2"/>
      <c r="D172" s="2"/>
      <c r="E172" s="2"/>
      <c r="F172" s="2"/>
      <c r="G172" s="2"/>
      <c r="H172" s="2"/>
      <c r="I172" s="2"/>
      <c r="J172" s="4"/>
      <c r="K172" s="4"/>
      <c r="L172" s="4"/>
    </row>
    <row r="173" spans="1:12" s="1" customFormat="1" ht="15.75" customHeight="1" x14ac:dyDescent="0.35">
      <c r="A173" s="3"/>
      <c r="C173" s="2"/>
      <c r="D173" s="2"/>
      <c r="E173" s="2"/>
      <c r="F173" s="2"/>
      <c r="G173" s="2"/>
      <c r="H173" s="2"/>
      <c r="I173" s="2"/>
      <c r="J173" s="4"/>
      <c r="K173" s="4"/>
      <c r="L173" s="4"/>
    </row>
    <row r="174" spans="1:12" s="1" customFormat="1" ht="15.75" customHeight="1" x14ac:dyDescent="0.35">
      <c r="A174" s="3"/>
      <c r="C174" s="2"/>
      <c r="D174" s="2"/>
      <c r="E174" s="2"/>
      <c r="F174" s="2"/>
      <c r="G174" s="2"/>
      <c r="H174" s="2"/>
      <c r="I174" s="2"/>
      <c r="J174" s="4"/>
      <c r="K174" s="4"/>
      <c r="L174" s="4"/>
    </row>
    <row r="175" spans="1:12" s="1" customFormat="1" ht="15.75" customHeight="1" x14ac:dyDescent="0.35">
      <c r="A175" s="3"/>
      <c r="C175" s="2"/>
      <c r="D175" s="2"/>
      <c r="E175" s="2"/>
      <c r="F175" s="2"/>
      <c r="G175" s="2"/>
      <c r="H175" s="2"/>
      <c r="I175" s="2"/>
      <c r="J175" s="4"/>
      <c r="K175" s="4"/>
      <c r="L175" s="4"/>
    </row>
    <row r="176" spans="1:12" s="1" customFormat="1" ht="15.75" customHeight="1" x14ac:dyDescent="0.35">
      <c r="A176" s="3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s="1" customFormat="1" ht="15.75" customHeight="1" x14ac:dyDescent="0.35">
      <c r="A177" s="3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s="1" customFormat="1" ht="15.75" customHeight="1" x14ac:dyDescent="0.35">
      <c r="A178" s="3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s="1" customFormat="1" ht="15.75" customHeight="1" x14ac:dyDescent="0.35">
      <c r="A179" s="3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s="1" customFormat="1" ht="15.75" customHeight="1" x14ac:dyDescent="0.35">
      <c r="A180" s="3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s="1" customFormat="1" ht="15" customHeight="1" x14ac:dyDescent="0.35">
      <c r="A181" s="3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s="1" customFormat="1" ht="15" customHeight="1" x14ac:dyDescent="0.35">
      <c r="A182" s="3"/>
      <c r="C182" s="2"/>
      <c r="D182" s="2"/>
      <c r="E182" s="2"/>
      <c r="F182" s="2"/>
      <c r="G182" s="2"/>
      <c r="H182" s="2"/>
      <c r="I182" s="2"/>
      <c r="J182" s="2"/>
      <c r="K182" s="2"/>
      <c r="L182" s="2"/>
    </row>
  </sheetData>
  <mergeCells count="17">
    <mergeCell ref="E7:E8"/>
    <mergeCell ref="F7:G7"/>
    <mergeCell ref="H7:I7"/>
    <mergeCell ref="J7:K7"/>
    <mergeCell ref="A1:L1"/>
    <mergeCell ref="B2:L2"/>
    <mergeCell ref="B3:L3"/>
    <mergeCell ref="B4:L4"/>
    <mergeCell ref="A5:B5"/>
    <mergeCell ref="L7:L8"/>
    <mergeCell ref="A6:F6"/>
    <mergeCell ref="G6:I6"/>
    <mergeCell ref="J6:K6"/>
    <mergeCell ref="A7:A8"/>
    <mergeCell ref="B7:B8"/>
    <mergeCell ref="C7:C8"/>
    <mergeCell ref="D7:D8"/>
  </mergeCells>
  <conditionalFormatting sqref="B73">
    <cfRule type="cellIs" dxfId="46" priority="41" operator="equal">
      <formula>8223.307275</formula>
    </cfRule>
  </conditionalFormatting>
  <conditionalFormatting sqref="B11:C11">
    <cfRule type="cellIs" dxfId="45" priority="24" operator="equal">
      <formula>8223.307275</formula>
    </cfRule>
  </conditionalFormatting>
  <conditionalFormatting sqref="B15:C15">
    <cfRule type="cellIs" dxfId="44" priority="26" operator="equal">
      <formula>8223.307275</formula>
    </cfRule>
  </conditionalFormatting>
  <conditionalFormatting sqref="B19:C19">
    <cfRule type="cellIs" dxfId="43" priority="14" operator="equal">
      <formula>8223.307275</formula>
    </cfRule>
  </conditionalFormatting>
  <conditionalFormatting sqref="B23:C23">
    <cfRule type="cellIs" dxfId="42" priority="12" operator="equal">
      <formula>8223.307275</formula>
    </cfRule>
  </conditionalFormatting>
  <conditionalFormatting sqref="B27:C27">
    <cfRule type="cellIs" dxfId="41" priority="10" operator="equal">
      <formula>8223.307275</formula>
    </cfRule>
  </conditionalFormatting>
  <conditionalFormatting sqref="B31:C31">
    <cfRule type="cellIs" dxfId="40" priority="8" operator="equal">
      <formula>8223.307275</formula>
    </cfRule>
  </conditionalFormatting>
  <conditionalFormatting sqref="B35:C35">
    <cfRule type="cellIs" dxfId="39" priority="22" operator="equal">
      <formula>8223.307275</formula>
    </cfRule>
  </conditionalFormatting>
  <conditionalFormatting sqref="B39:C39">
    <cfRule type="cellIs" dxfId="38" priority="20" operator="equal">
      <formula>8223.307275</formula>
    </cfRule>
  </conditionalFormatting>
  <conditionalFormatting sqref="B44:C44">
    <cfRule type="cellIs" dxfId="37" priority="32" operator="equal">
      <formula>8223.307275</formula>
    </cfRule>
  </conditionalFormatting>
  <conditionalFormatting sqref="B48:C48">
    <cfRule type="cellIs" dxfId="36" priority="30" operator="equal">
      <formula>8223.307275</formula>
    </cfRule>
  </conditionalFormatting>
  <conditionalFormatting sqref="B52:C52">
    <cfRule type="cellIs" dxfId="35" priority="6" operator="equal">
      <formula>8223.307275</formula>
    </cfRule>
  </conditionalFormatting>
  <conditionalFormatting sqref="B56:C56">
    <cfRule type="cellIs" dxfId="34" priority="28" operator="equal">
      <formula>8223.307275</formula>
    </cfRule>
  </conditionalFormatting>
  <conditionalFormatting sqref="B60:C60">
    <cfRule type="cellIs" dxfId="33" priority="36" operator="equal">
      <formula>8223.307275</formula>
    </cfRule>
  </conditionalFormatting>
  <conditionalFormatting sqref="B64:C64">
    <cfRule type="cellIs" dxfId="32" priority="40" operator="equal">
      <formula>8223.307275</formula>
    </cfRule>
  </conditionalFormatting>
  <conditionalFormatting sqref="B69:C69">
    <cfRule type="cellIs" dxfId="31" priority="38" operator="equal">
      <formula>8223.307275</formula>
    </cfRule>
  </conditionalFormatting>
  <conditionalFormatting sqref="B74:C74">
    <cfRule type="cellIs" dxfId="30" priority="34" operator="equal">
      <formula>8223.307275</formula>
    </cfRule>
  </conditionalFormatting>
  <conditionalFormatting sqref="B80:C80">
    <cfRule type="cellIs" dxfId="29" priority="18" operator="equal">
      <formula>8223.307275</formula>
    </cfRule>
  </conditionalFormatting>
  <conditionalFormatting sqref="B85:C85">
    <cfRule type="cellIs" dxfId="28" priority="2" operator="equal">
      <formula>8223.307275</formula>
    </cfRule>
  </conditionalFormatting>
  <conditionalFormatting sqref="B91:C91">
    <cfRule type="cellIs" dxfId="27" priority="16" operator="equal">
      <formula>8223.307275</formula>
    </cfRule>
  </conditionalFormatting>
  <conditionalFormatting sqref="B98:C98">
    <cfRule type="cellIs" dxfId="26" priority="4" operator="equal">
      <formula>8223.307275</formula>
    </cfRule>
  </conditionalFormatting>
  <conditionalFormatting sqref="C12">
    <cfRule type="cellIs" dxfId="25" priority="23" operator="equal">
      <formula>8223.307275</formula>
    </cfRule>
  </conditionalFormatting>
  <conditionalFormatting sqref="C16">
    <cfRule type="cellIs" dxfId="24" priority="25" operator="equal">
      <formula>8223.307275</formula>
    </cfRule>
  </conditionalFormatting>
  <conditionalFormatting sqref="C20">
    <cfRule type="cellIs" dxfId="23" priority="13" operator="equal">
      <formula>8223.307275</formula>
    </cfRule>
  </conditionalFormatting>
  <conditionalFormatting sqref="C24">
    <cfRule type="cellIs" dxfId="22" priority="11" operator="equal">
      <formula>8223.307275</formula>
    </cfRule>
  </conditionalFormatting>
  <conditionalFormatting sqref="C28">
    <cfRule type="cellIs" dxfId="21" priority="9" operator="equal">
      <formula>8223.307275</formula>
    </cfRule>
  </conditionalFormatting>
  <conditionalFormatting sqref="C32">
    <cfRule type="cellIs" dxfId="20" priority="7" operator="equal">
      <formula>8223.307275</formula>
    </cfRule>
  </conditionalFormatting>
  <conditionalFormatting sqref="C36">
    <cfRule type="cellIs" dxfId="19" priority="21" operator="equal">
      <formula>8223.307275</formula>
    </cfRule>
  </conditionalFormatting>
  <conditionalFormatting sqref="C41">
    <cfRule type="cellIs" dxfId="18" priority="19" operator="equal">
      <formula>8223.307275</formula>
    </cfRule>
  </conditionalFormatting>
  <conditionalFormatting sqref="C45">
    <cfRule type="cellIs" dxfId="17" priority="31" operator="equal">
      <formula>8223.307275</formula>
    </cfRule>
  </conditionalFormatting>
  <conditionalFormatting sqref="C49">
    <cfRule type="cellIs" dxfId="16" priority="29" operator="equal">
      <formula>8223.307275</formula>
    </cfRule>
  </conditionalFormatting>
  <conditionalFormatting sqref="C53">
    <cfRule type="cellIs" dxfId="15" priority="5" operator="equal">
      <formula>8223.307275</formula>
    </cfRule>
  </conditionalFormatting>
  <conditionalFormatting sqref="C57">
    <cfRule type="cellIs" dxfId="14" priority="27" operator="equal">
      <formula>8223.307275</formula>
    </cfRule>
  </conditionalFormatting>
  <conditionalFormatting sqref="C61">
    <cfRule type="cellIs" dxfId="13" priority="35" operator="equal">
      <formula>8223.307275</formula>
    </cfRule>
  </conditionalFormatting>
  <conditionalFormatting sqref="C66">
    <cfRule type="cellIs" dxfId="12" priority="39" operator="equal">
      <formula>8223.307275</formula>
    </cfRule>
  </conditionalFormatting>
  <conditionalFormatting sqref="C71">
    <cfRule type="cellIs" dxfId="11" priority="37" operator="equal">
      <formula>8223.307275</formula>
    </cfRule>
  </conditionalFormatting>
  <conditionalFormatting sqref="C76">
    <cfRule type="cellIs" dxfId="10" priority="33" operator="equal">
      <formula>8223.307275</formula>
    </cfRule>
  </conditionalFormatting>
  <conditionalFormatting sqref="C82">
    <cfRule type="cellIs" dxfId="9" priority="17" operator="equal">
      <formula>8223.307275</formula>
    </cfRule>
  </conditionalFormatting>
  <conditionalFormatting sqref="C86">
    <cfRule type="cellIs" dxfId="8" priority="1" operator="equal">
      <formula>8223.307275</formula>
    </cfRule>
  </conditionalFormatting>
  <conditionalFormatting sqref="C93">
    <cfRule type="cellIs" dxfId="7" priority="15" operator="equal">
      <formula>8223.307275</formula>
    </cfRule>
  </conditionalFormatting>
  <conditionalFormatting sqref="C100">
    <cfRule type="cellIs" dxfId="6" priority="3" operator="equal">
      <formula>8223.307275</formula>
    </cfRule>
  </conditionalFormatting>
  <pageMargins left="0.3" right="0.3" top="0.5" bottom="0.5" header="0.511811023622047" footer="0.51180555555555596"/>
  <pageSetup paperSize="9" fitToHeight="0" orientation="landscape" horizontalDpi="300" verticalDpi="300"/>
  <headerFooter>
    <oddFooter>&amp;L&amp;"Sylfaen,Regular"10.10.2026&amp;R&amp;"Sylfaen,Regular"გვ.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ED359-6B28-44D0-ADE7-8D19A7A74DC4}">
  <sheetPr>
    <tabColor rgb="FFFFFFFF"/>
    <pageSetUpPr fitToPage="1"/>
  </sheetPr>
  <dimension ref="A1:XFD110"/>
  <sheetViews>
    <sheetView topLeftCell="A44" zoomScale="85" zoomScaleNormal="85" workbookViewId="0">
      <selection activeCell="B64" sqref="B64"/>
    </sheetView>
  </sheetViews>
  <sheetFormatPr defaultColWidth="9.08984375" defaultRowHeight="14.5" x14ac:dyDescent="0.35"/>
  <cols>
    <col min="1" max="1" width="4.36328125" style="3" customWidth="1"/>
    <col min="2" max="2" width="67.36328125" style="1" customWidth="1"/>
    <col min="3" max="3" width="11.36328125" style="2" customWidth="1"/>
    <col min="4" max="4" width="9.453125" style="2" customWidth="1"/>
    <col min="5" max="5" width="10.453125" style="2" customWidth="1"/>
    <col min="6" max="6" width="13" style="2" customWidth="1"/>
    <col min="7" max="7" width="14" style="2" customWidth="1"/>
    <col min="8" max="8" width="7.453125" style="2" customWidth="1"/>
    <col min="9" max="9" width="12.54296875" style="2" customWidth="1"/>
    <col min="10" max="10" width="7.36328125" style="2" customWidth="1"/>
    <col min="11" max="11" width="13.453125" style="2" customWidth="1"/>
    <col min="12" max="12" width="15.453125" style="2" customWidth="1"/>
    <col min="13" max="13" width="9.08984375" style="1"/>
    <col min="14" max="14" width="9.453125" style="1" customWidth="1"/>
    <col min="15" max="322" width="9.08984375" style="1"/>
    <col min="323" max="16383" width="9.08984375" style="54"/>
    <col min="16384" max="16384" width="9.08984375" style="1"/>
  </cols>
  <sheetData>
    <row r="1" spans="1:12" s="1" customFormat="1" ht="14.25" customHeight="1" x14ac:dyDescent="0.35">
      <c r="A1" s="111" t="s">
        <v>25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</row>
    <row r="2" spans="1:12" s="1" customFormat="1" ht="15" customHeight="1" x14ac:dyDescent="0.35">
      <c r="A2" s="53"/>
      <c r="B2" s="112" t="s">
        <v>24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</row>
    <row r="3" spans="1:12" s="1" customFormat="1" ht="15" customHeight="1" x14ac:dyDescent="0.35">
      <c r="A3" s="52"/>
      <c r="B3" s="112" t="s">
        <v>49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</row>
    <row r="4" spans="1:12" s="1" customFormat="1" ht="15" customHeight="1" x14ac:dyDescent="0.35">
      <c r="A4" s="52"/>
      <c r="B4" s="112" t="s">
        <v>48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</row>
    <row r="5" spans="1:12" s="1" customFormat="1" ht="15" customHeight="1" x14ac:dyDescent="0.35">
      <c r="A5" s="113"/>
      <c r="B5" s="113"/>
      <c r="C5" s="81"/>
      <c r="D5" s="81"/>
      <c r="E5" s="81"/>
      <c r="F5" s="81"/>
      <c r="G5" s="51"/>
      <c r="H5" s="51"/>
      <c r="I5" s="51"/>
      <c r="J5" s="51"/>
      <c r="K5" s="51"/>
      <c r="L5" s="51"/>
    </row>
    <row r="6" spans="1:12" s="1" customFormat="1" ht="14.25" customHeight="1" x14ac:dyDescent="0.35">
      <c r="A6" s="114" t="s">
        <v>23</v>
      </c>
      <c r="B6" s="114"/>
      <c r="C6" s="114"/>
      <c r="D6" s="114"/>
      <c r="E6" s="114"/>
      <c r="F6" s="114"/>
      <c r="G6" s="115" t="s">
        <v>22</v>
      </c>
      <c r="H6" s="115"/>
      <c r="I6" s="115"/>
      <c r="J6" s="116">
        <f>L59</f>
        <v>0</v>
      </c>
      <c r="K6" s="116"/>
      <c r="L6" s="50" t="s">
        <v>7</v>
      </c>
    </row>
    <row r="7" spans="1:12" s="3" customFormat="1" ht="30" customHeight="1" x14ac:dyDescent="0.35">
      <c r="A7" s="109" t="s">
        <v>21</v>
      </c>
      <c r="B7" s="109" t="s">
        <v>20</v>
      </c>
      <c r="C7" s="109" t="s">
        <v>19</v>
      </c>
      <c r="D7" s="110" t="s">
        <v>18</v>
      </c>
      <c r="E7" s="110" t="s">
        <v>17</v>
      </c>
      <c r="F7" s="108" t="s">
        <v>16</v>
      </c>
      <c r="G7" s="108"/>
      <c r="H7" s="109" t="s">
        <v>15</v>
      </c>
      <c r="I7" s="109"/>
      <c r="J7" s="110" t="s">
        <v>14</v>
      </c>
      <c r="K7" s="110"/>
      <c r="L7" s="109" t="s">
        <v>2</v>
      </c>
    </row>
    <row r="8" spans="1:12" s="49" customFormat="1" ht="24.75" customHeight="1" x14ac:dyDescent="0.35">
      <c r="A8" s="109"/>
      <c r="B8" s="109"/>
      <c r="C8" s="109"/>
      <c r="D8" s="109"/>
      <c r="E8" s="109"/>
      <c r="F8" s="14" t="s">
        <v>13</v>
      </c>
      <c r="G8" s="14" t="s">
        <v>2</v>
      </c>
      <c r="H8" s="14" t="s">
        <v>13</v>
      </c>
      <c r="I8" s="14" t="s">
        <v>2</v>
      </c>
      <c r="J8" s="14" t="s">
        <v>13</v>
      </c>
      <c r="K8" s="14" t="s">
        <v>2</v>
      </c>
      <c r="L8" s="109"/>
    </row>
    <row r="9" spans="1:12" s="2" customFormat="1" ht="14.25" customHeight="1" x14ac:dyDescent="0.35">
      <c r="A9" s="26">
        <v>1</v>
      </c>
      <c r="B9" s="26">
        <v>2</v>
      </c>
      <c r="C9" s="26">
        <v>3</v>
      </c>
      <c r="D9" s="26">
        <v>4</v>
      </c>
      <c r="E9" s="26">
        <v>5</v>
      </c>
      <c r="F9" s="26">
        <v>6</v>
      </c>
      <c r="G9" s="26">
        <v>7</v>
      </c>
      <c r="H9" s="26">
        <v>8</v>
      </c>
      <c r="I9" s="26">
        <v>9</v>
      </c>
      <c r="J9" s="26">
        <v>10</v>
      </c>
      <c r="K9" s="26">
        <v>11</v>
      </c>
      <c r="L9" s="26">
        <v>12</v>
      </c>
    </row>
    <row r="10" spans="1:12" s="56" customFormat="1" ht="14.25" customHeight="1" x14ac:dyDescent="0.35">
      <c r="A10" s="31">
        <v>1</v>
      </c>
      <c r="B10" s="44" t="s">
        <v>47</v>
      </c>
      <c r="C10" s="43" t="s">
        <v>45</v>
      </c>
      <c r="D10" s="46"/>
      <c r="E10" s="42">
        <v>12</v>
      </c>
      <c r="F10" s="33"/>
      <c r="G10" s="13"/>
      <c r="H10" s="33"/>
      <c r="I10" s="13"/>
      <c r="J10" s="33"/>
      <c r="K10" s="80"/>
      <c r="L10" s="80"/>
    </row>
    <row r="11" spans="1:12" s="56" customFormat="1" ht="14.25" customHeight="1" x14ac:dyDescent="0.35">
      <c r="A11" s="31"/>
      <c r="B11" s="35" t="s">
        <v>6</v>
      </c>
      <c r="C11" s="34" t="s">
        <v>45</v>
      </c>
      <c r="D11" s="33">
        <v>1</v>
      </c>
      <c r="E11" s="33">
        <f>D11*E10</f>
        <v>12</v>
      </c>
      <c r="F11" s="33"/>
      <c r="G11" s="29">
        <f t="shared" ref="G11:G36" si="0">F11*E11</f>
        <v>0</v>
      </c>
      <c r="H11" s="32"/>
      <c r="I11" s="29">
        <f t="shared" ref="I11:I36" si="1">H11*E11</f>
        <v>0</v>
      </c>
      <c r="J11" s="32"/>
      <c r="K11" s="27">
        <f t="shared" ref="K11:K36" si="2">J11*E11</f>
        <v>0</v>
      </c>
      <c r="L11" s="27">
        <f t="shared" ref="L11:L36" si="3">K11+I11+G11</f>
        <v>0</v>
      </c>
    </row>
    <row r="12" spans="1:12" s="56" customFormat="1" ht="14.25" customHeight="1" x14ac:dyDescent="0.35">
      <c r="A12" s="31"/>
      <c r="B12" s="41" t="s">
        <v>8</v>
      </c>
      <c r="C12" s="14" t="s">
        <v>7</v>
      </c>
      <c r="D12" s="40">
        <v>3.73E-2</v>
      </c>
      <c r="E12" s="32">
        <f>D12*E10</f>
        <v>0.4476</v>
      </c>
      <c r="F12" s="32"/>
      <c r="G12" s="29">
        <f t="shared" si="0"/>
        <v>0</v>
      </c>
      <c r="H12" s="32"/>
      <c r="I12" s="29">
        <f t="shared" si="1"/>
        <v>0</v>
      </c>
      <c r="J12" s="32"/>
      <c r="K12" s="27">
        <f t="shared" si="2"/>
        <v>0</v>
      </c>
      <c r="L12" s="27">
        <f t="shared" si="3"/>
        <v>0</v>
      </c>
    </row>
    <row r="13" spans="1:12" s="56" customFormat="1" ht="14.25" customHeight="1" x14ac:dyDescent="0.35">
      <c r="A13" s="31"/>
      <c r="B13" s="55" t="s">
        <v>46</v>
      </c>
      <c r="C13" s="78" t="s">
        <v>45</v>
      </c>
      <c r="D13" s="33">
        <v>1</v>
      </c>
      <c r="E13" s="33">
        <f>D13*E10</f>
        <v>12</v>
      </c>
      <c r="F13" s="33"/>
      <c r="G13" s="29">
        <f t="shared" si="0"/>
        <v>0</v>
      </c>
      <c r="H13" s="77"/>
      <c r="I13" s="29">
        <f t="shared" si="1"/>
        <v>0</v>
      </c>
      <c r="J13" s="77"/>
      <c r="K13" s="27">
        <f t="shared" si="2"/>
        <v>0</v>
      </c>
      <c r="L13" s="27">
        <f t="shared" si="3"/>
        <v>0</v>
      </c>
    </row>
    <row r="14" spans="1:12" s="56" customFormat="1" ht="14.25" customHeight="1" x14ac:dyDescent="0.35">
      <c r="A14" s="31"/>
      <c r="B14" s="76" t="s">
        <v>10</v>
      </c>
      <c r="C14" s="75" t="s">
        <v>7</v>
      </c>
      <c r="D14" s="74">
        <v>0.16900000000000001</v>
      </c>
      <c r="E14" s="32">
        <f>D14*E10</f>
        <v>2.028</v>
      </c>
      <c r="F14" s="73"/>
      <c r="G14" s="29">
        <f t="shared" si="0"/>
        <v>0</v>
      </c>
      <c r="H14" s="32"/>
      <c r="I14" s="29">
        <f t="shared" si="1"/>
        <v>0</v>
      </c>
      <c r="J14" s="32"/>
      <c r="K14" s="27">
        <f t="shared" si="2"/>
        <v>0</v>
      </c>
      <c r="L14" s="27">
        <f t="shared" si="3"/>
        <v>0</v>
      </c>
    </row>
    <row r="15" spans="1:12" s="56" customFormat="1" ht="14.25" customHeight="1" x14ac:dyDescent="0.35">
      <c r="A15" s="31">
        <v>2</v>
      </c>
      <c r="B15" s="44" t="s">
        <v>44</v>
      </c>
      <c r="C15" s="43" t="s">
        <v>12</v>
      </c>
      <c r="D15" s="46"/>
      <c r="E15" s="42">
        <v>3</v>
      </c>
      <c r="F15" s="33"/>
      <c r="G15" s="29">
        <f t="shared" si="0"/>
        <v>0</v>
      </c>
      <c r="H15" s="77"/>
      <c r="I15" s="29">
        <f t="shared" si="1"/>
        <v>0</v>
      </c>
      <c r="J15" s="77"/>
      <c r="K15" s="27">
        <f t="shared" si="2"/>
        <v>0</v>
      </c>
      <c r="L15" s="27">
        <f t="shared" si="3"/>
        <v>0</v>
      </c>
    </row>
    <row r="16" spans="1:12" s="56" customFormat="1" ht="14.25" customHeight="1" x14ac:dyDescent="0.35">
      <c r="A16" s="31"/>
      <c r="B16" s="35" t="s">
        <v>6</v>
      </c>
      <c r="C16" s="34" t="s">
        <v>12</v>
      </c>
      <c r="D16" s="33">
        <v>1</v>
      </c>
      <c r="E16" s="33">
        <f>D16*E15</f>
        <v>3</v>
      </c>
      <c r="F16" s="33"/>
      <c r="G16" s="29">
        <f t="shared" si="0"/>
        <v>0</v>
      </c>
      <c r="H16" s="32"/>
      <c r="I16" s="29">
        <f t="shared" si="1"/>
        <v>0</v>
      </c>
      <c r="J16" s="32"/>
      <c r="K16" s="27">
        <f t="shared" si="2"/>
        <v>0</v>
      </c>
      <c r="L16" s="27">
        <f t="shared" si="3"/>
        <v>0</v>
      </c>
    </row>
    <row r="17" spans="1:12" s="56" customFormat="1" ht="14.25" customHeight="1" x14ac:dyDescent="0.35">
      <c r="A17" s="31"/>
      <c r="B17" s="41" t="s">
        <v>8</v>
      </c>
      <c r="C17" s="14" t="s">
        <v>7</v>
      </c>
      <c r="D17" s="40">
        <v>0.06</v>
      </c>
      <c r="E17" s="32">
        <f>D17*E15</f>
        <v>0.18</v>
      </c>
      <c r="F17" s="32"/>
      <c r="G17" s="29">
        <f t="shared" si="0"/>
        <v>0</v>
      </c>
      <c r="H17" s="32"/>
      <c r="I17" s="29">
        <f t="shared" si="1"/>
        <v>0</v>
      </c>
      <c r="J17" s="32"/>
      <c r="K17" s="27">
        <f t="shared" si="2"/>
        <v>0</v>
      </c>
      <c r="L17" s="27">
        <f t="shared" si="3"/>
        <v>0</v>
      </c>
    </row>
    <row r="18" spans="1:12" s="56" customFormat="1" ht="14.25" customHeight="1" x14ac:dyDescent="0.35">
      <c r="A18" s="31"/>
      <c r="B18" s="55" t="s">
        <v>44</v>
      </c>
      <c r="C18" s="78" t="s">
        <v>12</v>
      </c>
      <c r="D18" s="33">
        <v>1</v>
      </c>
      <c r="E18" s="33">
        <f>D18*E15</f>
        <v>3</v>
      </c>
      <c r="F18" s="33"/>
      <c r="G18" s="29">
        <f t="shared" si="0"/>
        <v>0</v>
      </c>
      <c r="H18" s="77"/>
      <c r="I18" s="29">
        <f t="shared" si="1"/>
        <v>0</v>
      </c>
      <c r="J18" s="77"/>
      <c r="K18" s="27">
        <f t="shared" si="2"/>
        <v>0</v>
      </c>
      <c r="L18" s="27">
        <f t="shared" si="3"/>
        <v>0</v>
      </c>
    </row>
    <row r="19" spans="1:12" s="56" customFormat="1" ht="14.25" customHeight="1" x14ac:dyDescent="0.35">
      <c r="A19" s="31"/>
      <c r="B19" s="76" t="s">
        <v>10</v>
      </c>
      <c r="C19" s="75" t="s">
        <v>7</v>
      </c>
      <c r="D19" s="74">
        <v>0.16</v>
      </c>
      <c r="E19" s="32">
        <f>D19*E15</f>
        <v>0.48</v>
      </c>
      <c r="F19" s="73"/>
      <c r="G19" s="29">
        <f t="shared" si="0"/>
        <v>0</v>
      </c>
      <c r="H19" s="32"/>
      <c r="I19" s="29">
        <f t="shared" si="1"/>
        <v>0</v>
      </c>
      <c r="J19" s="32"/>
      <c r="K19" s="27">
        <f t="shared" si="2"/>
        <v>0</v>
      </c>
      <c r="L19" s="27">
        <f t="shared" si="3"/>
        <v>0</v>
      </c>
    </row>
    <row r="20" spans="1:12" s="56" customFormat="1" ht="14.25" customHeight="1" x14ac:dyDescent="0.35">
      <c r="A20" s="31">
        <v>2</v>
      </c>
      <c r="B20" s="44" t="s">
        <v>43</v>
      </c>
      <c r="C20" s="43" t="s">
        <v>12</v>
      </c>
      <c r="D20" s="46"/>
      <c r="E20" s="42">
        <v>3</v>
      </c>
      <c r="F20" s="32"/>
      <c r="G20" s="29">
        <f t="shared" si="0"/>
        <v>0</v>
      </c>
      <c r="H20" s="32"/>
      <c r="I20" s="29">
        <f t="shared" si="1"/>
        <v>0</v>
      </c>
      <c r="J20" s="32"/>
      <c r="K20" s="27">
        <f t="shared" si="2"/>
        <v>0</v>
      </c>
      <c r="L20" s="27">
        <f t="shared" si="3"/>
        <v>0</v>
      </c>
    </row>
    <row r="21" spans="1:12" s="56" customFormat="1" ht="14.25" customHeight="1" x14ac:dyDescent="0.35">
      <c r="A21" s="31"/>
      <c r="B21" s="35" t="s">
        <v>6</v>
      </c>
      <c r="C21" s="34" t="s">
        <v>12</v>
      </c>
      <c r="D21" s="33">
        <v>1</v>
      </c>
      <c r="E21" s="33">
        <f>D21*E20</f>
        <v>3</v>
      </c>
      <c r="F21" s="33"/>
      <c r="G21" s="29">
        <f t="shared" si="0"/>
        <v>0</v>
      </c>
      <c r="H21" s="32"/>
      <c r="I21" s="29">
        <f t="shared" si="1"/>
        <v>0</v>
      </c>
      <c r="J21" s="32"/>
      <c r="K21" s="27">
        <f t="shared" si="2"/>
        <v>0</v>
      </c>
      <c r="L21" s="27">
        <f t="shared" si="3"/>
        <v>0</v>
      </c>
    </row>
    <row r="22" spans="1:12" s="56" customFormat="1" ht="14.25" customHeight="1" x14ac:dyDescent="0.35">
      <c r="A22" s="31"/>
      <c r="B22" s="41" t="s">
        <v>8</v>
      </c>
      <c r="C22" s="14" t="s">
        <v>7</v>
      </c>
      <c r="D22" s="40">
        <v>0.06</v>
      </c>
      <c r="E22" s="32">
        <f>D22*E20</f>
        <v>0.18</v>
      </c>
      <c r="F22" s="32"/>
      <c r="G22" s="29">
        <f t="shared" si="0"/>
        <v>0</v>
      </c>
      <c r="H22" s="32"/>
      <c r="I22" s="29">
        <f t="shared" si="1"/>
        <v>0</v>
      </c>
      <c r="J22" s="32"/>
      <c r="K22" s="27">
        <f t="shared" si="2"/>
        <v>0</v>
      </c>
      <c r="L22" s="27">
        <f t="shared" si="3"/>
        <v>0</v>
      </c>
    </row>
    <row r="23" spans="1:12" s="56" customFormat="1" ht="14.25" customHeight="1" x14ac:dyDescent="0.35">
      <c r="A23" s="31"/>
      <c r="B23" s="55" t="s">
        <v>43</v>
      </c>
      <c r="C23" s="78" t="s">
        <v>12</v>
      </c>
      <c r="D23" s="33">
        <v>1</v>
      </c>
      <c r="E23" s="33">
        <f>D23*E20</f>
        <v>3</v>
      </c>
      <c r="F23" s="33"/>
      <c r="G23" s="29">
        <f t="shared" si="0"/>
        <v>0</v>
      </c>
      <c r="H23" s="77"/>
      <c r="I23" s="29">
        <f t="shared" si="1"/>
        <v>0</v>
      </c>
      <c r="J23" s="77"/>
      <c r="K23" s="27">
        <f t="shared" si="2"/>
        <v>0</v>
      </c>
      <c r="L23" s="27">
        <f t="shared" si="3"/>
        <v>0</v>
      </c>
    </row>
    <row r="24" spans="1:12" s="56" customFormat="1" ht="14.25" customHeight="1" x14ac:dyDescent="0.35">
      <c r="A24" s="31"/>
      <c r="B24" s="76" t="s">
        <v>10</v>
      </c>
      <c r="C24" s="75" t="s">
        <v>7</v>
      </c>
      <c r="D24" s="74">
        <v>0.16</v>
      </c>
      <c r="E24" s="32">
        <f>D24*E20</f>
        <v>0.48</v>
      </c>
      <c r="F24" s="73"/>
      <c r="G24" s="29">
        <f t="shared" si="0"/>
        <v>0</v>
      </c>
      <c r="H24" s="32"/>
      <c r="I24" s="29">
        <f t="shared" si="1"/>
        <v>0</v>
      </c>
      <c r="J24" s="32"/>
      <c r="K24" s="27">
        <f t="shared" si="2"/>
        <v>0</v>
      </c>
      <c r="L24" s="27">
        <f t="shared" si="3"/>
        <v>0</v>
      </c>
    </row>
    <row r="25" spans="1:12" s="56" customFormat="1" ht="14.25" customHeight="1" x14ac:dyDescent="0.35">
      <c r="A25" s="31">
        <v>3</v>
      </c>
      <c r="B25" s="79" t="s">
        <v>42</v>
      </c>
      <c r="C25" s="43" t="s">
        <v>12</v>
      </c>
      <c r="D25" s="46"/>
      <c r="E25" s="42">
        <v>4</v>
      </c>
      <c r="F25" s="32"/>
      <c r="G25" s="29">
        <f t="shared" si="0"/>
        <v>0</v>
      </c>
      <c r="H25" s="32"/>
      <c r="I25" s="29">
        <f t="shared" si="1"/>
        <v>0</v>
      </c>
      <c r="J25" s="32"/>
      <c r="K25" s="27">
        <f t="shared" si="2"/>
        <v>0</v>
      </c>
      <c r="L25" s="27">
        <f t="shared" si="3"/>
        <v>0</v>
      </c>
    </row>
    <row r="26" spans="1:12" s="56" customFormat="1" ht="14.25" customHeight="1" x14ac:dyDescent="0.35">
      <c r="A26" s="31"/>
      <c r="B26" s="35" t="s">
        <v>6</v>
      </c>
      <c r="C26" s="34" t="s">
        <v>12</v>
      </c>
      <c r="D26" s="33">
        <v>1</v>
      </c>
      <c r="E26" s="33">
        <f>D26*E25</f>
        <v>4</v>
      </c>
      <c r="F26" s="33"/>
      <c r="G26" s="29">
        <f t="shared" si="0"/>
        <v>0</v>
      </c>
      <c r="H26" s="32"/>
      <c r="I26" s="29">
        <f t="shared" si="1"/>
        <v>0</v>
      </c>
      <c r="J26" s="32"/>
      <c r="K26" s="27">
        <f t="shared" si="2"/>
        <v>0</v>
      </c>
      <c r="L26" s="27">
        <f t="shared" si="3"/>
        <v>0</v>
      </c>
    </row>
    <row r="27" spans="1:12" s="56" customFormat="1" ht="14.25" customHeight="1" x14ac:dyDescent="0.35">
      <c r="A27" s="31"/>
      <c r="B27" s="41" t="s">
        <v>8</v>
      </c>
      <c r="C27" s="14" t="s">
        <v>7</v>
      </c>
      <c r="D27" s="40">
        <v>0.97</v>
      </c>
      <c r="E27" s="32">
        <f>D27*E25</f>
        <v>3.88</v>
      </c>
      <c r="F27" s="32"/>
      <c r="G27" s="29">
        <f t="shared" si="0"/>
        <v>0</v>
      </c>
      <c r="H27" s="32"/>
      <c r="I27" s="29">
        <f t="shared" si="1"/>
        <v>0</v>
      </c>
      <c r="J27" s="32"/>
      <c r="K27" s="27">
        <f t="shared" si="2"/>
        <v>0</v>
      </c>
      <c r="L27" s="27">
        <f t="shared" si="3"/>
        <v>0</v>
      </c>
    </row>
    <row r="28" spans="1:12" s="56" customFormat="1" ht="14.25" customHeight="1" x14ac:dyDescent="0.35">
      <c r="A28" s="31"/>
      <c r="B28" s="55" t="s">
        <v>42</v>
      </c>
      <c r="C28" s="78" t="s">
        <v>12</v>
      </c>
      <c r="D28" s="33">
        <v>1</v>
      </c>
      <c r="E28" s="33">
        <f>D28*E25</f>
        <v>4</v>
      </c>
      <c r="F28" s="33"/>
      <c r="G28" s="29">
        <f t="shared" si="0"/>
        <v>0</v>
      </c>
      <c r="H28" s="77"/>
      <c r="I28" s="29">
        <f t="shared" si="1"/>
        <v>0</v>
      </c>
      <c r="J28" s="77"/>
      <c r="K28" s="27">
        <f t="shared" si="2"/>
        <v>0</v>
      </c>
      <c r="L28" s="27">
        <f t="shared" si="3"/>
        <v>0</v>
      </c>
    </row>
    <row r="29" spans="1:12" s="56" customFormat="1" ht="14.25" customHeight="1" x14ac:dyDescent="0.35">
      <c r="A29" s="31"/>
      <c r="B29" s="76" t="s">
        <v>10</v>
      </c>
      <c r="C29" s="75" t="s">
        <v>7</v>
      </c>
      <c r="D29" s="74">
        <v>1.7</v>
      </c>
      <c r="E29" s="32">
        <f>D29*E25</f>
        <v>6.8</v>
      </c>
      <c r="F29" s="32"/>
      <c r="G29" s="29">
        <f t="shared" si="0"/>
        <v>0</v>
      </c>
      <c r="H29" s="32"/>
      <c r="I29" s="29">
        <f t="shared" si="1"/>
        <v>0</v>
      </c>
      <c r="J29" s="32"/>
      <c r="K29" s="27">
        <f t="shared" si="2"/>
        <v>0</v>
      </c>
      <c r="L29" s="27">
        <f t="shared" si="3"/>
        <v>0</v>
      </c>
    </row>
    <row r="30" spans="1:12" s="56" customFormat="1" ht="14.25" customHeight="1" x14ac:dyDescent="0.35">
      <c r="A30" s="31">
        <v>3</v>
      </c>
      <c r="B30" s="79" t="s">
        <v>41</v>
      </c>
      <c r="C30" s="43" t="s">
        <v>12</v>
      </c>
      <c r="D30" s="46"/>
      <c r="E30" s="42">
        <v>1</v>
      </c>
      <c r="F30" s="32"/>
      <c r="G30" s="29">
        <f t="shared" si="0"/>
        <v>0</v>
      </c>
      <c r="H30" s="32"/>
      <c r="I30" s="29">
        <f t="shared" si="1"/>
        <v>0</v>
      </c>
      <c r="J30" s="32"/>
      <c r="K30" s="27">
        <f t="shared" si="2"/>
        <v>0</v>
      </c>
      <c r="L30" s="27">
        <f t="shared" si="3"/>
        <v>0</v>
      </c>
    </row>
    <row r="31" spans="1:12" s="56" customFormat="1" ht="14.25" customHeight="1" x14ac:dyDescent="0.35">
      <c r="A31" s="31"/>
      <c r="B31" s="35" t="s">
        <v>6</v>
      </c>
      <c r="C31" s="34" t="s">
        <v>12</v>
      </c>
      <c r="D31" s="33">
        <v>1</v>
      </c>
      <c r="E31" s="33">
        <f>D31*E30</f>
        <v>1</v>
      </c>
      <c r="F31" s="33"/>
      <c r="G31" s="29">
        <f t="shared" si="0"/>
        <v>0</v>
      </c>
      <c r="H31" s="32"/>
      <c r="I31" s="29">
        <f t="shared" si="1"/>
        <v>0</v>
      </c>
      <c r="J31" s="32"/>
      <c r="K31" s="27">
        <f t="shared" si="2"/>
        <v>0</v>
      </c>
      <c r="L31" s="27">
        <f t="shared" si="3"/>
        <v>0</v>
      </c>
    </row>
    <row r="32" spans="1:12" s="56" customFormat="1" ht="14.25" customHeight="1" x14ac:dyDescent="0.35">
      <c r="A32" s="31"/>
      <c r="B32" s="41" t="s">
        <v>8</v>
      </c>
      <c r="C32" s="14" t="s">
        <v>7</v>
      </c>
      <c r="D32" s="40">
        <v>0.97</v>
      </c>
      <c r="E32" s="32">
        <f>D32*E30</f>
        <v>0.97</v>
      </c>
      <c r="F32" s="32"/>
      <c r="G32" s="29">
        <f t="shared" si="0"/>
        <v>0</v>
      </c>
      <c r="H32" s="32"/>
      <c r="I32" s="29">
        <f t="shared" si="1"/>
        <v>0</v>
      </c>
      <c r="J32" s="32"/>
      <c r="K32" s="27">
        <f t="shared" si="2"/>
        <v>0</v>
      </c>
      <c r="L32" s="27">
        <f t="shared" si="3"/>
        <v>0</v>
      </c>
    </row>
    <row r="33" spans="1:322" s="56" customFormat="1" ht="14.25" customHeight="1" x14ac:dyDescent="0.35">
      <c r="A33" s="31"/>
      <c r="B33" s="55" t="s">
        <v>41</v>
      </c>
      <c r="C33" s="78" t="s">
        <v>12</v>
      </c>
      <c r="D33" s="33">
        <v>1</v>
      </c>
      <c r="E33" s="33">
        <f>D33*E30</f>
        <v>1</v>
      </c>
      <c r="F33" s="33"/>
      <c r="G33" s="29">
        <f t="shared" si="0"/>
        <v>0</v>
      </c>
      <c r="H33" s="77"/>
      <c r="I33" s="29">
        <f t="shared" si="1"/>
        <v>0</v>
      </c>
      <c r="J33" s="77"/>
      <c r="K33" s="27">
        <f t="shared" si="2"/>
        <v>0</v>
      </c>
      <c r="L33" s="27">
        <f t="shared" si="3"/>
        <v>0</v>
      </c>
    </row>
    <row r="34" spans="1:322" s="56" customFormat="1" ht="14.25" customHeight="1" x14ac:dyDescent="0.35">
      <c r="A34" s="31"/>
      <c r="B34" s="76" t="s">
        <v>10</v>
      </c>
      <c r="C34" s="75" t="s">
        <v>7</v>
      </c>
      <c r="D34" s="74">
        <v>1.7</v>
      </c>
      <c r="E34" s="32">
        <f>D34*E30</f>
        <v>1.7</v>
      </c>
      <c r="F34" s="73"/>
      <c r="G34" s="29">
        <f t="shared" si="0"/>
        <v>0</v>
      </c>
      <c r="H34" s="32"/>
      <c r="I34" s="29">
        <f t="shared" si="1"/>
        <v>0</v>
      </c>
      <c r="J34" s="32"/>
      <c r="K34" s="27">
        <f t="shared" si="2"/>
        <v>0</v>
      </c>
      <c r="L34" s="27">
        <f t="shared" si="3"/>
        <v>0</v>
      </c>
    </row>
    <row r="35" spans="1:322" s="56" customFormat="1" ht="14.25" customHeight="1" x14ac:dyDescent="0.35">
      <c r="A35" s="31">
        <v>4</v>
      </c>
      <c r="B35" s="47" t="s">
        <v>40</v>
      </c>
      <c r="C35" s="43" t="s">
        <v>12</v>
      </c>
      <c r="D35" s="46"/>
      <c r="E35" s="42">
        <v>6</v>
      </c>
      <c r="F35" s="33"/>
      <c r="G35" s="29">
        <f t="shared" si="0"/>
        <v>0</v>
      </c>
      <c r="H35" s="33"/>
      <c r="I35" s="29">
        <f t="shared" si="1"/>
        <v>0</v>
      </c>
      <c r="J35" s="33"/>
      <c r="K35" s="27">
        <f t="shared" si="2"/>
        <v>0</v>
      </c>
      <c r="L35" s="27">
        <f t="shared" si="3"/>
        <v>0</v>
      </c>
    </row>
    <row r="36" spans="1:322" s="56" customFormat="1" ht="14.25" customHeight="1" x14ac:dyDescent="0.35">
      <c r="A36" s="31">
        <v>5</v>
      </c>
      <c r="B36" s="47" t="s">
        <v>39</v>
      </c>
      <c r="C36" s="43" t="s">
        <v>12</v>
      </c>
      <c r="D36" s="46"/>
      <c r="E36" s="42">
        <v>6</v>
      </c>
      <c r="F36" s="33"/>
      <c r="G36" s="29">
        <f t="shared" si="0"/>
        <v>0</v>
      </c>
      <c r="H36" s="33"/>
      <c r="I36" s="29">
        <f t="shared" si="1"/>
        <v>0</v>
      </c>
      <c r="J36" s="33"/>
      <c r="K36" s="27">
        <f t="shared" si="2"/>
        <v>0</v>
      </c>
      <c r="L36" s="27">
        <f t="shared" si="3"/>
        <v>0</v>
      </c>
    </row>
    <row r="37" spans="1:322" s="56" customFormat="1" ht="14.25" customHeight="1" x14ac:dyDescent="0.35">
      <c r="A37" s="31">
        <v>6</v>
      </c>
      <c r="B37" s="47" t="s">
        <v>38</v>
      </c>
      <c r="C37" s="43" t="s">
        <v>12</v>
      </c>
      <c r="D37" s="46"/>
      <c r="E37" s="42">
        <v>19</v>
      </c>
      <c r="F37" s="33"/>
      <c r="G37" s="29"/>
      <c r="H37" s="33"/>
      <c r="I37" s="29"/>
      <c r="J37" s="33"/>
      <c r="K37" s="27"/>
      <c r="L37" s="27"/>
    </row>
    <row r="38" spans="1:322" s="56" customFormat="1" ht="14.25" customHeight="1" x14ac:dyDescent="0.35">
      <c r="A38" s="31"/>
      <c r="B38" s="62" t="s">
        <v>34</v>
      </c>
      <c r="C38" s="34" t="s">
        <v>12</v>
      </c>
      <c r="D38" s="60">
        <v>1</v>
      </c>
      <c r="E38" s="60">
        <f>E37*D38</f>
        <v>19</v>
      </c>
      <c r="F38" s="59"/>
      <c r="G38" s="58">
        <f t="shared" ref="G38:G47" si="4">F38*E38</f>
        <v>0</v>
      </c>
      <c r="H38" s="32"/>
      <c r="I38" s="58">
        <f t="shared" ref="I38:I47" si="5">H38*E38</f>
        <v>0</v>
      </c>
      <c r="J38" s="59"/>
      <c r="K38" s="58">
        <f t="shared" ref="K38:K47" si="6">J38*E38</f>
        <v>0</v>
      </c>
      <c r="L38" s="58">
        <f t="shared" ref="L38:L48" si="7">K38+I38+G38</f>
        <v>0</v>
      </c>
    </row>
    <row r="39" spans="1:322" s="56" customFormat="1" ht="14.25" customHeight="1" x14ac:dyDescent="0.35">
      <c r="A39" s="31"/>
      <c r="B39" s="62" t="s">
        <v>8</v>
      </c>
      <c r="C39" s="61" t="s">
        <v>7</v>
      </c>
      <c r="D39" s="60">
        <v>0.69</v>
      </c>
      <c r="E39" s="60">
        <f>E37*D39</f>
        <v>13.11</v>
      </c>
      <c r="F39" s="59"/>
      <c r="G39" s="58">
        <f t="shared" si="4"/>
        <v>0</v>
      </c>
      <c r="H39" s="59"/>
      <c r="I39" s="58">
        <f t="shared" si="5"/>
        <v>0</v>
      </c>
      <c r="J39" s="59"/>
      <c r="K39" s="58">
        <f t="shared" si="6"/>
        <v>0</v>
      </c>
      <c r="L39" s="58">
        <f t="shared" si="7"/>
        <v>0</v>
      </c>
    </row>
    <row r="40" spans="1:322" s="56" customFormat="1" ht="14.25" customHeight="1" x14ac:dyDescent="0.35">
      <c r="A40" s="31"/>
      <c r="B40" s="67" t="s">
        <v>37</v>
      </c>
      <c r="C40" s="66" t="s">
        <v>12</v>
      </c>
      <c r="D40" s="65" t="s">
        <v>31</v>
      </c>
      <c r="E40" s="64">
        <v>3</v>
      </c>
      <c r="F40" s="68"/>
      <c r="G40" s="58">
        <f t="shared" si="4"/>
        <v>0</v>
      </c>
      <c r="H40" s="59"/>
      <c r="I40" s="58">
        <f t="shared" si="5"/>
        <v>0</v>
      </c>
      <c r="J40" s="68"/>
      <c r="K40" s="58">
        <f t="shared" si="6"/>
        <v>0</v>
      </c>
      <c r="L40" s="58">
        <f t="shared" si="7"/>
        <v>0</v>
      </c>
    </row>
    <row r="41" spans="1:322" s="56" customFormat="1" ht="14.25" customHeight="1" x14ac:dyDescent="0.35">
      <c r="A41" s="31"/>
      <c r="B41" s="62" t="s">
        <v>36</v>
      </c>
      <c r="C41" s="61" t="s">
        <v>7</v>
      </c>
      <c r="D41" s="60">
        <v>1.92</v>
      </c>
      <c r="E41" s="60">
        <f>E37*D41</f>
        <v>36.479999999999997</v>
      </c>
      <c r="F41" s="59"/>
      <c r="G41" s="58">
        <f t="shared" si="4"/>
        <v>0</v>
      </c>
      <c r="H41" s="59"/>
      <c r="I41" s="58">
        <f t="shared" si="5"/>
        <v>0</v>
      </c>
      <c r="J41" s="59"/>
      <c r="K41" s="58">
        <f t="shared" si="6"/>
        <v>0</v>
      </c>
      <c r="L41" s="58">
        <f t="shared" si="7"/>
        <v>0</v>
      </c>
    </row>
    <row r="42" spans="1:322" s="56" customFormat="1" ht="24.75" customHeight="1" x14ac:dyDescent="0.35">
      <c r="A42" s="31">
        <v>7</v>
      </c>
      <c r="B42" s="72" t="s">
        <v>35</v>
      </c>
      <c r="C42" s="71" t="s">
        <v>12</v>
      </c>
      <c r="D42" s="70"/>
      <c r="E42" s="69">
        <v>19</v>
      </c>
      <c r="F42" s="68"/>
      <c r="G42" s="58">
        <f t="shared" si="4"/>
        <v>0</v>
      </c>
      <c r="H42" s="68"/>
      <c r="I42" s="58">
        <f t="shared" si="5"/>
        <v>0</v>
      </c>
      <c r="J42" s="68"/>
      <c r="K42" s="58">
        <f t="shared" si="6"/>
        <v>0</v>
      </c>
      <c r="L42" s="58">
        <f t="shared" si="7"/>
        <v>0</v>
      </c>
    </row>
    <row r="43" spans="1:322" s="56" customFormat="1" ht="14.25" customHeight="1" x14ac:dyDescent="0.35">
      <c r="A43" s="31"/>
      <c r="B43" s="62" t="s">
        <v>34</v>
      </c>
      <c r="C43" s="61" t="s">
        <v>33</v>
      </c>
      <c r="D43" s="60">
        <v>1.69</v>
      </c>
      <c r="E43" s="60">
        <f>E42*D43</f>
        <v>32.11</v>
      </c>
      <c r="F43" s="59"/>
      <c r="G43" s="58">
        <f t="shared" si="4"/>
        <v>0</v>
      </c>
      <c r="H43" s="32"/>
      <c r="I43" s="58">
        <f t="shared" si="5"/>
        <v>0</v>
      </c>
      <c r="J43" s="59"/>
      <c r="K43" s="58">
        <f t="shared" si="6"/>
        <v>0</v>
      </c>
      <c r="L43" s="58">
        <f t="shared" si="7"/>
        <v>0</v>
      </c>
    </row>
    <row r="44" spans="1:322" s="56" customFormat="1" ht="14.25" customHeight="1" x14ac:dyDescent="0.35">
      <c r="A44" s="31"/>
      <c r="B44" s="62" t="s">
        <v>8</v>
      </c>
      <c r="C44" s="61" t="s">
        <v>7</v>
      </c>
      <c r="D44" s="60">
        <v>0.06</v>
      </c>
      <c r="E44" s="60">
        <f>E42*D44</f>
        <v>1.1399999999999999</v>
      </c>
      <c r="F44" s="59"/>
      <c r="G44" s="58">
        <f t="shared" si="4"/>
        <v>0</v>
      </c>
      <c r="H44" s="59"/>
      <c r="I44" s="58">
        <f t="shared" si="5"/>
        <v>0</v>
      </c>
      <c r="J44" s="59"/>
      <c r="K44" s="58">
        <f t="shared" si="6"/>
        <v>0</v>
      </c>
      <c r="L44" s="58">
        <f t="shared" si="7"/>
        <v>0</v>
      </c>
    </row>
    <row r="45" spans="1:322" s="56" customFormat="1" ht="14.25" customHeight="1" x14ac:dyDescent="0.35">
      <c r="A45" s="31"/>
      <c r="B45" s="67" t="s">
        <v>32</v>
      </c>
      <c r="C45" s="66" t="s">
        <v>12</v>
      </c>
      <c r="D45" s="65" t="s">
        <v>31</v>
      </c>
      <c r="E45" s="64">
        <v>3</v>
      </c>
      <c r="F45" s="63"/>
      <c r="G45" s="58">
        <f t="shared" si="4"/>
        <v>0</v>
      </c>
      <c r="H45" s="59"/>
      <c r="I45" s="58">
        <f t="shared" si="5"/>
        <v>0</v>
      </c>
      <c r="J45" s="59"/>
      <c r="K45" s="58">
        <f t="shared" si="6"/>
        <v>0</v>
      </c>
      <c r="L45" s="58">
        <f t="shared" si="7"/>
        <v>0</v>
      </c>
    </row>
    <row r="46" spans="1:322" s="56" customFormat="1" ht="14.25" customHeight="1" x14ac:dyDescent="0.35">
      <c r="A46" s="31"/>
      <c r="B46" s="62" t="s">
        <v>30</v>
      </c>
      <c r="C46" s="61" t="s">
        <v>7</v>
      </c>
      <c r="D46" s="60">
        <v>0.18</v>
      </c>
      <c r="E46" s="60">
        <f>E42*D46</f>
        <v>3.42</v>
      </c>
      <c r="F46" s="59"/>
      <c r="G46" s="58">
        <f t="shared" si="4"/>
        <v>0</v>
      </c>
      <c r="H46" s="59"/>
      <c r="I46" s="58">
        <f t="shared" si="5"/>
        <v>0</v>
      </c>
      <c r="J46" s="59"/>
      <c r="K46" s="58">
        <f t="shared" si="6"/>
        <v>0</v>
      </c>
      <c r="L46" s="58">
        <f t="shared" si="7"/>
        <v>0</v>
      </c>
    </row>
    <row r="47" spans="1:322" s="56" customFormat="1" ht="24.75" customHeight="1" x14ac:dyDescent="0.35">
      <c r="A47" s="31"/>
      <c r="B47" s="57" t="s">
        <v>29</v>
      </c>
      <c r="C47" s="48" t="s">
        <v>9</v>
      </c>
      <c r="D47" s="33"/>
      <c r="E47" s="33">
        <v>1</v>
      </c>
      <c r="F47" s="33"/>
      <c r="G47" s="29">
        <f t="shared" si="4"/>
        <v>0</v>
      </c>
      <c r="H47" s="33"/>
      <c r="I47" s="29">
        <f t="shared" si="5"/>
        <v>0</v>
      </c>
      <c r="J47" s="33"/>
      <c r="K47" s="27">
        <f t="shared" si="6"/>
        <v>0</v>
      </c>
      <c r="L47" s="27">
        <f t="shared" si="7"/>
        <v>0</v>
      </c>
    </row>
    <row r="48" spans="1:322" s="20" customFormat="1" ht="14.25" customHeight="1" x14ac:dyDescent="0.35">
      <c r="A48" s="18"/>
      <c r="B48" s="26" t="s">
        <v>2</v>
      </c>
      <c r="C48" s="25"/>
      <c r="D48" s="25"/>
      <c r="E48" s="24"/>
      <c r="F48" s="24"/>
      <c r="G48" s="23">
        <f>SUM(G11:G47)</f>
        <v>0</v>
      </c>
      <c r="H48" s="23"/>
      <c r="I48" s="23">
        <f>SUM(I11:I47)</f>
        <v>0</v>
      </c>
      <c r="J48" s="23"/>
      <c r="K48" s="23">
        <f>SUM(K11:K47)</f>
        <v>0</v>
      </c>
      <c r="L48" s="23">
        <f t="shared" si="7"/>
        <v>0</v>
      </c>
      <c r="M48" s="1"/>
      <c r="N48" s="2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</row>
    <row r="49" spans="1:322 16384:16384" s="20" customFormat="1" ht="14.25" customHeight="1" x14ac:dyDescent="0.35">
      <c r="A49" s="18"/>
      <c r="B49" s="55" t="s">
        <v>28</v>
      </c>
      <c r="C49" s="25"/>
      <c r="D49" s="25"/>
      <c r="E49" s="24"/>
      <c r="F49" s="24"/>
      <c r="G49" s="13">
        <f>G33+G28</f>
        <v>0</v>
      </c>
      <c r="H49" s="23"/>
      <c r="I49" s="23"/>
      <c r="J49" s="23"/>
      <c r="K49" s="23"/>
      <c r="L49" s="23"/>
      <c r="M49" s="1"/>
      <c r="N49" s="2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</row>
    <row r="50" spans="1:322 16384:16384" s="20" customFormat="1" ht="14.25" customHeight="1" x14ac:dyDescent="0.35">
      <c r="A50" s="18"/>
      <c r="B50" s="17" t="s">
        <v>5</v>
      </c>
      <c r="C50" s="16">
        <v>0.05</v>
      </c>
      <c r="D50" s="16"/>
      <c r="E50" s="15"/>
      <c r="F50" s="14"/>
      <c r="G50" s="13"/>
      <c r="H50" s="13"/>
      <c r="I50" s="13"/>
      <c r="J50" s="13"/>
      <c r="K50" s="13"/>
      <c r="L50" s="13">
        <f>G48*C50</f>
        <v>0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</row>
    <row r="51" spans="1:322 16384:16384" s="21" customFormat="1" ht="14.25" customHeight="1" x14ac:dyDescent="0.35">
      <c r="A51" s="18"/>
      <c r="B51" s="19" t="s">
        <v>2</v>
      </c>
      <c r="C51" s="14"/>
      <c r="D51" s="14"/>
      <c r="E51" s="15"/>
      <c r="F51" s="14"/>
      <c r="G51" s="13"/>
      <c r="H51" s="13"/>
      <c r="I51" s="13"/>
      <c r="J51" s="13"/>
      <c r="K51" s="13"/>
      <c r="L51" s="13">
        <f>SUM(L48:L50)</f>
        <v>0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</row>
    <row r="52" spans="1:322 16384:16384" s="20" customFormat="1" ht="14.25" customHeight="1" x14ac:dyDescent="0.35">
      <c r="A52" s="18"/>
      <c r="B52" s="17" t="s">
        <v>27</v>
      </c>
      <c r="C52" s="16">
        <v>0.1</v>
      </c>
      <c r="D52" s="16"/>
      <c r="E52" s="15"/>
      <c r="F52" s="14"/>
      <c r="G52" s="13"/>
      <c r="H52" s="13"/>
      <c r="I52" s="13"/>
      <c r="J52" s="13"/>
      <c r="K52" s="13"/>
      <c r="L52" s="13">
        <f>L51*C52</f>
        <v>0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</row>
    <row r="53" spans="1:322 16384:16384" s="20" customFormat="1" ht="14.25" customHeight="1" x14ac:dyDescent="0.35">
      <c r="A53" s="18"/>
      <c r="B53" s="19" t="s">
        <v>2</v>
      </c>
      <c r="C53" s="14"/>
      <c r="D53" s="14"/>
      <c r="E53" s="15"/>
      <c r="F53" s="14"/>
      <c r="G53" s="13"/>
      <c r="H53" s="13"/>
      <c r="I53" s="13"/>
      <c r="J53" s="13"/>
      <c r="K53" s="13"/>
      <c r="L53" s="13">
        <f>SUM(L51:L52)</f>
        <v>0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</row>
    <row r="54" spans="1:322 16384:16384" s="1" customFormat="1" ht="14.25" customHeight="1" x14ac:dyDescent="0.35">
      <c r="A54" s="18"/>
      <c r="B54" s="17" t="s">
        <v>26</v>
      </c>
      <c r="C54" s="16">
        <v>0.08</v>
      </c>
      <c r="D54" s="16"/>
      <c r="E54" s="15"/>
      <c r="F54" s="14"/>
      <c r="H54" s="13"/>
      <c r="I54" s="13"/>
      <c r="J54" s="13"/>
      <c r="K54" s="13"/>
      <c r="L54" s="13">
        <f>(L53-G49)*C54</f>
        <v>0</v>
      </c>
    </row>
    <row r="55" spans="1:322 16384:16384" s="1" customFormat="1" ht="14.25" customHeight="1" x14ac:dyDescent="0.35">
      <c r="A55" s="18"/>
      <c r="B55" s="19" t="s">
        <v>2</v>
      </c>
      <c r="C55" s="14"/>
      <c r="D55" s="14"/>
      <c r="E55" s="15"/>
      <c r="F55" s="14"/>
      <c r="G55" s="13"/>
      <c r="H55" s="13"/>
      <c r="I55" s="13"/>
      <c r="J55" s="13"/>
      <c r="K55" s="13"/>
      <c r="L55" s="13">
        <f>SUM(L53:L54)</f>
        <v>0</v>
      </c>
    </row>
    <row r="56" spans="1:322 16384:16384" s="1" customFormat="1" ht="14.25" customHeight="1" x14ac:dyDescent="0.35">
      <c r="A56" s="18"/>
      <c r="B56" s="17" t="s">
        <v>3</v>
      </c>
      <c r="C56" s="16">
        <v>0.03</v>
      </c>
      <c r="D56" s="16"/>
      <c r="E56" s="15"/>
      <c r="F56" s="14"/>
      <c r="G56" s="13"/>
      <c r="H56" s="13"/>
      <c r="I56" s="13"/>
      <c r="J56" s="13"/>
      <c r="K56" s="13"/>
      <c r="L56" s="13">
        <f>L55*C56</f>
        <v>0</v>
      </c>
    </row>
    <row r="57" spans="1:322 16384:16384" s="1" customFormat="1" ht="14.25" customHeight="1" x14ac:dyDescent="0.35">
      <c r="A57" s="18"/>
      <c r="B57" s="19" t="s">
        <v>2</v>
      </c>
      <c r="C57" s="16"/>
      <c r="D57" s="16"/>
      <c r="E57" s="15"/>
      <c r="F57" s="14"/>
      <c r="G57" s="13"/>
      <c r="H57" s="13"/>
      <c r="I57" s="13"/>
      <c r="J57" s="13"/>
      <c r="K57" s="13"/>
      <c r="L57" s="13">
        <f>SUM(L55:L56)</f>
        <v>0</v>
      </c>
    </row>
    <row r="58" spans="1:322 16384:16384" s="1" customFormat="1" ht="14.25" customHeight="1" x14ac:dyDescent="0.35">
      <c r="A58" s="18"/>
      <c r="B58" s="17" t="s">
        <v>1</v>
      </c>
      <c r="C58" s="16">
        <v>0.18</v>
      </c>
      <c r="D58" s="16"/>
      <c r="E58" s="15"/>
      <c r="F58" s="14"/>
      <c r="G58" s="13"/>
      <c r="H58" s="13"/>
      <c r="I58" s="13"/>
      <c r="J58" s="13"/>
      <c r="K58" s="13"/>
      <c r="L58" s="13">
        <f>L57*C58</f>
        <v>0</v>
      </c>
      <c r="XFD58" s="1">
        <f>SUM(A58:XFC58)</f>
        <v>0.18</v>
      </c>
    </row>
    <row r="59" spans="1:322 16384:16384" s="1" customFormat="1" ht="21.75" customHeight="1" x14ac:dyDescent="0.35">
      <c r="A59" s="12"/>
      <c r="B59" s="11" t="s">
        <v>0</v>
      </c>
      <c r="C59" s="9"/>
      <c r="D59" s="9"/>
      <c r="E59" s="10"/>
      <c r="F59" s="9"/>
      <c r="G59" s="8"/>
      <c r="H59" s="8"/>
      <c r="I59" s="8"/>
      <c r="J59" s="8"/>
      <c r="K59" s="8"/>
      <c r="L59" s="7">
        <f>SUM(L57:L58)</f>
        <v>0</v>
      </c>
    </row>
    <row r="60" spans="1:322 16384:16384" s="1" customFormat="1" ht="19.5" customHeight="1" x14ac:dyDescent="0.3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322 16384:16384" s="1" customFormat="1" ht="14.25" customHeight="1" x14ac:dyDescent="0.3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322 16384:16384" s="1" customFormat="1" ht="14.25" customHeight="1" x14ac:dyDescent="0.35">
      <c r="A62" s="6"/>
      <c r="B62" s="4"/>
      <c r="C62" s="5"/>
      <c r="D62" s="5"/>
      <c r="E62" s="5"/>
      <c r="F62" s="5"/>
      <c r="G62" s="5"/>
      <c r="H62" s="5"/>
      <c r="I62" s="5"/>
      <c r="J62" s="4"/>
      <c r="K62" s="4"/>
      <c r="L62" s="4"/>
    </row>
    <row r="63" spans="1:322 16384:16384" s="1" customFormat="1" ht="14.25" customHeight="1" x14ac:dyDescent="0.35">
      <c r="A63" s="6"/>
      <c r="B63" s="4"/>
      <c r="C63" s="5"/>
      <c r="D63" s="5"/>
      <c r="E63" s="5"/>
      <c r="F63" s="5"/>
      <c r="G63" s="5"/>
      <c r="H63" s="5"/>
      <c r="I63" s="5"/>
      <c r="J63" s="4"/>
      <c r="K63" s="4"/>
      <c r="L63" s="4"/>
    </row>
    <row r="64" spans="1:322 16384:16384" s="1" customFormat="1" ht="14.25" customHeight="1" x14ac:dyDescent="0.35">
      <c r="A64" s="6"/>
      <c r="B64" s="103"/>
      <c r="C64" s="5"/>
      <c r="D64" s="5"/>
      <c r="E64" s="5"/>
      <c r="F64" s="5"/>
      <c r="G64" s="5"/>
      <c r="H64" s="5"/>
      <c r="I64" s="5"/>
      <c r="J64" s="4"/>
      <c r="K64" s="4"/>
      <c r="L64" s="4"/>
    </row>
    <row r="65" spans="1:12" s="1" customFormat="1" ht="14.25" customHeight="1" x14ac:dyDescent="0.35">
      <c r="A65" s="6"/>
      <c r="B65" s="4"/>
      <c r="C65" s="5"/>
      <c r="D65" s="5"/>
      <c r="E65" s="5"/>
      <c r="F65" s="5"/>
      <c r="G65" s="5"/>
      <c r="H65" s="5"/>
      <c r="I65" s="5"/>
      <c r="J65" s="4"/>
      <c r="K65" s="4"/>
      <c r="L65" s="4"/>
    </row>
    <row r="66" spans="1:12" s="1" customFormat="1" ht="14.25" customHeight="1" x14ac:dyDescent="0.35">
      <c r="A66" s="6"/>
      <c r="B66" s="4"/>
      <c r="C66" s="5"/>
      <c r="D66" s="5"/>
      <c r="E66" s="5"/>
      <c r="F66" s="5"/>
      <c r="G66" s="5"/>
      <c r="H66" s="5"/>
      <c r="I66" s="5"/>
      <c r="J66" s="4"/>
      <c r="K66" s="4"/>
      <c r="L66" s="4"/>
    </row>
    <row r="67" spans="1:12" s="1" customFormat="1" ht="14.25" customHeight="1" x14ac:dyDescent="0.35">
      <c r="A67" s="6"/>
      <c r="B67" s="4"/>
      <c r="C67" s="5"/>
      <c r="D67" s="5"/>
      <c r="E67" s="5"/>
      <c r="F67" s="5"/>
      <c r="G67" s="5"/>
      <c r="H67" s="5"/>
      <c r="I67" s="5"/>
      <c r="J67" s="4"/>
      <c r="K67" s="4"/>
      <c r="L67" s="4"/>
    </row>
    <row r="68" spans="1:12" s="1" customFormat="1" ht="14.25" customHeight="1" x14ac:dyDescent="0.35">
      <c r="A68" s="6"/>
      <c r="B68" s="4"/>
      <c r="C68" s="5"/>
      <c r="D68" s="5"/>
      <c r="E68" s="5"/>
      <c r="F68" s="5"/>
      <c r="G68" s="5"/>
      <c r="H68" s="5"/>
      <c r="I68" s="5"/>
      <c r="J68" s="4"/>
      <c r="K68" s="4"/>
      <c r="L68" s="4"/>
    </row>
    <row r="69" spans="1:12" s="1" customFormat="1" ht="14.25" customHeight="1" x14ac:dyDescent="0.35">
      <c r="A69" s="6"/>
      <c r="B69" s="4"/>
      <c r="C69" s="5"/>
      <c r="D69" s="5"/>
      <c r="E69" s="5"/>
      <c r="F69" s="5"/>
      <c r="G69" s="5"/>
      <c r="H69" s="5"/>
      <c r="I69" s="5"/>
      <c r="J69" s="4"/>
      <c r="K69" s="4"/>
      <c r="L69" s="4"/>
    </row>
    <row r="70" spans="1:12" s="1" customFormat="1" ht="14.25" customHeight="1" x14ac:dyDescent="0.35">
      <c r="A70" s="6"/>
      <c r="B70" s="4"/>
      <c r="C70" s="5"/>
      <c r="D70" s="5"/>
      <c r="E70" s="5"/>
      <c r="F70" s="5"/>
      <c r="G70" s="5"/>
      <c r="H70" s="5"/>
      <c r="I70" s="5"/>
      <c r="J70" s="4"/>
      <c r="K70" s="4"/>
      <c r="L70" s="4"/>
    </row>
    <row r="71" spans="1:12" s="1" customFormat="1" ht="14.25" customHeight="1" x14ac:dyDescent="0.35">
      <c r="A71" s="6"/>
      <c r="B71" s="4"/>
      <c r="C71" s="5"/>
      <c r="D71" s="5"/>
      <c r="E71" s="5"/>
      <c r="F71" s="5"/>
      <c r="G71" s="5"/>
      <c r="H71" s="5"/>
      <c r="I71" s="5"/>
      <c r="J71" s="4"/>
      <c r="K71" s="4"/>
      <c r="L71" s="4"/>
    </row>
    <row r="72" spans="1:12" s="1" customFormat="1" ht="14.25" customHeight="1" x14ac:dyDescent="0.35">
      <c r="A72" s="6"/>
      <c r="B72" s="4"/>
      <c r="C72" s="5"/>
      <c r="D72" s="5"/>
      <c r="E72" s="5"/>
      <c r="F72" s="5"/>
      <c r="G72" s="5"/>
      <c r="H72" s="5"/>
      <c r="I72" s="5"/>
      <c r="J72" s="4"/>
      <c r="K72" s="4"/>
      <c r="L72" s="4"/>
    </row>
    <row r="73" spans="1:12" s="1" customFormat="1" ht="14.25" customHeight="1" x14ac:dyDescent="0.35">
      <c r="A73" s="6"/>
      <c r="B73" s="4"/>
      <c r="C73" s="5"/>
      <c r="D73" s="5"/>
      <c r="E73" s="5"/>
      <c r="F73" s="5"/>
      <c r="G73" s="5"/>
      <c r="H73" s="5"/>
      <c r="I73" s="5"/>
      <c r="J73" s="4"/>
      <c r="K73" s="4"/>
      <c r="L73" s="4"/>
    </row>
    <row r="74" spans="1:12" s="1" customFormat="1" ht="14.25" customHeight="1" x14ac:dyDescent="0.35">
      <c r="A74" s="6"/>
      <c r="B74" s="4"/>
      <c r="C74" s="5"/>
      <c r="D74" s="5"/>
      <c r="E74" s="5"/>
      <c r="F74" s="5"/>
      <c r="G74" s="5"/>
      <c r="H74" s="5"/>
      <c r="I74" s="5"/>
      <c r="J74" s="4"/>
      <c r="K74" s="4"/>
      <c r="L74" s="4"/>
    </row>
    <row r="75" spans="1:12" s="1" customFormat="1" ht="14.25" customHeight="1" x14ac:dyDescent="0.35">
      <c r="A75" s="6"/>
      <c r="B75" s="4"/>
      <c r="C75" s="5"/>
      <c r="D75" s="5"/>
      <c r="E75" s="5"/>
      <c r="F75" s="5"/>
      <c r="G75" s="5"/>
      <c r="H75" s="5"/>
      <c r="I75" s="5"/>
      <c r="J75" s="4"/>
      <c r="K75" s="4"/>
      <c r="L75" s="4"/>
    </row>
    <row r="76" spans="1:12" s="1" customFormat="1" ht="14.25" customHeight="1" x14ac:dyDescent="0.35">
      <c r="A76" s="6"/>
      <c r="B76" s="4"/>
      <c r="C76" s="5"/>
      <c r="D76" s="5"/>
      <c r="E76" s="5"/>
      <c r="F76" s="5"/>
      <c r="G76" s="5"/>
      <c r="H76" s="5"/>
      <c r="I76" s="5"/>
      <c r="J76" s="4"/>
      <c r="K76" s="4"/>
      <c r="L76" s="4"/>
    </row>
    <row r="77" spans="1:12" s="1" customFormat="1" ht="14.25" customHeight="1" x14ac:dyDescent="0.35">
      <c r="A77" s="6"/>
      <c r="C77" s="5"/>
      <c r="D77" s="5"/>
      <c r="E77" s="5"/>
      <c r="F77" s="5"/>
      <c r="G77" s="5"/>
      <c r="H77" s="5"/>
      <c r="I77" s="5"/>
      <c r="J77" s="4"/>
      <c r="K77" s="4"/>
      <c r="L77" s="4"/>
    </row>
    <row r="78" spans="1:12" s="1" customFormat="1" ht="14.25" customHeight="1" x14ac:dyDescent="0.35">
      <c r="A78" s="3"/>
      <c r="C78" s="2"/>
      <c r="D78" s="2"/>
      <c r="E78" s="2"/>
      <c r="F78" s="2"/>
      <c r="G78" s="2"/>
      <c r="H78" s="2"/>
      <c r="I78" s="2"/>
      <c r="J78" s="4"/>
      <c r="K78" s="4"/>
      <c r="L78" s="4"/>
    </row>
    <row r="79" spans="1:12" s="1" customFormat="1" ht="14.25" customHeight="1" x14ac:dyDescent="0.35">
      <c r="A79" s="3"/>
      <c r="C79" s="2"/>
      <c r="D79" s="2"/>
      <c r="E79" s="2"/>
      <c r="F79" s="2"/>
      <c r="G79" s="2"/>
      <c r="H79" s="2"/>
      <c r="I79" s="2"/>
      <c r="J79" s="4"/>
      <c r="K79" s="4"/>
      <c r="L79" s="4"/>
    </row>
    <row r="80" spans="1:12" s="1" customFormat="1" ht="14.25" customHeight="1" x14ac:dyDescent="0.35">
      <c r="A80" s="3"/>
      <c r="C80" s="2"/>
      <c r="D80" s="2"/>
      <c r="E80" s="2"/>
      <c r="F80" s="2"/>
      <c r="G80" s="2"/>
      <c r="H80" s="2"/>
      <c r="I80" s="2"/>
      <c r="J80" s="4"/>
      <c r="K80" s="4"/>
      <c r="L80" s="4"/>
    </row>
    <row r="81" spans="1:12" s="1" customFormat="1" ht="14.25" customHeight="1" x14ac:dyDescent="0.35">
      <c r="A81" s="3"/>
      <c r="C81" s="2"/>
      <c r="D81" s="2"/>
      <c r="E81" s="2"/>
      <c r="F81" s="2"/>
      <c r="G81" s="2"/>
      <c r="H81" s="2"/>
      <c r="I81" s="2"/>
      <c r="J81" s="4"/>
      <c r="K81" s="4"/>
      <c r="L81" s="4"/>
    </row>
    <row r="82" spans="1:12" s="1" customFormat="1" ht="14.25" customHeight="1" x14ac:dyDescent="0.35">
      <c r="A82" s="3"/>
      <c r="C82" s="2"/>
      <c r="D82" s="2"/>
      <c r="E82" s="2"/>
      <c r="F82" s="2"/>
      <c r="G82" s="2"/>
      <c r="H82" s="2"/>
      <c r="I82" s="2"/>
      <c r="J82" s="4"/>
      <c r="K82" s="4"/>
      <c r="L82" s="4"/>
    </row>
    <row r="83" spans="1:12" s="1" customFormat="1" ht="14.25" customHeight="1" x14ac:dyDescent="0.35">
      <c r="A83" s="3"/>
      <c r="C83" s="2"/>
      <c r="D83" s="2"/>
      <c r="E83" s="2"/>
      <c r="F83" s="2"/>
      <c r="G83" s="2"/>
      <c r="H83" s="2"/>
      <c r="I83" s="2"/>
      <c r="J83" s="4"/>
      <c r="K83" s="4"/>
      <c r="L83" s="4"/>
    </row>
    <row r="84" spans="1:12" s="1" customFormat="1" ht="14.25" customHeight="1" x14ac:dyDescent="0.35">
      <c r="A84" s="3"/>
      <c r="C84" s="2"/>
      <c r="D84" s="2"/>
      <c r="E84" s="2"/>
      <c r="F84" s="2"/>
      <c r="G84" s="2"/>
      <c r="H84" s="2"/>
      <c r="I84" s="2"/>
      <c r="J84" s="4"/>
      <c r="K84" s="4"/>
      <c r="L84" s="4"/>
    </row>
    <row r="85" spans="1:12" s="1" customFormat="1" ht="15.75" customHeight="1" x14ac:dyDescent="0.35">
      <c r="A85" s="3"/>
      <c r="C85" s="2"/>
      <c r="D85" s="2"/>
      <c r="E85" s="2"/>
      <c r="F85" s="2"/>
      <c r="G85" s="2"/>
      <c r="H85" s="2"/>
      <c r="I85" s="2"/>
      <c r="J85" s="4"/>
      <c r="K85" s="4"/>
      <c r="L85" s="4"/>
    </row>
    <row r="86" spans="1:12" s="1" customFormat="1" ht="15.75" customHeight="1" x14ac:dyDescent="0.35">
      <c r="A86" s="3"/>
      <c r="C86" s="2"/>
      <c r="D86" s="2"/>
      <c r="E86" s="2"/>
      <c r="F86" s="2"/>
      <c r="G86" s="2"/>
      <c r="H86" s="2"/>
      <c r="I86" s="2"/>
      <c r="J86" s="4"/>
      <c r="K86" s="4"/>
      <c r="L86" s="4"/>
    </row>
    <row r="87" spans="1:12" s="1" customFormat="1" ht="15.75" customHeight="1" x14ac:dyDescent="0.35">
      <c r="A87" s="3"/>
      <c r="C87" s="2"/>
      <c r="D87" s="2"/>
      <c r="E87" s="2"/>
      <c r="F87" s="2"/>
      <c r="G87" s="2"/>
      <c r="H87" s="2"/>
      <c r="I87" s="2"/>
      <c r="J87" s="4"/>
      <c r="K87" s="4"/>
      <c r="L87" s="4"/>
    </row>
    <row r="88" spans="1:12" s="1" customFormat="1" ht="15.75" customHeight="1" x14ac:dyDescent="0.35">
      <c r="A88" s="3"/>
      <c r="C88" s="2"/>
      <c r="D88" s="2"/>
      <c r="E88" s="2"/>
      <c r="F88" s="2"/>
      <c r="G88" s="2"/>
      <c r="H88" s="2"/>
      <c r="I88" s="2"/>
      <c r="J88" s="4"/>
      <c r="K88" s="4"/>
      <c r="L88" s="4"/>
    </row>
    <row r="89" spans="1:12" s="1" customFormat="1" ht="15.75" customHeight="1" x14ac:dyDescent="0.35">
      <c r="A89" s="3"/>
      <c r="C89" s="2"/>
      <c r="D89" s="2"/>
      <c r="E89" s="2"/>
      <c r="F89" s="2"/>
      <c r="G89" s="2"/>
      <c r="H89" s="2"/>
      <c r="I89" s="2"/>
      <c r="J89" s="4"/>
      <c r="K89" s="4"/>
      <c r="L89" s="4"/>
    </row>
    <row r="90" spans="1:12" s="1" customFormat="1" ht="15.75" customHeight="1" x14ac:dyDescent="0.35">
      <c r="A90" s="3"/>
      <c r="C90" s="2"/>
      <c r="D90" s="2"/>
      <c r="E90" s="2"/>
      <c r="F90" s="2"/>
      <c r="G90" s="2"/>
      <c r="H90" s="2"/>
      <c r="I90" s="2"/>
      <c r="J90" s="4"/>
      <c r="K90" s="4"/>
      <c r="L90" s="4"/>
    </row>
    <row r="91" spans="1:12" s="1" customFormat="1" ht="15.75" customHeight="1" x14ac:dyDescent="0.35">
      <c r="A91" s="3"/>
      <c r="C91" s="2"/>
      <c r="D91" s="2"/>
      <c r="E91" s="2"/>
      <c r="F91" s="2"/>
      <c r="G91" s="2"/>
      <c r="H91" s="2"/>
      <c r="I91" s="2"/>
      <c r="J91" s="4"/>
      <c r="K91" s="4"/>
      <c r="L91" s="4"/>
    </row>
    <row r="92" spans="1:12" s="1" customFormat="1" ht="15.75" customHeight="1" x14ac:dyDescent="0.35">
      <c r="A92" s="3"/>
      <c r="C92" s="2"/>
      <c r="D92" s="2"/>
      <c r="E92" s="2"/>
      <c r="F92" s="2"/>
      <c r="G92" s="2"/>
      <c r="H92" s="2"/>
      <c r="I92" s="2"/>
      <c r="J92" s="4"/>
      <c r="K92" s="4"/>
      <c r="L92" s="4"/>
    </row>
    <row r="93" spans="1:12" s="1" customFormat="1" ht="15.75" customHeight="1" x14ac:dyDescent="0.35">
      <c r="A93" s="3"/>
      <c r="C93" s="2"/>
      <c r="D93" s="2"/>
      <c r="E93" s="2"/>
      <c r="F93" s="2"/>
      <c r="G93" s="2"/>
      <c r="H93" s="2"/>
      <c r="I93" s="2"/>
      <c r="J93" s="4"/>
      <c r="K93" s="4"/>
      <c r="L93" s="4"/>
    </row>
    <row r="94" spans="1:12" s="1" customFormat="1" ht="15.75" customHeight="1" x14ac:dyDescent="0.35">
      <c r="A94" s="3"/>
      <c r="C94" s="2"/>
      <c r="D94" s="2"/>
      <c r="E94" s="2"/>
      <c r="F94" s="2"/>
      <c r="G94" s="2"/>
      <c r="H94" s="2"/>
      <c r="I94" s="2"/>
      <c r="J94" s="4"/>
      <c r="K94" s="4"/>
      <c r="L94" s="4"/>
    </row>
    <row r="95" spans="1:12" s="1" customFormat="1" ht="15.75" customHeight="1" x14ac:dyDescent="0.35">
      <c r="A95" s="3"/>
      <c r="C95" s="2"/>
      <c r="D95" s="2"/>
      <c r="E95" s="2"/>
      <c r="F95" s="2"/>
      <c r="G95" s="2"/>
      <c r="H95" s="2"/>
      <c r="I95" s="2"/>
      <c r="J95" s="4"/>
      <c r="K95" s="4"/>
      <c r="L95" s="4"/>
    </row>
    <row r="96" spans="1:12" s="1" customFormat="1" ht="15.75" customHeight="1" x14ac:dyDescent="0.35">
      <c r="A96" s="3"/>
      <c r="C96" s="2"/>
      <c r="D96" s="2"/>
      <c r="E96" s="2"/>
      <c r="F96" s="2"/>
      <c r="G96" s="2"/>
      <c r="H96" s="2"/>
      <c r="I96" s="2"/>
      <c r="J96" s="4"/>
      <c r="K96" s="4"/>
      <c r="L96" s="4"/>
    </row>
    <row r="97" spans="1:12" s="1" customFormat="1" ht="15.75" customHeight="1" x14ac:dyDescent="0.35">
      <c r="A97" s="3"/>
      <c r="C97" s="2"/>
      <c r="D97" s="2"/>
      <c r="E97" s="2"/>
      <c r="F97" s="2"/>
      <c r="G97" s="2"/>
      <c r="H97" s="2"/>
      <c r="I97" s="2"/>
      <c r="J97" s="4"/>
      <c r="K97" s="4"/>
      <c r="L97" s="4"/>
    </row>
    <row r="98" spans="1:12" s="1" customFormat="1" ht="15.75" customHeight="1" x14ac:dyDescent="0.35">
      <c r="A98" s="3"/>
      <c r="C98" s="2"/>
      <c r="D98" s="2"/>
      <c r="E98" s="2"/>
      <c r="F98" s="2"/>
      <c r="G98" s="2"/>
      <c r="H98" s="2"/>
      <c r="I98" s="2"/>
      <c r="J98" s="4"/>
      <c r="K98" s="4"/>
      <c r="L98" s="4"/>
    </row>
    <row r="99" spans="1:12" s="1" customFormat="1" ht="15.75" customHeight="1" x14ac:dyDescent="0.35">
      <c r="A99" s="3"/>
      <c r="C99" s="2"/>
      <c r="D99" s="2"/>
      <c r="E99" s="2"/>
      <c r="F99" s="2"/>
      <c r="G99" s="2"/>
      <c r="H99" s="2"/>
      <c r="I99" s="2"/>
      <c r="J99" s="4"/>
      <c r="K99" s="4"/>
      <c r="L99" s="4"/>
    </row>
    <row r="100" spans="1:12" s="1" customFormat="1" ht="15.75" customHeight="1" x14ac:dyDescent="0.35">
      <c r="A100" s="3"/>
      <c r="C100" s="2"/>
      <c r="D100" s="2"/>
      <c r="E100" s="2"/>
      <c r="F100" s="2"/>
      <c r="G100" s="2"/>
      <c r="H100" s="2"/>
      <c r="I100" s="2"/>
      <c r="J100" s="4"/>
      <c r="K100" s="4"/>
      <c r="L100" s="4"/>
    </row>
    <row r="101" spans="1:12" s="1" customFormat="1" ht="15.75" customHeight="1" x14ac:dyDescent="0.35">
      <c r="A101" s="3"/>
      <c r="C101" s="2"/>
      <c r="D101" s="2"/>
      <c r="E101" s="2"/>
      <c r="F101" s="2"/>
      <c r="G101" s="2"/>
      <c r="H101" s="2"/>
      <c r="I101" s="2"/>
      <c r="J101" s="4"/>
      <c r="K101" s="4"/>
      <c r="L101" s="4"/>
    </row>
    <row r="102" spans="1:12" s="1" customFormat="1" ht="15.75" customHeight="1" x14ac:dyDescent="0.35">
      <c r="A102" s="3"/>
      <c r="C102" s="2"/>
      <c r="D102" s="2"/>
      <c r="E102" s="2"/>
      <c r="F102" s="2"/>
      <c r="G102" s="2"/>
      <c r="H102" s="2"/>
      <c r="I102" s="2"/>
      <c r="J102" s="4"/>
      <c r="K102" s="4"/>
      <c r="L102" s="4"/>
    </row>
    <row r="103" spans="1:12" s="1" customFormat="1" ht="15.75" customHeight="1" x14ac:dyDescent="0.35">
      <c r="A103" s="3"/>
      <c r="C103" s="2"/>
      <c r="D103" s="2"/>
      <c r="E103" s="2"/>
      <c r="F103" s="2"/>
      <c r="G103" s="2"/>
      <c r="H103" s="2"/>
      <c r="I103" s="2"/>
      <c r="J103" s="4"/>
      <c r="K103" s="4"/>
      <c r="L103" s="4"/>
    </row>
    <row r="104" spans="1:12" s="1" customFormat="1" ht="15.75" customHeight="1" x14ac:dyDescent="0.35">
      <c r="A104" s="3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s="1" customFormat="1" ht="15.75" customHeight="1" x14ac:dyDescent="0.35">
      <c r="A105" s="3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s="1" customFormat="1" ht="15.75" customHeight="1" x14ac:dyDescent="0.35">
      <c r="A106" s="3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s="1" customFormat="1" ht="15.75" customHeight="1" x14ac:dyDescent="0.35">
      <c r="A107" s="3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s="1" customFormat="1" ht="15.75" customHeight="1" x14ac:dyDescent="0.35">
      <c r="A108" s="3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s="1" customFormat="1" ht="15" customHeight="1" x14ac:dyDescent="0.35">
      <c r="A109" s="3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s="1" customFormat="1" ht="15" customHeight="1" x14ac:dyDescent="0.35">
      <c r="A110" s="3"/>
      <c r="C110" s="2"/>
      <c r="D110" s="2"/>
      <c r="E110" s="2"/>
      <c r="F110" s="2"/>
      <c r="G110" s="2"/>
      <c r="H110" s="2"/>
      <c r="I110" s="2"/>
      <c r="J110" s="2"/>
      <c r="K110" s="2"/>
      <c r="L110" s="2"/>
    </row>
  </sheetData>
  <mergeCells count="17">
    <mergeCell ref="L7:L8"/>
    <mergeCell ref="A6:F6"/>
    <mergeCell ref="G6:I6"/>
    <mergeCell ref="J6:K6"/>
    <mergeCell ref="A7:A8"/>
    <mergeCell ref="B7:B8"/>
    <mergeCell ref="C7:C8"/>
    <mergeCell ref="D7:D8"/>
    <mergeCell ref="E7:E8"/>
    <mergeCell ref="F7:G7"/>
    <mergeCell ref="H7:I7"/>
    <mergeCell ref="J7:K7"/>
    <mergeCell ref="A1:L1"/>
    <mergeCell ref="B2:L2"/>
    <mergeCell ref="B3:L3"/>
    <mergeCell ref="B4:L4"/>
    <mergeCell ref="A5:B5"/>
  </mergeCells>
  <conditionalFormatting sqref="B11:C11">
    <cfRule type="cellIs" dxfId="5" priority="6" operator="equal">
      <formula>8223.307275</formula>
    </cfRule>
  </conditionalFormatting>
  <conditionalFormatting sqref="B16:C16">
    <cfRule type="cellIs" dxfId="4" priority="5" operator="equal">
      <formula>8223.307275</formula>
    </cfRule>
  </conditionalFormatting>
  <conditionalFormatting sqref="B21:C21">
    <cfRule type="cellIs" dxfId="3" priority="4" operator="equal">
      <formula>8223.307275</formula>
    </cfRule>
  </conditionalFormatting>
  <conditionalFormatting sqref="B26:C26">
    <cfRule type="cellIs" dxfId="2" priority="3" operator="equal">
      <formula>8223.307275</formula>
    </cfRule>
  </conditionalFormatting>
  <conditionalFormatting sqref="B31:C31">
    <cfRule type="cellIs" dxfId="1" priority="2" operator="equal">
      <formula>8223.307275</formula>
    </cfRule>
  </conditionalFormatting>
  <conditionalFormatting sqref="C38">
    <cfRule type="cellIs" dxfId="0" priority="1" operator="equal">
      <formula>8223.307275</formula>
    </cfRule>
  </conditionalFormatting>
  <pageMargins left="0.3" right="0.3" top="0.5" bottom="0.5" header="0.511811023622047" footer="0.51180555555555596"/>
  <pageSetup paperSize="9" fitToHeight="0" orientation="landscape" horizontalDpi="300" verticalDpi="300"/>
  <headerFooter>
    <oddFooter>&amp;L&amp;"Sylfaen,Regular"10.10.2026&amp;R&amp;"Sylfaen,Regular"გვ.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ნაკრები</vt:lpstr>
      <vt:lpstr>N2-7</vt:lpstr>
      <vt:lpstr>N2-5</vt:lpstr>
      <vt:lpstr>'N2-5'!Print_Area</vt:lpstr>
      <vt:lpstr>'N2-7'!Print_Area</vt:lpstr>
      <vt:lpstr>'N2-5'!Print_Titles</vt:lpstr>
      <vt:lpstr>'N2-7'!Print_Titles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Zurab Beroshvili</dc:creator>
  <cp:lastModifiedBy>Zurab Beroshvili</cp:lastModifiedBy>
  <dcterms:created xsi:type="dcterms:W3CDTF">2015-06-05T18:17:20Z</dcterms:created>
  <dcterms:modified xsi:type="dcterms:W3CDTF">2026-10-16T12:08:36Z</dcterms:modified>
</cp:coreProperties>
</file>