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esktop\desk\ტენდერები\KRH - ამბულატორიის სარემონტო სამუშაოები\"/>
    </mc:Choice>
  </mc:AlternateContent>
  <xr:revisionPtr revIDLastSave="0" documentId="13_ncr:1_{D769C61C-C1F6-45F0-A0FB-6B7AE08471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2-8" sheetId="2" r:id="rId1"/>
  </sheets>
  <definedNames>
    <definedName name="_xlnm.Print_Area" localSheetId="0">'N2-8'!$A$1:$L$41</definedName>
    <definedName name="_xlnm.Print_Titles" localSheetId="0">'N2-8'!$7:$9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G13" i="2"/>
  <c r="I13" i="2"/>
  <c r="L13" i="2" s="1"/>
  <c r="D14" i="2"/>
  <c r="E14" i="2"/>
  <c r="G14" i="2"/>
  <c r="I14" i="2"/>
  <c r="L14" i="2" s="1"/>
  <c r="G15" i="2"/>
  <c r="I15" i="2"/>
  <c r="L15" i="2"/>
  <c r="E16" i="2"/>
  <c r="G16" i="2" s="1"/>
  <c r="I16" i="2"/>
  <c r="G17" i="2"/>
  <c r="I17" i="2"/>
  <c r="L17" i="2"/>
  <c r="G18" i="2"/>
  <c r="I18" i="2"/>
  <c r="L18" i="2" s="1"/>
  <c r="G19" i="2"/>
  <c r="I19" i="2"/>
  <c r="L19" i="2"/>
  <c r="E20" i="2"/>
  <c r="G20" i="2" s="1"/>
  <c r="I20" i="2"/>
  <c r="E21" i="2"/>
  <c r="G21" i="2"/>
  <c r="I21" i="2"/>
  <c r="L21" i="2" s="1"/>
  <c r="E22" i="2"/>
  <c r="E23" i="2"/>
  <c r="K23" i="2"/>
  <c r="G24" i="2"/>
  <c r="I24" i="2"/>
  <c r="K24" i="2"/>
  <c r="L24" i="2" s="1"/>
  <c r="E25" i="2"/>
  <c r="G25" i="2" s="1"/>
  <c r="I25" i="2"/>
  <c r="K25" i="2"/>
  <c r="E26" i="2"/>
  <c r="G26" i="2"/>
  <c r="K26" i="2"/>
  <c r="L26" i="2"/>
  <c r="G27" i="2"/>
  <c r="I27" i="2"/>
  <c r="K27" i="2"/>
  <c r="L27" i="2"/>
  <c r="E28" i="2"/>
  <c r="G28" i="2" s="1"/>
  <c r="I28" i="2"/>
  <c r="K28" i="2"/>
  <c r="L28" i="2" s="1"/>
  <c r="E29" i="2"/>
  <c r="G29" i="2" s="1"/>
  <c r="I29" i="2"/>
  <c r="K29" i="2"/>
  <c r="E30" i="2"/>
  <c r="G30" i="2" s="1"/>
  <c r="I30" i="2"/>
  <c r="L29" i="2" l="1"/>
  <c r="L30" i="2"/>
  <c r="L16" i="2"/>
  <c r="L20" i="2"/>
  <c r="G22" i="2"/>
  <c r="K22" i="2"/>
  <c r="I22" i="2"/>
  <c r="I23" i="2"/>
  <c r="G23" i="2"/>
  <c r="L25" i="2"/>
  <c r="I31" i="2" l="1"/>
  <c r="G31" i="2"/>
  <c r="G32" i="2" s="1"/>
  <c r="L32" i="2" s="1"/>
  <c r="L22" i="2"/>
  <c r="K31" i="2"/>
  <c r="L31" i="2" s="1"/>
  <c r="L33" i="2" s="1"/>
  <c r="L23" i="2"/>
  <c r="L34" i="2" l="1"/>
  <c r="L35" i="2" s="1"/>
  <c r="L36" i="2" l="1"/>
  <c r="L37" i="2"/>
  <c r="L38" i="2" l="1"/>
  <c r="L39" i="2"/>
  <c r="L40" i="2" l="1"/>
  <c r="L41" i="2" s="1"/>
  <c r="J6" i="2" s="1"/>
</calcChain>
</file>

<file path=xl/sharedStrings.xml><?xml version="1.0" encoding="utf-8"?>
<sst xmlns="http://schemas.openxmlformats.org/spreadsheetml/2006/main" count="72" uniqueCount="42">
  <si>
    <t>სულ ჯამი</t>
  </si>
  <si>
    <t>დღგ</t>
  </si>
  <si>
    <t>ჯამი</t>
  </si>
  <si>
    <t>გაუთვალისწინებელი ხარჯები</t>
  </si>
  <si>
    <t>გეგმიური დაგროვება</t>
  </si>
  <si>
    <t>ზედნადები ხარჯი</t>
  </si>
  <si>
    <t>სატრანსპორტო ხარჯი</t>
  </si>
  <si>
    <t>მ³</t>
  </si>
  <si>
    <t>წყალი</t>
  </si>
  <si>
    <t>მანქ/სთ</t>
  </si>
  <si>
    <t>სარწყალ/მოსარეცხი მანქანა</t>
  </si>
  <si>
    <t>მ²</t>
  </si>
  <si>
    <t>შრომის დანახარჯები</t>
  </si>
  <si>
    <t>ბალახის საფარის  მოვლა, ახალდარგული მცენარეებისა  და ბალახის მორწყვა</t>
  </si>
  <si>
    <t>ბალახის ბელტი</t>
  </si>
  <si>
    <t xml:space="preserve">ბალახის საფარის მოწყობა </t>
  </si>
  <si>
    <t>ტნ</t>
  </si>
  <si>
    <t>ნაყოფიერი მიწის ტრანსპორტირება 20 კმ-დან</t>
  </si>
  <si>
    <t>ნაყოფიერი მიწა</t>
  </si>
  <si>
    <t>10 სმ. სისქის ნოყიერი მიწის ნაზავის (ჰუმუსიანი ფენის შეტანა და გაშლა, ჩვეულებრივი გაზონის მოსაწყობად</t>
  </si>
  <si>
    <t>ცალი</t>
  </si>
  <si>
    <t xml:space="preserve">საბაღე ტუია გვალვაგამძლე, სწრაფმზარდი ღეროს დიამეტრი -7ცმ;  3-5წლიანი; სიმაღლე - 0.8-1.0მ </t>
  </si>
  <si>
    <t>ბუჩქების დარგვა</t>
  </si>
  <si>
    <t>არსებული ხეების გადარგვა საპროექტო ტერიტორიაზე ჰიმალაის კედარი-4 ცალი,  მარაოსებრი პალმა- 4 ცალი,  საბაღო ტუია - 18 ცალი</t>
  </si>
  <si>
    <t>ადგილების მომზადება ხე-ბუჩქების  დასარგავად 50% ნოყიერი მიწის ნაზავის დამატებით ორმოებში. (ორმოს ზომა 0.5X0.5X0.5)</t>
  </si>
  <si>
    <t xml:space="preserve"> კედლები </t>
  </si>
  <si>
    <t xml:space="preserve">ერთ ფასი </t>
  </si>
  <si>
    <t xml:space="preserve">მანქანა-მექანიზმები </t>
  </si>
  <si>
    <t>ხელფასი</t>
  </si>
  <si>
    <t>მასალები</t>
  </si>
  <si>
    <t>რაოდენობა</t>
  </si>
  <si>
    <t>ნორმატიული რესურსი</t>
  </si>
  <si>
    <t>განზ</t>
  </si>
  <si>
    <t>სამუშაოების დასახელება</t>
  </si>
  <si>
    <t>N</t>
  </si>
  <si>
    <t>ლარი</t>
  </si>
  <si>
    <t xml:space="preserve">სახარჯთაღრიცხვო  ღირ-ბა              </t>
  </si>
  <si>
    <t>შდგენილია СНиП IV-2-82 სამშენებლო ნორმებისა და სამშენებლო რესურსების  საბაზრო ფასების საფუძველზე</t>
  </si>
  <si>
    <t xml:space="preserve">სამშენებლო სამუშაოები  (დენდროლოგია)                              </t>
  </si>
  <si>
    <t xml:space="preserve">ლოკალური ხარჯთაღრიცხვა №2-8   </t>
  </si>
  <si>
    <t xml:space="preserve"> ქ. ქუთაისი, იოსებ ოცხელის ქ. №2, ამბულატორიული კლინიკის მშენებლობის </t>
  </si>
  <si>
    <t>ობიექტი: ქ. ქუთაისი იოსებ ოცხელის ქ. №2. (ს/კ. 03.05.26.023)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</si>
</sst>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0.000"/>
    <numFmt numFmtId="166" formatCode="_(* #,##0_);_(* \(#,##0\);_(* \-??_);_(@_)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color theme="1"/>
      <name val="Sylfaen"/>
      <family val="1"/>
      <charset val="1"/>
    </font>
    <font>
      <b/>
      <sz val="10"/>
      <color theme="1"/>
      <name val="Sylfaen"/>
      <family val="1"/>
      <charset val="1"/>
    </font>
    <font>
      <b/>
      <i/>
      <sz val="10"/>
      <color theme="1"/>
      <name val="Sylfaen"/>
      <family val="1"/>
      <charset val="1"/>
    </font>
    <font>
      <sz val="10"/>
      <name val="Sylfaen"/>
      <family val="1"/>
      <charset val="1"/>
    </font>
    <font>
      <sz val="10"/>
      <color theme="1"/>
      <name val="Sylfaen"/>
      <family val="1"/>
      <charset val="204"/>
    </font>
    <font>
      <b/>
      <sz val="10"/>
      <name val="Sylfae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59987182226020086"/>
        <bgColor rgb="FFC6D9F1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rgb="FFFDEADA"/>
      </patternFill>
    </fill>
    <fill>
      <patternFill patternType="solid">
        <fgColor theme="3" tint="0.79989013336588644"/>
        <bgColor rgb="FFB9CDE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9" fontId="2" fillId="3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3" borderId="0" xfId="1" applyFont="1" applyFill="1"/>
    <xf numFmtId="0" fontId="2" fillId="3" borderId="0" xfId="1" applyFont="1" applyFill="1" applyAlignment="1">
      <alignment vertical="center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164" fontId="5" fillId="3" borderId="1" xfId="1" applyNumberFormat="1" applyFont="1" applyFill="1" applyBorder="1"/>
    <xf numFmtId="2" fontId="5" fillId="3" borderId="1" xfId="1" applyNumberFormat="1" applyFont="1" applyFill="1" applyBorder="1" applyAlignment="1">
      <alignment horizontal="center"/>
    </xf>
    <xf numFmtId="2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 applyProtection="1">
      <alignment horizontal="center" vertical="center" wrapText="1"/>
      <protection locked="0"/>
    </xf>
    <xf numFmtId="0" fontId="5" fillId="3" borderId="1" xfId="1" applyFont="1" applyFill="1" applyBorder="1" applyAlignment="1" applyProtection="1">
      <alignment vertical="center" wrapText="1"/>
      <protection locked="0"/>
    </xf>
    <xf numFmtId="164" fontId="6" fillId="3" borderId="1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166" fontId="7" fillId="3" borderId="1" xfId="1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167" fontId="7" fillId="4" borderId="1" xfId="1" applyNumberFormat="1" applyFont="1" applyFill="1" applyBorder="1" applyAlignment="1">
      <alignment horizontal="center" vertical="center" wrapText="1"/>
    </xf>
    <xf numFmtId="2" fontId="7" fillId="4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 wrapText="1"/>
    </xf>
    <xf numFmtId="2" fontId="6" fillId="3" borderId="1" xfId="1" applyNumberFormat="1" applyFont="1" applyFill="1" applyBorder="1" applyAlignment="1">
      <alignment horizontal="center" vertical="center"/>
    </xf>
    <xf numFmtId="2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/>
    </xf>
    <xf numFmtId="164" fontId="5" fillId="4" borderId="1" xfId="1" applyNumberFormat="1" applyFont="1" applyFill="1" applyBorder="1"/>
    <xf numFmtId="2" fontId="5" fillId="4" borderId="1" xfId="1" applyNumberFormat="1" applyFont="1" applyFill="1" applyBorder="1" applyAlignment="1">
      <alignment horizontal="center"/>
    </xf>
    <xf numFmtId="166" fontId="7" fillId="3" borderId="1" xfId="1" applyNumberFormat="1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2" fontId="2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top"/>
    </xf>
    <xf numFmtId="0" fontId="2" fillId="0" borderId="0" xfId="1" applyFont="1" applyAlignment="1">
      <alignment vertical="center" wrapText="1"/>
    </xf>
    <xf numFmtId="4" fontId="2" fillId="3" borderId="0" xfId="1" applyNumberFormat="1" applyFont="1" applyFill="1" applyAlignment="1">
      <alignment horizontal="left" vertical="center" wrapText="1"/>
    </xf>
    <xf numFmtId="0" fontId="3" fillId="3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3" fillId="3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horizontal="left" vertical="center" wrapText="1"/>
    </xf>
    <xf numFmtId="0" fontId="6" fillId="3" borderId="3" xfId="1" applyFont="1" applyFill="1" applyBorder="1" applyAlignment="1">
      <alignment horizontal="left" vertical="center"/>
    </xf>
    <xf numFmtId="0" fontId="2" fillId="3" borderId="3" xfId="1" applyFont="1" applyFill="1" applyBorder="1" applyAlignment="1">
      <alignment horizontal="right" vertical="center" wrapText="1"/>
    </xf>
    <xf numFmtId="4" fontId="3" fillId="3" borderId="3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99ABA88-F8BE-4E70-A976-C0064E1686FE}"/>
  </cellStyles>
  <dxfs count="1"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BBAF5-F382-411A-B5ED-9AC6D4BB998F}">
  <sheetPr>
    <tabColor rgb="FFFFFFFF"/>
    <pageSetUpPr fitToPage="1"/>
  </sheetPr>
  <dimension ref="A1:LJ92"/>
  <sheetViews>
    <sheetView tabSelected="1" zoomScale="83" zoomScaleNormal="83" workbookViewId="0">
      <selection activeCell="J10" sqref="J10:J31"/>
    </sheetView>
  </sheetViews>
  <sheetFormatPr defaultColWidth="9.08984375" defaultRowHeight="13.5" x14ac:dyDescent="0.35"/>
  <cols>
    <col min="1" max="1" width="4.36328125" style="3" customWidth="1"/>
    <col min="2" max="2" width="65.90625" style="1" customWidth="1"/>
    <col min="3" max="3" width="11.36328125" style="2" customWidth="1"/>
    <col min="4" max="4" width="9.453125" style="2" customWidth="1"/>
    <col min="5" max="5" width="10.453125" style="2" customWidth="1"/>
    <col min="6" max="6" width="13" style="2" customWidth="1"/>
    <col min="7" max="7" width="14" style="2" customWidth="1"/>
    <col min="8" max="8" width="7.453125" style="2" customWidth="1"/>
    <col min="9" max="9" width="12.54296875" style="2" customWidth="1"/>
    <col min="10" max="10" width="7.36328125" style="2" customWidth="1"/>
    <col min="11" max="11" width="13.453125" style="2" customWidth="1"/>
    <col min="12" max="12" width="15.453125" style="2" customWidth="1"/>
    <col min="13" max="16384" width="9.08984375" style="1"/>
  </cols>
  <sheetData>
    <row r="1" spans="1:12" ht="13.5" customHeight="1" x14ac:dyDescent="0.35">
      <c r="A1" s="59" t="s">
        <v>41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3.5" customHeight="1" x14ac:dyDescent="0.35">
      <c r="A2" s="56"/>
      <c r="B2" s="60" t="s">
        <v>40</v>
      </c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13.5" customHeight="1" x14ac:dyDescent="0.35">
      <c r="A3" s="56"/>
      <c r="B3" s="60" t="s">
        <v>39</v>
      </c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13.5" customHeight="1" x14ac:dyDescent="0.35">
      <c r="A4" s="56"/>
      <c r="B4" s="60" t="s">
        <v>38</v>
      </c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2" ht="13.5" customHeight="1" x14ac:dyDescent="0.35">
      <c r="A5" s="61"/>
      <c r="B5" s="61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2" ht="13.5" customHeight="1" x14ac:dyDescent="0.35">
      <c r="A6" s="62" t="s">
        <v>37</v>
      </c>
      <c r="B6" s="62"/>
      <c r="C6" s="62"/>
      <c r="D6" s="62"/>
      <c r="E6" s="62"/>
      <c r="F6" s="62"/>
      <c r="G6" s="63" t="s">
        <v>36</v>
      </c>
      <c r="H6" s="63"/>
      <c r="I6" s="63"/>
      <c r="J6" s="64">
        <f>L41</f>
        <v>0</v>
      </c>
      <c r="K6" s="64"/>
      <c r="L6" s="54" t="s">
        <v>35</v>
      </c>
    </row>
    <row r="7" spans="1:12" s="3" customFormat="1" ht="30" customHeight="1" x14ac:dyDescent="0.35">
      <c r="A7" s="57" t="s">
        <v>34</v>
      </c>
      <c r="B7" s="57" t="s">
        <v>33</v>
      </c>
      <c r="C7" s="57" t="s">
        <v>32</v>
      </c>
      <c r="D7" s="58" t="s">
        <v>31</v>
      </c>
      <c r="E7" s="58" t="s">
        <v>30</v>
      </c>
      <c r="F7" s="65" t="s">
        <v>29</v>
      </c>
      <c r="G7" s="65"/>
      <c r="H7" s="57" t="s">
        <v>28</v>
      </c>
      <c r="I7" s="57"/>
      <c r="J7" s="58" t="s">
        <v>27</v>
      </c>
      <c r="K7" s="58"/>
      <c r="L7" s="57" t="s">
        <v>2</v>
      </c>
    </row>
    <row r="8" spans="1:12" s="53" customFormat="1" ht="24.75" customHeight="1" x14ac:dyDescent="0.35">
      <c r="A8" s="57"/>
      <c r="B8" s="57"/>
      <c r="C8" s="57"/>
      <c r="D8" s="57"/>
      <c r="E8" s="57"/>
      <c r="F8" s="11" t="s">
        <v>26</v>
      </c>
      <c r="G8" s="11" t="s">
        <v>2</v>
      </c>
      <c r="H8" s="11" t="s">
        <v>26</v>
      </c>
      <c r="I8" s="11" t="s">
        <v>2</v>
      </c>
      <c r="J8" s="11" t="s">
        <v>26</v>
      </c>
      <c r="K8" s="11" t="s">
        <v>2</v>
      </c>
      <c r="L8" s="57"/>
    </row>
    <row r="9" spans="1:12" s="2" customFormat="1" ht="13.5" customHeight="1" x14ac:dyDescent="0.35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</row>
    <row r="10" spans="1:12" s="2" customFormat="1" ht="13.5" customHeight="1" x14ac:dyDescent="0.35">
      <c r="A10" s="52"/>
      <c r="B10" s="51" t="s">
        <v>25</v>
      </c>
      <c r="C10" s="48"/>
      <c r="D10" s="49"/>
      <c r="E10" s="12"/>
      <c r="F10" s="12"/>
      <c r="G10" s="49"/>
      <c r="H10" s="12"/>
      <c r="I10" s="49"/>
      <c r="J10" s="49"/>
      <c r="K10" s="12"/>
      <c r="L10" s="12"/>
    </row>
    <row r="11" spans="1:12" s="2" customFormat="1" ht="13.5" customHeight="1" x14ac:dyDescent="0.35">
      <c r="A11" s="22"/>
      <c r="B11" s="50"/>
      <c r="C11" s="22"/>
      <c r="D11" s="22"/>
      <c r="E11" s="21"/>
      <c r="F11" s="48"/>
      <c r="G11" s="10"/>
      <c r="H11" s="49"/>
      <c r="I11" s="10"/>
      <c r="J11" s="48"/>
      <c r="K11" s="47"/>
      <c r="L11" s="12"/>
    </row>
    <row r="12" spans="1:12" s="2" customFormat="1" ht="24.75" customHeight="1" x14ac:dyDescent="0.35">
      <c r="A12" s="22">
        <v>1</v>
      </c>
      <c r="B12" s="35" t="s">
        <v>24</v>
      </c>
      <c r="C12" s="34" t="s">
        <v>20</v>
      </c>
      <c r="D12" s="34"/>
      <c r="E12" s="32">
        <v>31</v>
      </c>
      <c r="F12" s="30"/>
      <c r="G12" s="44"/>
      <c r="H12" s="30"/>
      <c r="I12" s="44"/>
      <c r="J12" s="30"/>
      <c r="K12" s="44"/>
      <c r="L12" s="30"/>
    </row>
    <row r="13" spans="1:12" s="2" customFormat="1" ht="13.5" customHeight="1" x14ac:dyDescent="0.35">
      <c r="A13" s="22"/>
      <c r="B13" s="27" t="s">
        <v>12</v>
      </c>
      <c r="C13" s="26" t="s">
        <v>20</v>
      </c>
      <c r="D13" s="25">
        <v>1</v>
      </c>
      <c r="E13" s="25">
        <f>E12*D13</f>
        <v>31</v>
      </c>
      <c r="F13" s="24"/>
      <c r="G13" s="23">
        <f t="shared" ref="G13:G30" si="0">F13*E13</f>
        <v>0</v>
      </c>
      <c r="H13" s="24"/>
      <c r="I13" s="23">
        <f t="shared" ref="I13:I25" si="1">H13*E13</f>
        <v>0</v>
      </c>
      <c r="J13" s="23"/>
      <c r="K13" s="23"/>
      <c r="L13" s="23">
        <f t="shared" ref="L13:L31" si="2">K13+I13+G13</f>
        <v>0</v>
      </c>
    </row>
    <row r="14" spans="1:12" s="2" customFormat="1" ht="13.5" customHeight="1" x14ac:dyDescent="0.35">
      <c r="A14" s="22"/>
      <c r="B14" s="27" t="s">
        <v>18</v>
      </c>
      <c r="C14" s="26" t="s">
        <v>7</v>
      </c>
      <c r="D14" s="46">
        <f>0.5*0.5*0.5</f>
        <v>0.125</v>
      </c>
      <c r="E14" s="25">
        <f>D14*E12</f>
        <v>3.875</v>
      </c>
      <c r="F14" s="24"/>
      <c r="G14" s="23">
        <f t="shared" si="0"/>
        <v>0</v>
      </c>
      <c r="H14" s="24"/>
      <c r="I14" s="23">
        <f t="shared" si="1"/>
        <v>0</v>
      </c>
      <c r="J14" s="23"/>
      <c r="K14" s="23"/>
      <c r="L14" s="23">
        <f t="shared" si="2"/>
        <v>0</v>
      </c>
    </row>
    <row r="15" spans="1:12" s="2" customFormat="1" ht="24.75" customHeight="1" x14ac:dyDescent="0.35">
      <c r="A15" s="22">
        <v>2</v>
      </c>
      <c r="B15" s="35" t="s">
        <v>23</v>
      </c>
      <c r="C15" s="34" t="s">
        <v>20</v>
      </c>
      <c r="D15" s="34"/>
      <c r="E15" s="32">
        <v>26</v>
      </c>
      <c r="F15" s="31"/>
      <c r="G15" s="23">
        <f t="shared" si="0"/>
        <v>0</v>
      </c>
      <c r="H15" s="31"/>
      <c r="I15" s="23">
        <f t="shared" si="1"/>
        <v>0</v>
      </c>
      <c r="J15" s="30"/>
      <c r="K15" s="44"/>
      <c r="L15" s="23">
        <f t="shared" si="2"/>
        <v>0</v>
      </c>
    </row>
    <row r="16" spans="1:12" s="2" customFormat="1" ht="13.5" customHeight="1" x14ac:dyDescent="0.35">
      <c r="A16" s="22"/>
      <c r="B16" s="27" t="s">
        <v>12</v>
      </c>
      <c r="C16" s="26" t="s">
        <v>20</v>
      </c>
      <c r="D16" s="25">
        <v>1</v>
      </c>
      <c r="E16" s="25">
        <f>E15*D16</f>
        <v>26</v>
      </c>
      <c r="F16" s="24"/>
      <c r="G16" s="23">
        <f t="shared" si="0"/>
        <v>0</v>
      </c>
      <c r="H16" s="24"/>
      <c r="I16" s="23">
        <f t="shared" si="1"/>
        <v>0</v>
      </c>
      <c r="J16" s="23"/>
      <c r="K16" s="23"/>
      <c r="L16" s="23">
        <f t="shared" si="2"/>
        <v>0</v>
      </c>
    </row>
    <row r="17" spans="1:322" s="2" customFormat="1" ht="13.5" customHeight="1" x14ac:dyDescent="0.35">
      <c r="A17" s="22">
        <v>3</v>
      </c>
      <c r="B17" s="36" t="s">
        <v>22</v>
      </c>
      <c r="C17" s="34" t="s">
        <v>20</v>
      </c>
      <c r="D17" s="33"/>
      <c r="E17" s="32">
        <v>5</v>
      </c>
      <c r="F17" s="31"/>
      <c r="G17" s="23">
        <f t="shared" si="0"/>
        <v>0</v>
      </c>
      <c r="H17" s="31"/>
      <c r="I17" s="23">
        <f t="shared" si="1"/>
        <v>0</v>
      </c>
      <c r="J17" s="30"/>
      <c r="K17" s="44"/>
      <c r="L17" s="23">
        <f t="shared" si="2"/>
        <v>0</v>
      </c>
    </row>
    <row r="18" spans="1:322" s="2" customFormat="1" ht="24.75" customHeight="1" x14ac:dyDescent="0.35">
      <c r="A18" s="22"/>
      <c r="B18" s="27" t="s">
        <v>21</v>
      </c>
      <c r="C18" s="26" t="s">
        <v>20</v>
      </c>
      <c r="D18" s="25">
        <v>1</v>
      </c>
      <c r="E18" s="25">
        <v>14</v>
      </c>
      <c r="F18" s="25"/>
      <c r="G18" s="23">
        <f t="shared" si="0"/>
        <v>0</v>
      </c>
      <c r="H18" s="25"/>
      <c r="I18" s="23">
        <f t="shared" si="1"/>
        <v>0</v>
      </c>
      <c r="J18" s="45"/>
      <c r="K18" s="45"/>
      <c r="L18" s="23">
        <f t="shared" si="2"/>
        <v>0</v>
      </c>
    </row>
    <row r="19" spans="1:322" s="2" customFormat="1" ht="24.75" customHeight="1" x14ac:dyDescent="0.35">
      <c r="A19" s="22">
        <v>4</v>
      </c>
      <c r="B19" s="35" t="s">
        <v>19</v>
      </c>
      <c r="C19" s="34" t="s">
        <v>11</v>
      </c>
      <c r="D19" s="33"/>
      <c r="E19" s="32">
        <v>748</v>
      </c>
      <c r="F19" s="31"/>
      <c r="G19" s="23">
        <f t="shared" si="0"/>
        <v>0</v>
      </c>
      <c r="H19" s="31"/>
      <c r="I19" s="23">
        <f t="shared" si="1"/>
        <v>0</v>
      </c>
      <c r="J19" s="30"/>
      <c r="K19" s="44"/>
      <c r="L19" s="23">
        <f t="shared" si="2"/>
        <v>0</v>
      </c>
    </row>
    <row r="20" spans="1:322" s="2" customFormat="1" ht="13.5" customHeight="1" x14ac:dyDescent="0.35">
      <c r="A20" s="22"/>
      <c r="B20" s="27" t="s">
        <v>12</v>
      </c>
      <c r="C20" s="26" t="s">
        <v>11</v>
      </c>
      <c r="D20" s="25">
        <v>1</v>
      </c>
      <c r="E20" s="25">
        <f>D20*E19</f>
        <v>748</v>
      </c>
      <c r="F20" s="24"/>
      <c r="G20" s="23">
        <f t="shared" si="0"/>
        <v>0</v>
      </c>
      <c r="H20" s="24"/>
      <c r="I20" s="23">
        <f t="shared" si="1"/>
        <v>0</v>
      </c>
      <c r="J20" s="23"/>
      <c r="K20" s="23"/>
      <c r="L20" s="23">
        <f t="shared" si="2"/>
        <v>0</v>
      </c>
    </row>
    <row r="21" spans="1:322" s="2" customFormat="1" ht="13.5" customHeight="1" x14ac:dyDescent="0.35">
      <c r="A21" s="22"/>
      <c r="B21" s="27" t="s">
        <v>18</v>
      </c>
      <c r="C21" s="26" t="s">
        <v>7</v>
      </c>
      <c r="D21" s="25">
        <v>0.1</v>
      </c>
      <c r="E21" s="25">
        <f>D21*E19</f>
        <v>74.8</v>
      </c>
      <c r="F21" s="43"/>
      <c r="G21" s="42">
        <f t="shared" si="0"/>
        <v>0</v>
      </c>
      <c r="H21" s="24"/>
      <c r="I21" s="23">
        <f t="shared" si="1"/>
        <v>0</v>
      </c>
      <c r="J21" s="23"/>
      <c r="K21" s="23"/>
      <c r="L21" s="23">
        <f t="shared" si="2"/>
        <v>0</v>
      </c>
    </row>
    <row r="22" spans="1:322" s="2" customFormat="1" ht="13.5" customHeight="1" x14ac:dyDescent="0.35">
      <c r="A22" s="22"/>
      <c r="B22" s="41" t="s">
        <v>17</v>
      </c>
      <c r="C22" s="40" t="s">
        <v>16</v>
      </c>
      <c r="D22" s="38">
        <v>1.6</v>
      </c>
      <c r="E22" s="38">
        <f>D22*E21</f>
        <v>119.68</v>
      </c>
      <c r="F22" s="39"/>
      <c r="G22" s="37">
        <f t="shared" si="0"/>
        <v>0</v>
      </c>
      <c r="H22" s="38"/>
      <c r="I22" s="37">
        <f t="shared" si="1"/>
        <v>0</v>
      </c>
      <c r="J22" s="38"/>
      <c r="K22" s="28">
        <f t="shared" ref="K22:K29" si="3">J22*E22</f>
        <v>0</v>
      </c>
      <c r="L22" s="37">
        <f t="shared" si="2"/>
        <v>0</v>
      </c>
    </row>
    <row r="23" spans="1:322" s="2" customFormat="1" ht="13.5" customHeight="1" x14ac:dyDescent="0.35">
      <c r="A23" s="22"/>
      <c r="B23" s="27" t="s">
        <v>8</v>
      </c>
      <c r="C23" s="26" t="s">
        <v>7</v>
      </c>
      <c r="D23" s="25">
        <v>0.1</v>
      </c>
      <c r="E23" s="25">
        <f>D23*E19</f>
        <v>74.8</v>
      </c>
      <c r="F23" s="24"/>
      <c r="G23" s="23">
        <f t="shared" si="0"/>
        <v>0</v>
      </c>
      <c r="H23" s="24"/>
      <c r="I23" s="23">
        <f t="shared" si="1"/>
        <v>0</v>
      </c>
      <c r="J23" s="23"/>
      <c r="K23" s="28">
        <f t="shared" si="3"/>
        <v>0</v>
      </c>
      <c r="L23" s="23">
        <f t="shared" si="2"/>
        <v>0</v>
      </c>
    </row>
    <row r="24" spans="1:322" s="2" customFormat="1" ht="13.5" customHeight="1" x14ac:dyDescent="0.35">
      <c r="A24" s="22">
        <v>5</v>
      </c>
      <c r="B24" s="36" t="s">
        <v>15</v>
      </c>
      <c r="C24" s="34" t="s">
        <v>11</v>
      </c>
      <c r="D24" s="33"/>
      <c r="E24" s="32">
        <v>748</v>
      </c>
      <c r="F24" s="31"/>
      <c r="G24" s="23">
        <f t="shared" si="0"/>
        <v>0</v>
      </c>
      <c r="H24" s="31"/>
      <c r="I24" s="23">
        <f t="shared" si="1"/>
        <v>0</v>
      </c>
      <c r="J24" s="30"/>
      <c r="K24" s="28">
        <f t="shared" si="3"/>
        <v>0</v>
      </c>
      <c r="L24" s="23">
        <f t="shared" si="2"/>
        <v>0</v>
      </c>
    </row>
    <row r="25" spans="1:322" s="2" customFormat="1" ht="13.5" customHeight="1" x14ac:dyDescent="0.35">
      <c r="A25" s="22"/>
      <c r="B25" s="27" t="s">
        <v>12</v>
      </c>
      <c r="C25" s="26" t="s">
        <v>11</v>
      </c>
      <c r="D25" s="25">
        <v>1</v>
      </c>
      <c r="E25" s="25">
        <f>D25*E24</f>
        <v>748</v>
      </c>
      <c r="F25" s="24"/>
      <c r="G25" s="23">
        <f t="shared" si="0"/>
        <v>0</v>
      </c>
      <c r="H25" s="24"/>
      <c r="I25" s="23">
        <f t="shared" si="1"/>
        <v>0</v>
      </c>
      <c r="J25" s="23"/>
      <c r="K25" s="28">
        <f t="shared" si="3"/>
        <v>0</v>
      </c>
      <c r="L25" s="23">
        <f t="shared" si="2"/>
        <v>0</v>
      </c>
    </row>
    <row r="26" spans="1:322" s="2" customFormat="1" ht="13.5" customHeight="1" x14ac:dyDescent="0.35">
      <c r="A26" s="22"/>
      <c r="B26" s="27" t="s">
        <v>14</v>
      </c>
      <c r="C26" s="26" t="s">
        <v>11</v>
      </c>
      <c r="D26" s="25">
        <v>1</v>
      </c>
      <c r="E26" s="25">
        <f>D26*E25</f>
        <v>748</v>
      </c>
      <c r="F26" s="24"/>
      <c r="G26" s="23">
        <f t="shared" si="0"/>
        <v>0</v>
      </c>
      <c r="H26" s="24"/>
      <c r="I26" s="23"/>
      <c r="J26" s="23"/>
      <c r="K26" s="28">
        <f t="shared" si="3"/>
        <v>0</v>
      </c>
      <c r="L26" s="23">
        <f t="shared" si="2"/>
        <v>0</v>
      </c>
    </row>
    <row r="27" spans="1:322" s="2" customFormat="1" ht="24.75" customHeight="1" x14ac:dyDescent="0.35">
      <c r="A27" s="22">
        <v>6</v>
      </c>
      <c r="B27" s="35" t="s">
        <v>13</v>
      </c>
      <c r="C27" s="34" t="s">
        <v>11</v>
      </c>
      <c r="D27" s="33"/>
      <c r="E27" s="32">
        <v>748</v>
      </c>
      <c r="F27" s="31"/>
      <c r="G27" s="23">
        <f t="shared" si="0"/>
        <v>0</v>
      </c>
      <c r="H27" s="31"/>
      <c r="I27" s="23">
        <f>H27*E27</f>
        <v>0</v>
      </c>
      <c r="J27" s="30"/>
      <c r="K27" s="28">
        <f t="shared" si="3"/>
        <v>0</v>
      </c>
      <c r="L27" s="23">
        <f t="shared" si="2"/>
        <v>0</v>
      </c>
    </row>
    <row r="28" spans="1:322" s="2" customFormat="1" ht="13.5" customHeight="1" x14ac:dyDescent="0.35">
      <c r="A28" s="22"/>
      <c r="B28" s="27" t="s">
        <v>12</v>
      </c>
      <c r="C28" s="26" t="s">
        <v>11</v>
      </c>
      <c r="D28" s="25">
        <v>1</v>
      </c>
      <c r="E28" s="25">
        <f>D28*E27</f>
        <v>748</v>
      </c>
      <c r="F28" s="24"/>
      <c r="G28" s="23">
        <f t="shared" si="0"/>
        <v>0</v>
      </c>
      <c r="H28" s="24"/>
      <c r="I28" s="23">
        <f>H28*E28</f>
        <v>0</v>
      </c>
      <c r="J28" s="23"/>
      <c r="K28" s="28">
        <f t="shared" si="3"/>
        <v>0</v>
      </c>
      <c r="L28" s="23">
        <f t="shared" si="2"/>
        <v>0</v>
      </c>
    </row>
    <row r="29" spans="1:322" s="2" customFormat="1" ht="13.5" customHeight="1" x14ac:dyDescent="0.35">
      <c r="A29" s="22"/>
      <c r="B29" s="27" t="s">
        <v>10</v>
      </c>
      <c r="C29" s="26" t="s">
        <v>9</v>
      </c>
      <c r="D29" s="29">
        <v>2.5000000000000001E-2</v>
      </c>
      <c r="E29" s="25">
        <f>D29*E27</f>
        <v>18.7</v>
      </c>
      <c r="F29" s="24"/>
      <c r="G29" s="23">
        <f t="shared" si="0"/>
        <v>0</v>
      </c>
      <c r="H29" s="24"/>
      <c r="I29" s="23">
        <f>H29*E29</f>
        <v>0</v>
      </c>
      <c r="J29" s="23"/>
      <c r="K29" s="28">
        <f t="shared" si="3"/>
        <v>0</v>
      </c>
      <c r="L29" s="23">
        <f t="shared" si="2"/>
        <v>0</v>
      </c>
    </row>
    <row r="30" spans="1:322" s="2" customFormat="1" ht="13.5" customHeight="1" x14ac:dyDescent="0.35">
      <c r="A30" s="22"/>
      <c r="B30" s="27" t="s">
        <v>8</v>
      </c>
      <c r="C30" s="26" t="s">
        <v>7</v>
      </c>
      <c r="D30" s="25">
        <v>0.1</v>
      </c>
      <c r="E30" s="25">
        <f>D30*E27</f>
        <v>74.8</v>
      </c>
      <c r="F30" s="24"/>
      <c r="G30" s="23">
        <f t="shared" si="0"/>
        <v>0</v>
      </c>
      <c r="H30" s="24"/>
      <c r="I30" s="23">
        <f>H30*E30</f>
        <v>0</v>
      </c>
      <c r="J30" s="23"/>
      <c r="K30" s="23"/>
      <c r="L30" s="23">
        <f t="shared" si="2"/>
        <v>0</v>
      </c>
    </row>
    <row r="31" spans="1:322" s="17" customFormat="1" ht="13.5" customHeight="1" x14ac:dyDescent="0.35">
      <c r="A31" s="22"/>
      <c r="B31" s="22" t="s">
        <v>2</v>
      </c>
      <c r="C31" s="22"/>
      <c r="D31" s="22"/>
      <c r="E31" s="21"/>
      <c r="F31" s="21"/>
      <c r="G31" s="20">
        <f>SUM(G11:G30)</f>
        <v>0</v>
      </c>
      <c r="H31" s="20"/>
      <c r="I31" s="20">
        <f>SUM(I11:I28)</f>
        <v>0</v>
      </c>
      <c r="J31" s="20"/>
      <c r="K31" s="20">
        <f>SUM(K11:K28)</f>
        <v>0</v>
      </c>
      <c r="L31" s="20">
        <f t="shared" si="2"/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</row>
    <row r="32" spans="1:322" s="17" customFormat="1" ht="13.5" customHeight="1" x14ac:dyDescent="0.35">
      <c r="A32" s="15"/>
      <c r="B32" s="14" t="s">
        <v>6</v>
      </c>
      <c r="C32" s="13">
        <v>0.05</v>
      </c>
      <c r="D32" s="13"/>
      <c r="E32" s="12"/>
      <c r="F32" s="11"/>
      <c r="G32" s="19">
        <f>G31-G21</f>
        <v>0</v>
      </c>
      <c r="H32" s="10"/>
      <c r="I32" s="10"/>
      <c r="J32" s="10"/>
      <c r="K32" s="10"/>
      <c r="L32" s="10">
        <f>G32*C32</f>
        <v>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</row>
    <row r="33" spans="1:322" s="18" customFormat="1" ht="13.5" customHeight="1" x14ac:dyDescent="0.35">
      <c r="A33" s="15"/>
      <c r="B33" s="16" t="s">
        <v>2</v>
      </c>
      <c r="C33" s="11"/>
      <c r="D33" s="11"/>
      <c r="E33" s="12"/>
      <c r="F33" s="11"/>
      <c r="G33" s="10"/>
      <c r="H33" s="10"/>
      <c r="I33" s="10"/>
      <c r="J33" s="10"/>
      <c r="K33" s="10"/>
      <c r="L33" s="10">
        <f>SUM(L31:L32)</f>
        <v>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</row>
    <row r="34" spans="1:322" s="17" customFormat="1" ht="13.5" customHeight="1" x14ac:dyDescent="0.35">
      <c r="A34" s="15"/>
      <c r="B34" s="14" t="s">
        <v>5</v>
      </c>
      <c r="C34" s="13">
        <v>0.1</v>
      </c>
      <c r="D34" s="13"/>
      <c r="E34" s="12"/>
      <c r="F34" s="11"/>
      <c r="G34" s="10"/>
      <c r="H34" s="10"/>
      <c r="I34" s="10"/>
      <c r="J34" s="10"/>
      <c r="K34" s="10"/>
      <c r="L34" s="10">
        <f>L33*C34</f>
        <v>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</row>
    <row r="35" spans="1:322" s="17" customFormat="1" ht="13.5" customHeight="1" x14ac:dyDescent="0.35">
      <c r="A35" s="15"/>
      <c r="B35" s="16" t="s">
        <v>2</v>
      </c>
      <c r="C35" s="11"/>
      <c r="D35" s="11"/>
      <c r="E35" s="12"/>
      <c r="F35" s="11"/>
      <c r="G35" s="10"/>
      <c r="H35" s="10"/>
      <c r="I35" s="10"/>
      <c r="J35" s="10"/>
      <c r="K35" s="10"/>
      <c r="L35" s="10">
        <f>SUM(L33:L34)</f>
        <v>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</row>
    <row r="36" spans="1:322" ht="13.5" customHeight="1" x14ac:dyDescent="0.35">
      <c r="A36" s="15"/>
      <c r="B36" s="14" t="s">
        <v>4</v>
      </c>
      <c r="C36" s="13">
        <v>0.08</v>
      </c>
      <c r="D36" s="13"/>
      <c r="E36" s="12"/>
      <c r="F36" s="11"/>
      <c r="G36" s="10"/>
      <c r="H36" s="10"/>
      <c r="I36" s="10"/>
      <c r="J36" s="10"/>
      <c r="K36" s="10"/>
      <c r="L36" s="10">
        <f>L35*C36</f>
        <v>0</v>
      </c>
    </row>
    <row r="37" spans="1:322" ht="13.5" customHeight="1" x14ac:dyDescent="0.35">
      <c r="A37" s="15"/>
      <c r="B37" s="16" t="s">
        <v>2</v>
      </c>
      <c r="C37" s="11"/>
      <c r="D37" s="11"/>
      <c r="E37" s="12"/>
      <c r="F37" s="11"/>
      <c r="G37" s="10"/>
      <c r="H37" s="10"/>
      <c r="I37" s="10"/>
      <c r="J37" s="10"/>
      <c r="K37" s="10"/>
      <c r="L37" s="10">
        <f>SUM(L35:L36)</f>
        <v>0</v>
      </c>
    </row>
    <row r="38" spans="1:322" ht="13.5" customHeight="1" x14ac:dyDescent="0.35">
      <c r="A38" s="15"/>
      <c r="B38" s="14" t="s">
        <v>3</v>
      </c>
      <c r="C38" s="13">
        <v>0.03</v>
      </c>
      <c r="D38" s="13"/>
      <c r="E38" s="12"/>
      <c r="F38" s="11"/>
      <c r="G38" s="10"/>
      <c r="H38" s="10"/>
      <c r="I38" s="10"/>
      <c r="J38" s="10"/>
      <c r="K38" s="10"/>
      <c r="L38" s="10">
        <f>L37*C38</f>
        <v>0</v>
      </c>
    </row>
    <row r="39" spans="1:322" ht="13.5" customHeight="1" x14ac:dyDescent="0.35">
      <c r="A39" s="15"/>
      <c r="B39" s="16" t="s">
        <v>2</v>
      </c>
      <c r="C39" s="13"/>
      <c r="D39" s="13"/>
      <c r="E39" s="12"/>
      <c r="F39" s="11"/>
      <c r="G39" s="10"/>
      <c r="H39" s="10"/>
      <c r="I39" s="10"/>
      <c r="J39" s="10"/>
      <c r="K39" s="10"/>
      <c r="L39" s="10">
        <f>SUM(L37:L38)</f>
        <v>0</v>
      </c>
    </row>
    <row r="40" spans="1:322" ht="13.5" customHeight="1" x14ac:dyDescent="0.35">
      <c r="A40" s="15"/>
      <c r="B40" s="14" t="s">
        <v>1</v>
      </c>
      <c r="C40" s="13">
        <v>0.18</v>
      </c>
      <c r="D40" s="13"/>
      <c r="E40" s="12"/>
      <c r="F40" s="11"/>
      <c r="G40" s="10"/>
      <c r="H40" s="10"/>
      <c r="I40" s="10"/>
      <c r="J40" s="10"/>
      <c r="K40" s="10"/>
      <c r="L40" s="10">
        <f>L39*C40</f>
        <v>0</v>
      </c>
    </row>
    <row r="41" spans="1:322" ht="19.5" customHeight="1" x14ac:dyDescent="0.35">
      <c r="A41" s="9"/>
      <c r="B41" s="8" t="s">
        <v>0</v>
      </c>
      <c r="C41" s="6"/>
      <c r="D41" s="6"/>
      <c r="E41" s="7"/>
      <c r="F41" s="6"/>
      <c r="G41" s="5"/>
      <c r="H41" s="5"/>
      <c r="I41" s="5"/>
      <c r="J41" s="5"/>
      <c r="K41" s="5"/>
      <c r="L41" s="4">
        <f>SUM(L39:L40)</f>
        <v>0</v>
      </c>
    </row>
    <row r="42" spans="1:322" ht="19.5" customHeight="1" x14ac:dyDescent="0.35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322" ht="13.5" customHeight="1" x14ac:dyDescent="0.35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322" ht="13.5" customHeight="1" x14ac:dyDescent="0.35">
      <c r="J44" s="1"/>
      <c r="K44" s="1"/>
      <c r="L44" s="1"/>
    </row>
    <row r="45" spans="1:322" ht="13.5" customHeight="1" x14ac:dyDescent="0.35">
      <c r="J45" s="1"/>
      <c r="K45" s="1"/>
      <c r="L45" s="1"/>
    </row>
    <row r="46" spans="1:322" ht="13.5" customHeight="1" x14ac:dyDescent="0.35">
      <c r="J46" s="1"/>
      <c r="K46" s="1"/>
      <c r="L46" s="1"/>
    </row>
    <row r="47" spans="1:322" ht="13.5" customHeight="1" x14ac:dyDescent="0.35">
      <c r="J47" s="1"/>
      <c r="K47" s="1"/>
      <c r="L47" s="1"/>
    </row>
    <row r="48" spans="1:322" ht="13.5" customHeight="1" x14ac:dyDescent="0.35">
      <c r="J48" s="1"/>
      <c r="K48" s="1"/>
      <c r="L48" s="1"/>
    </row>
    <row r="49" spans="10:12" ht="13.5" customHeight="1" x14ac:dyDescent="0.35">
      <c r="J49" s="1"/>
      <c r="K49" s="1"/>
      <c r="L49" s="1"/>
    </row>
    <row r="50" spans="10:12" ht="13.5" customHeight="1" x14ac:dyDescent="0.35">
      <c r="J50" s="1"/>
      <c r="K50" s="1"/>
      <c r="L50" s="1"/>
    </row>
    <row r="51" spans="10:12" ht="13.5" customHeight="1" x14ac:dyDescent="0.35">
      <c r="J51" s="1"/>
      <c r="K51" s="1"/>
      <c r="L51" s="1"/>
    </row>
    <row r="52" spans="10:12" ht="13.5" customHeight="1" x14ac:dyDescent="0.35">
      <c r="J52" s="1"/>
      <c r="K52" s="1"/>
      <c r="L52" s="1"/>
    </row>
    <row r="53" spans="10:12" ht="13.5" customHeight="1" x14ac:dyDescent="0.35">
      <c r="J53" s="1"/>
      <c r="K53" s="1"/>
      <c r="L53" s="1"/>
    </row>
    <row r="54" spans="10:12" ht="13.5" customHeight="1" x14ac:dyDescent="0.35">
      <c r="J54" s="1"/>
      <c r="K54" s="1"/>
      <c r="L54" s="1"/>
    </row>
    <row r="55" spans="10:12" ht="13.5" customHeight="1" x14ac:dyDescent="0.35">
      <c r="J55" s="1"/>
      <c r="K55" s="1"/>
      <c r="L55" s="1"/>
    </row>
    <row r="56" spans="10:12" ht="13.5" customHeight="1" x14ac:dyDescent="0.35">
      <c r="J56" s="1"/>
      <c r="K56" s="1"/>
      <c r="L56" s="1"/>
    </row>
    <row r="57" spans="10:12" ht="13.5" customHeight="1" x14ac:dyDescent="0.35">
      <c r="J57" s="1"/>
      <c r="K57" s="1"/>
      <c r="L57" s="1"/>
    </row>
    <row r="58" spans="10:12" ht="13.5" customHeight="1" x14ac:dyDescent="0.35">
      <c r="J58" s="1"/>
      <c r="K58" s="1"/>
      <c r="L58" s="1"/>
    </row>
    <row r="59" spans="10:12" ht="13.5" customHeight="1" x14ac:dyDescent="0.35">
      <c r="J59" s="1"/>
      <c r="K59" s="1"/>
      <c r="L59" s="1"/>
    </row>
    <row r="60" spans="10:12" ht="13.5" customHeight="1" x14ac:dyDescent="0.35">
      <c r="J60" s="1"/>
      <c r="K60" s="1"/>
      <c r="L60" s="1"/>
    </row>
    <row r="61" spans="10:12" ht="13.5" customHeight="1" x14ac:dyDescent="0.35">
      <c r="J61" s="1"/>
      <c r="K61" s="1"/>
      <c r="L61" s="1"/>
    </row>
    <row r="62" spans="10:12" ht="13.5" customHeight="1" x14ac:dyDescent="0.35">
      <c r="J62" s="1"/>
      <c r="K62" s="1"/>
      <c r="L62" s="1"/>
    </row>
    <row r="63" spans="10:12" ht="13.5" customHeight="1" x14ac:dyDescent="0.35">
      <c r="J63" s="1"/>
      <c r="K63" s="1"/>
      <c r="L63" s="1"/>
    </row>
    <row r="64" spans="10:12" ht="13.5" customHeight="1" x14ac:dyDescent="0.35">
      <c r="J64" s="1"/>
      <c r="K64" s="1"/>
      <c r="L64" s="1"/>
    </row>
    <row r="65" spans="10:12" ht="13.5" customHeight="1" x14ac:dyDescent="0.35">
      <c r="J65" s="1"/>
      <c r="K65" s="1"/>
      <c r="L65" s="1"/>
    </row>
    <row r="66" spans="10:12" ht="13.5" customHeight="1" x14ac:dyDescent="0.35">
      <c r="J66" s="1"/>
      <c r="K66" s="1"/>
      <c r="L66" s="1"/>
    </row>
    <row r="67" spans="10:12" ht="15.75" customHeight="1" x14ac:dyDescent="0.35">
      <c r="J67" s="1"/>
      <c r="K67" s="1"/>
      <c r="L67" s="1"/>
    </row>
    <row r="68" spans="10:12" ht="15.75" customHeight="1" x14ac:dyDescent="0.35">
      <c r="J68" s="1"/>
      <c r="K68" s="1"/>
      <c r="L68" s="1"/>
    </row>
    <row r="69" spans="10:12" ht="15.75" customHeight="1" x14ac:dyDescent="0.35">
      <c r="J69" s="1"/>
      <c r="K69" s="1"/>
      <c r="L69" s="1"/>
    </row>
    <row r="70" spans="10:12" ht="15.75" customHeight="1" x14ac:dyDescent="0.35">
      <c r="J70" s="1"/>
      <c r="K70" s="1"/>
      <c r="L70" s="1"/>
    </row>
    <row r="71" spans="10:12" ht="15.75" customHeight="1" x14ac:dyDescent="0.35">
      <c r="J71" s="1"/>
      <c r="K71" s="1"/>
      <c r="L71" s="1"/>
    </row>
    <row r="72" spans="10:12" ht="15.75" customHeight="1" x14ac:dyDescent="0.35">
      <c r="J72" s="1"/>
      <c r="K72" s="1"/>
      <c r="L72" s="1"/>
    </row>
    <row r="73" spans="10:12" ht="15.75" customHeight="1" x14ac:dyDescent="0.35">
      <c r="J73" s="1"/>
      <c r="K73" s="1"/>
      <c r="L73" s="1"/>
    </row>
    <row r="74" spans="10:12" ht="15.75" customHeight="1" x14ac:dyDescent="0.35">
      <c r="J74" s="1"/>
      <c r="K74" s="1"/>
      <c r="L74" s="1"/>
    </row>
    <row r="75" spans="10:12" ht="15.75" customHeight="1" x14ac:dyDescent="0.35">
      <c r="J75" s="1"/>
      <c r="K75" s="1"/>
      <c r="L75" s="1"/>
    </row>
    <row r="76" spans="10:12" ht="15.75" customHeight="1" x14ac:dyDescent="0.35">
      <c r="J76" s="1"/>
      <c r="K76" s="1"/>
      <c r="L76" s="1"/>
    </row>
    <row r="77" spans="10:12" ht="15.75" customHeight="1" x14ac:dyDescent="0.35">
      <c r="J77" s="1"/>
      <c r="K77" s="1"/>
      <c r="L77" s="1"/>
    </row>
    <row r="78" spans="10:12" ht="15.75" customHeight="1" x14ac:dyDescent="0.35">
      <c r="J78" s="1"/>
      <c r="K78" s="1"/>
      <c r="L78" s="1"/>
    </row>
    <row r="79" spans="10:12" ht="15.75" customHeight="1" x14ac:dyDescent="0.35">
      <c r="J79" s="1"/>
      <c r="K79" s="1"/>
      <c r="L79" s="1"/>
    </row>
    <row r="80" spans="10:12" ht="15.75" customHeight="1" x14ac:dyDescent="0.35">
      <c r="J80" s="1"/>
      <c r="K80" s="1"/>
      <c r="L80" s="1"/>
    </row>
    <row r="81" spans="10:12" ht="15.75" customHeight="1" x14ac:dyDescent="0.35">
      <c r="J81" s="1"/>
      <c r="K81" s="1"/>
      <c r="L81" s="1"/>
    </row>
    <row r="82" spans="10:12" ht="15.75" customHeight="1" x14ac:dyDescent="0.35">
      <c r="J82" s="1"/>
      <c r="K82" s="1"/>
      <c r="L82" s="1"/>
    </row>
    <row r="83" spans="10:12" ht="15.75" customHeight="1" x14ac:dyDescent="0.35">
      <c r="J83" s="1"/>
      <c r="K83" s="1"/>
      <c r="L83" s="1"/>
    </row>
    <row r="84" spans="10:12" ht="15.75" customHeight="1" x14ac:dyDescent="0.35">
      <c r="J84" s="1"/>
      <c r="K84" s="1"/>
      <c r="L84" s="1"/>
    </row>
    <row r="85" spans="10:12" ht="15.75" customHeight="1" x14ac:dyDescent="0.35">
      <c r="J85" s="1"/>
      <c r="K85" s="1"/>
      <c r="L85" s="1"/>
    </row>
    <row r="86" spans="10:12" ht="15.75" customHeight="1" x14ac:dyDescent="0.35"/>
    <row r="87" spans="10:12" ht="15.75" customHeight="1" x14ac:dyDescent="0.35"/>
    <row r="88" spans="10:12" ht="15.75" customHeight="1" x14ac:dyDescent="0.35"/>
    <row r="89" spans="10:12" ht="15.75" customHeight="1" x14ac:dyDescent="0.35"/>
    <row r="90" spans="10:12" ht="15.75" customHeight="1" x14ac:dyDescent="0.35"/>
    <row r="91" spans="10:12" ht="15" customHeight="1" x14ac:dyDescent="0.35"/>
    <row r="92" spans="10:12" ht="15" customHeight="1" x14ac:dyDescent="0.35"/>
  </sheetData>
  <mergeCells count="17">
    <mergeCell ref="F7:G7"/>
    <mergeCell ref="H7:I7"/>
    <mergeCell ref="J7:K7"/>
    <mergeCell ref="A1:L1"/>
    <mergeCell ref="B2:L2"/>
    <mergeCell ref="B3:L3"/>
    <mergeCell ref="B4:L4"/>
    <mergeCell ref="A5:B5"/>
    <mergeCell ref="L7:L8"/>
    <mergeCell ref="A6:F6"/>
    <mergeCell ref="G6:I6"/>
    <mergeCell ref="J6:K6"/>
    <mergeCell ref="A7:A8"/>
    <mergeCell ref="B7:B8"/>
    <mergeCell ref="C7:C8"/>
    <mergeCell ref="D7:D8"/>
    <mergeCell ref="E7:E8"/>
  </mergeCells>
  <conditionalFormatting sqref="B23:C23">
    <cfRule type="cellIs" dxfId="0" priority="1" operator="equal">
      <formula>8223.307275</formula>
    </cfRule>
  </conditionalFormatting>
  <pageMargins left="0.3" right="0.3" top="0.5" bottom="0.5" header="0.511811023622047" footer="0.51180555555555596"/>
  <pageSetup paperSize="9" fitToHeight="0" orientation="landscape" horizontalDpi="300" verticalDpi="300"/>
  <headerFooter>
    <oddFooter>&amp;L&amp;"Sylfaen,Regular"10.10.2026&amp;R&amp;"Sylfaen,Regular"გვ.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N2-8</vt:lpstr>
      <vt:lpstr>'N2-8'!Print_Area</vt:lpstr>
      <vt:lpstr>'N2-8'!Print_Titles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Zurab Beroshvili</dc:creator>
  <cp:lastModifiedBy>Zurab Beroshvili</cp:lastModifiedBy>
  <dcterms:created xsi:type="dcterms:W3CDTF">2015-06-05T18:17:20Z</dcterms:created>
  <dcterms:modified xsi:type="dcterms:W3CDTF">2026-10-16T14:00:29Z</dcterms:modified>
</cp:coreProperties>
</file>