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k.simonia\OneDrive - Georgian Manganese, LLC\Attachments\Desktop\SellBuy\China\000002365\"/>
    </mc:Choice>
  </mc:AlternateContent>
  <xr:revisionPtr revIDLastSave="0" documentId="13_ncr:1_{6B074690-03E6-4299-8950-0D2CB1E0AA8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6" i="1" l="1"/>
  <c r="K15" i="1"/>
  <c r="K14" i="1"/>
  <c r="L25" i="1"/>
  <c r="K13" i="1"/>
  <c r="K25" i="1" s="1"/>
  <c r="K12" i="1"/>
  <c r="K1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<sst xmlns="http://schemas.openxmlformats.org/spreadsheetml/2006/main" count="70" uniqueCount="48">
  <si>
    <t>Supplier</t>
  </si>
  <si>
    <t xml:space="preserve">Delivery Terms </t>
  </si>
  <si>
    <t xml:space="preserve">Loading Address </t>
  </si>
  <si>
    <t xml:space="preserve">Place of Unloading </t>
  </si>
  <si>
    <t>Packaging Type</t>
  </si>
  <si>
    <t>Length (cm.)</t>
  </si>
  <si>
    <t>Width (cm.)</t>
  </si>
  <si>
    <t>Height (cm.)</t>
  </si>
  <si>
    <t>Volume</t>
  </si>
  <si>
    <t>Weight (kg.)</t>
  </si>
  <si>
    <t>Stackable</t>
  </si>
  <si>
    <t>EXW</t>
  </si>
  <si>
    <t>SBL00008893</t>
  </si>
  <si>
    <t>Bulbs</t>
  </si>
  <si>
    <t>SBL00008586</t>
  </si>
  <si>
    <t>SBL00008887</t>
  </si>
  <si>
    <t>Belt Conveyor Spare Parts</t>
  </si>
  <si>
    <t>FCA</t>
  </si>
  <si>
    <t>SBL00008903</t>
  </si>
  <si>
    <t>SBL00009278</t>
  </si>
  <si>
    <t>SBL00008906</t>
  </si>
  <si>
    <t>SBL00009027</t>
  </si>
  <si>
    <t>Supplier N1</t>
  </si>
  <si>
    <t>No. 1 Dabai lane, Lin'an, Hangzhou, Zhejiang 311300, China.</t>
  </si>
  <si>
    <t>Zestaponi</t>
  </si>
  <si>
    <t>Order N</t>
  </si>
  <si>
    <t>Cargo</t>
  </si>
  <si>
    <t>Quantity of Packages</t>
  </si>
  <si>
    <t>No</t>
  </si>
  <si>
    <t xml:space="preserve"> 河北省衡水市景县景华大街179号，梁星光13121047576</t>
  </si>
  <si>
    <t>Supplier N2</t>
  </si>
  <si>
    <t>Chiatura</t>
  </si>
  <si>
    <t>90% Chiatura</t>
  </si>
  <si>
    <t xml:space="preserve">NR Material Rubber Sleeve </t>
  </si>
  <si>
    <t>Wooden Case</t>
  </si>
  <si>
    <t>Wooden Pallet</t>
  </si>
  <si>
    <t>Under</t>
  </si>
  <si>
    <t xml:space="preserve"> Drilling Tools and Accessories </t>
  </si>
  <si>
    <t>500 meters west of the intersection of Provincial Highway 323, Qingnian Office,Linqing city ， Liaocheng City, Shandong Province,China</t>
  </si>
  <si>
    <t>Zestaponi/Chiatura</t>
  </si>
  <si>
    <t>Yes</t>
  </si>
  <si>
    <t>Supplier N3</t>
  </si>
  <si>
    <t>Supplier N4</t>
  </si>
  <si>
    <t>Tianjin (agent's warehouse)</t>
  </si>
  <si>
    <t>Copper Tape</t>
  </si>
  <si>
    <t>Valves</t>
  </si>
  <si>
    <t xml:space="preserve"> Jackhammer</t>
  </si>
  <si>
    <t>95% Chiatura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</si>
</sst>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0" fontId="3" fillId="2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center" vertical="center" wrapText="1"/>
    </xf>
    <xf numFmtId="0" fontId="3" fillId="0" borderId="2" xfId="1" applyNumberFormat="1" applyFont="1" applyBorder="1" applyAlignment="1">
      <alignment horizontal="center" vertical="center" wrapText="1"/>
    </xf>
    <xf numFmtId="0" fontId="3" fillId="0" borderId="3" xfId="1" applyNumberFormat="1" applyFont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1" fontId="3" fillId="0" borderId="1" xfId="1" applyNumberFormat="1" applyFont="1" applyBorder="1" applyAlignment="1">
      <alignment horizontal="center" vertical="center" wrapText="1"/>
    </xf>
    <xf numFmtId="2" fontId="3" fillId="0" borderId="1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_Sheet1" xfId="1" xr:uid="{D8AC74C0-2777-4DCA-BB9F-4CB80779AD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120648</xdr:colOff>
      <xdr:row>1</xdr:row>
      <xdr:rowOff>63500</xdr:rowOff>
    </xdr:from>
    <xdr:to>
      <xdr:col>13</xdr:col>
      <xdr:colOff>1695448</xdr:colOff>
      <xdr:row>2</xdr:row>
      <xdr:rowOff>609600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CC73F1-7431-9864-2978-83B3332D88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07398" y="539750"/>
          <a:ext cx="1574800" cy="1181100"/>
        </a:xfrm>
        <a:prstGeom prst="rect">
          <a:avLst/>
        </a:prstGeom>
      </xdr:spPr>
    </xdr:pic>
    <xdr:clientData/>
  </xdr:twoCellAnchor>
  <xdr:twoCellAnchor editAs="oneCell">
    <xdr:from>
      <xdr:col>13</xdr:col>
      <xdr:colOff>50800</xdr:colOff>
      <xdr:row>13</xdr:row>
      <xdr:rowOff>38100</xdr:rowOff>
    </xdr:from>
    <xdr:to>
      <xdr:col>13</xdr:col>
      <xdr:colOff>1127125</xdr:colOff>
      <xdr:row>13</xdr:row>
      <xdr:rowOff>878840</xdr:rowOff>
    </xdr:to>
    <xdr:pic>
      <xdr:nvPicPr>
        <xdr:cNvPr id="6" name="图片 1">
          <a:extLst>
            <a:ext uri="{FF2B5EF4-FFF2-40B4-BE49-F238E27FC236}">
              <a16:creationId xmlns:a16="http://schemas.microsoft.com/office/drawing/2014/main" id="{51063710-B03E-B03B-E207-CFAEFEE7A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7550" y="8223250"/>
          <a:ext cx="1076325" cy="840740"/>
        </a:xfrm>
        <a:prstGeom prst="rect">
          <a:avLst/>
        </a:prstGeom>
      </xdr:spPr>
    </xdr:pic>
    <xdr:clientData/>
  </xdr:twoCellAnchor>
  <xdr:twoCellAnchor editAs="oneCell">
    <xdr:from>
      <xdr:col>13</xdr:col>
      <xdr:colOff>38101</xdr:colOff>
      <xdr:row>15</xdr:row>
      <xdr:rowOff>12701</xdr:rowOff>
    </xdr:from>
    <xdr:to>
      <xdr:col>13</xdr:col>
      <xdr:colOff>433651</xdr:colOff>
      <xdr:row>15</xdr:row>
      <xdr:rowOff>603251</xdr:rowOff>
    </xdr:to>
    <xdr:pic>
      <xdr:nvPicPr>
        <xdr:cNvPr id="7" name="图片 1">
          <a:extLst>
            <a:ext uri="{FF2B5EF4-FFF2-40B4-BE49-F238E27FC236}">
              <a16:creationId xmlns:a16="http://schemas.microsoft.com/office/drawing/2014/main" id="{274AECEB-9C00-4BBC-41EE-75E8513174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24851" y="9366251"/>
          <a:ext cx="395550" cy="590550"/>
        </a:xfrm>
        <a:prstGeom prst="rect">
          <a:avLst/>
        </a:prstGeom>
      </xdr:spPr>
    </xdr:pic>
    <xdr:clientData/>
  </xdr:twoCellAnchor>
  <xdr:twoCellAnchor editAs="oneCell">
    <xdr:from>
      <xdr:col>13</xdr:col>
      <xdr:colOff>50800</xdr:colOff>
      <xdr:row>16</xdr:row>
      <xdr:rowOff>44449</xdr:rowOff>
    </xdr:from>
    <xdr:to>
      <xdr:col>13</xdr:col>
      <xdr:colOff>742950</xdr:colOff>
      <xdr:row>19</xdr:row>
      <xdr:rowOff>193386</xdr:rowOff>
    </xdr:to>
    <xdr:pic>
      <xdr:nvPicPr>
        <xdr:cNvPr id="8" name="图片 1">
          <a:extLst>
            <a:ext uri="{FF2B5EF4-FFF2-40B4-BE49-F238E27FC236}">
              <a16:creationId xmlns:a16="http://schemas.microsoft.com/office/drawing/2014/main" id="{C38E8D0A-9236-D8E7-3D1E-4A598CFB8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37550" y="10020299"/>
          <a:ext cx="692150" cy="910937"/>
        </a:xfrm>
        <a:prstGeom prst="rect">
          <a:avLst/>
        </a:prstGeom>
      </xdr:spPr>
    </xdr:pic>
    <xdr:clientData/>
  </xdr:twoCellAnchor>
  <xdr:twoCellAnchor editAs="oneCell">
    <xdr:from>
      <xdr:col>13</xdr:col>
      <xdr:colOff>76201</xdr:colOff>
      <xdr:row>20</xdr:row>
      <xdr:rowOff>25401</xdr:rowOff>
    </xdr:from>
    <xdr:to>
      <xdr:col>13</xdr:col>
      <xdr:colOff>1073151</xdr:colOff>
      <xdr:row>20</xdr:row>
      <xdr:rowOff>778643</xdr:rowOff>
    </xdr:to>
    <xdr:pic>
      <xdr:nvPicPr>
        <xdr:cNvPr id="9" name="图片 1">
          <a:extLst>
            <a:ext uri="{FF2B5EF4-FFF2-40B4-BE49-F238E27FC236}">
              <a16:creationId xmlns:a16="http://schemas.microsoft.com/office/drawing/2014/main" id="{2A2688E3-923D-3343-77F2-3092477C0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362951" y="11017251"/>
          <a:ext cx="996950" cy="753242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21</xdr:row>
      <xdr:rowOff>31750</xdr:rowOff>
    </xdr:from>
    <xdr:to>
      <xdr:col>13</xdr:col>
      <xdr:colOff>952500</xdr:colOff>
      <xdr:row>21</xdr:row>
      <xdr:rowOff>767296</xdr:rowOff>
    </xdr:to>
    <xdr:pic>
      <xdr:nvPicPr>
        <xdr:cNvPr id="10" name="图片 1">
          <a:extLst>
            <a:ext uri="{FF2B5EF4-FFF2-40B4-BE49-F238E27FC236}">
              <a16:creationId xmlns:a16="http://schemas.microsoft.com/office/drawing/2014/main" id="{647A0D51-669A-A31C-16A3-4D7CBCAE0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350250" y="11817350"/>
          <a:ext cx="889000" cy="73554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tabSelected="1" workbookViewId="0">
      <pane ySplit="1" topLeftCell="A18" activePane="bottomLeft" state="frozen"/>
      <selection pane="bottomLeft" activeCell="M23" sqref="M23"/>
    </sheetView>
  </sheetViews>
  <sheetFormatPr defaultRowHeight="14.5" x14ac:dyDescent="0.35"/>
  <cols>
    <col min="1" max="4" width="8.7265625" style="8"/>
    <col min="5" max="5" width="13.90625" style="8" customWidth="1"/>
    <col min="6" max="13" width="8.7265625" style="8"/>
    <col min="14" max="14" width="34.6328125" style="8" customWidth="1"/>
    <col min="15" max="16384" width="8.7265625" style="8"/>
  </cols>
  <sheetData>
    <row r="1" spans="1:14" ht="37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25</v>
      </c>
      <c r="F1" s="1" t="s">
        <v>26</v>
      </c>
      <c r="G1" s="1" t="s">
        <v>5</v>
      </c>
      <c r="H1" s="1" t="s">
        <v>6</v>
      </c>
      <c r="I1" s="1" t="s">
        <v>7</v>
      </c>
      <c r="J1" s="1" t="s">
        <v>27</v>
      </c>
      <c r="K1" s="1" t="s">
        <v>8</v>
      </c>
      <c r="L1" s="1" t="s">
        <v>9</v>
      </c>
      <c r="M1" s="1" t="s">
        <v>10</v>
      </c>
      <c r="N1" s="1" t="s">
        <v>4</v>
      </c>
    </row>
    <row r="2" spans="1:14" ht="50" customHeight="1" x14ac:dyDescent="0.35">
      <c r="A2" s="3" t="s">
        <v>22</v>
      </c>
      <c r="B2" s="3" t="s">
        <v>11</v>
      </c>
      <c r="C2" s="3" t="s">
        <v>23</v>
      </c>
      <c r="D2" s="3" t="s">
        <v>24</v>
      </c>
      <c r="E2" s="3" t="s">
        <v>12</v>
      </c>
      <c r="F2" s="4" t="s">
        <v>13</v>
      </c>
      <c r="G2" s="9">
        <v>110</v>
      </c>
      <c r="H2" s="9">
        <v>95</v>
      </c>
      <c r="I2" s="9">
        <v>143</v>
      </c>
      <c r="J2" s="9">
        <v>1</v>
      </c>
      <c r="K2" s="10">
        <v>1.49</v>
      </c>
      <c r="L2" s="9">
        <v>250</v>
      </c>
      <c r="M2" s="2" t="s">
        <v>28</v>
      </c>
      <c r="N2" s="3"/>
    </row>
    <row r="3" spans="1:14" ht="50" customHeight="1" x14ac:dyDescent="0.35">
      <c r="A3" s="3"/>
      <c r="B3" s="3"/>
      <c r="C3" s="3"/>
      <c r="D3" s="3"/>
      <c r="E3" s="3"/>
      <c r="F3" s="5"/>
      <c r="G3" s="9">
        <v>110</v>
      </c>
      <c r="H3" s="9">
        <v>95</v>
      </c>
      <c r="I3" s="9">
        <v>160</v>
      </c>
      <c r="J3" s="9">
        <v>1</v>
      </c>
      <c r="K3" s="10">
        <v>1.67</v>
      </c>
      <c r="L3" s="9">
        <v>260</v>
      </c>
      <c r="M3" s="2" t="s">
        <v>28</v>
      </c>
      <c r="N3" s="3"/>
    </row>
    <row r="4" spans="1:14" ht="50" customHeight="1" x14ac:dyDescent="0.35">
      <c r="A4" s="3"/>
      <c r="B4" s="3"/>
      <c r="C4" s="3"/>
      <c r="D4" s="3"/>
      <c r="E4" s="3"/>
      <c r="F4" s="6"/>
      <c r="G4" s="9">
        <v>127</v>
      </c>
      <c r="H4" s="9">
        <v>110</v>
      </c>
      <c r="I4" s="9">
        <v>143</v>
      </c>
      <c r="J4" s="9">
        <v>1</v>
      </c>
      <c r="K4" s="9">
        <v>2</v>
      </c>
      <c r="L4" s="9">
        <v>260</v>
      </c>
      <c r="M4" s="2" t="s">
        <v>28</v>
      </c>
      <c r="N4" s="3"/>
    </row>
    <row r="5" spans="1:14" ht="53.5" customHeight="1" x14ac:dyDescent="0.35">
      <c r="A5" s="4" t="s">
        <v>30</v>
      </c>
      <c r="B5" s="4" t="s">
        <v>11</v>
      </c>
      <c r="C5" s="4" t="s">
        <v>29</v>
      </c>
      <c r="D5" s="2" t="s">
        <v>31</v>
      </c>
      <c r="E5" s="2" t="s">
        <v>14</v>
      </c>
      <c r="F5" s="2" t="s">
        <v>33</v>
      </c>
      <c r="G5" s="9">
        <v>75</v>
      </c>
      <c r="H5" s="9">
        <v>75</v>
      </c>
      <c r="I5" s="9">
        <v>80</v>
      </c>
      <c r="J5" s="9">
        <v>1</v>
      </c>
      <c r="K5" s="10">
        <v>0.45</v>
      </c>
      <c r="L5" s="9">
        <v>150</v>
      </c>
      <c r="M5" s="2" t="s">
        <v>36</v>
      </c>
      <c r="N5" s="2" t="s">
        <v>35</v>
      </c>
    </row>
    <row r="6" spans="1:14" ht="53.5" customHeight="1" x14ac:dyDescent="0.35">
      <c r="A6" s="6"/>
      <c r="B6" s="6"/>
      <c r="C6" s="6"/>
      <c r="D6" s="2" t="s">
        <v>32</v>
      </c>
      <c r="E6" s="2" t="s">
        <v>15</v>
      </c>
      <c r="F6" s="2" t="s">
        <v>16</v>
      </c>
      <c r="G6" s="9">
        <v>155</v>
      </c>
      <c r="H6" s="9">
        <v>70</v>
      </c>
      <c r="I6" s="9">
        <v>80</v>
      </c>
      <c r="J6" s="9">
        <v>1</v>
      </c>
      <c r="K6" s="10">
        <v>0.87</v>
      </c>
      <c r="L6" s="9">
        <v>205</v>
      </c>
      <c r="M6" s="2" t="s">
        <v>36</v>
      </c>
      <c r="N6" s="2" t="s">
        <v>34</v>
      </c>
    </row>
    <row r="7" spans="1:14" ht="50" customHeight="1" x14ac:dyDescent="0.35">
      <c r="A7" s="4" t="s">
        <v>41</v>
      </c>
      <c r="B7" s="4" t="s">
        <v>11</v>
      </c>
      <c r="C7" s="4" t="s">
        <v>38</v>
      </c>
      <c r="D7" s="4" t="s">
        <v>39</v>
      </c>
      <c r="E7" s="4" t="s">
        <v>18</v>
      </c>
      <c r="F7" s="4" t="s">
        <v>37</v>
      </c>
      <c r="G7" s="9">
        <v>100</v>
      </c>
      <c r="H7" s="9">
        <v>100</v>
      </c>
      <c r="I7" s="9">
        <v>83</v>
      </c>
      <c r="J7" s="9">
        <v>4</v>
      </c>
      <c r="K7" s="10">
        <v>3.32</v>
      </c>
      <c r="L7" s="11">
        <v>5500</v>
      </c>
      <c r="M7" s="2" t="s">
        <v>40</v>
      </c>
      <c r="N7" s="3" t="e" vm="1">
        <v>#VALUE!</v>
      </c>
    </row>
    <row r="8" spans="1:14" ht="50" customHeight="1" x14ac:dyDescent="0.35">
      <c r="A8" s="5"/>
      <c r="B8" s="5"/>
      <c r="C8" s="5"/>
      <c r="D8" s="5"/>
      <c r="E8" s="5"/>
      <c r="F8" s="5"/>
      <c r="G8" s="9">
        <v>100</v>
      </c>
      <c r="H8" s="9">
        <v>100</v>
      </c>
      <c r="I8" s="9">
        <v>83</v>
      </c>
      <c r="J8" s="9">
        <v>1</v>
      </c>
      <c r="K8" s="10">
        <v>0.83</v>
      </c>
      <c r="L8" s="11">
        <v>1380</v>
      </c>
      <c r="M8" s="2" t="s">
        <v>40</v>
      </c>
      <c r="N8" s="3"/>
    </row>
    <row r="9" spans="1:14" ht="50" customHeight="1" x14ac:dyDescent="0.35">
      <c r="A9" s="5"/>
      <c r="B9" s="5"/>
      <c r="C9" s="5"/>
      <c r="D9" s="5"/>
      <c r="E9" s="5"/>
      <c r="F9" s="5"/>
      <c r="G9" s="9">
        <v>150</v>
      </c>
      <c r="H9" s="9">
        <v>83</v>
      </c>
      <c r="I9" s="9">
        <v>78</v>
      </c>
      <c r="J9" s="9">
        <v>5</v>
      </c>
      <c r="K9" s="10">
        <v>4.8600000000000003</v>
      </c>
      <c r="L9" s="11">
        <v>7300</v>
      </c>
      <c r="M9" s="2" t="s">
        <v>40</v>
      </c>
      <c r="N9" s="3"/>
    </row>
    <row r="10" spans="1:14" ht="50" customHeight="1" x14ac:dyDescent="0.35">
      <c r="A10" s="5"/>
      <c r="B10" s="5"/>
      <c r="C10" s="5"/>
      <c r="D10" s="5"/>
      <c r="E10" s="5"/>
      <c r="F10" s="5"/>
      <c r="G10" s="9">
        <v>200</v>
      </c>
      <c r="H10" s="9">
        <v>83</v>
      </c>
      <c r="I10" s="9">
        <v>64</v>
      </c>
      <c r="J10" s="9">
        <v>3</v>
      </c>
      <c r="K10" s="10">
        <v>3.19</v>
      </c>
      <c r="L10" s="11">
        <v>4480</v>
      </c>
      <c r="M10" s="2" t="s">
        <v>40</v>
      </c>
      <c r="N10" s="3"/>
    </row>
    <row r="11" spans="1:14" ht="50" customHeight="1" x14ac:dyDescent="0.35">
      <c r="A11" s="5"/>
      <c r="B11" s="5"/>
      <c r="C11" s="5"/>
      <c r="D11" s="5"/>
      <c r="E11" s="5"/>
      <c r="F11" s="5"/>
      <c r="G11" s="9">
        <v>400</v>
      </c>
      <c r="H11" s="9">
        <v>43</v>
      </c>
      <c r="I11" s="9">
        <v>32</v>
      </c>
      <c r="J11" s="9">
        <v>1</v>
      </c>
      <c r="K11" s="10">
        <f>4*0.43*0.32</f>
        <v>0.5504</v>
      </c>
      <c r="L11" s="11">
        <v>1140</v>
      </c>
      <c r="M11" s="2" t="s">
        <v>40</v>
      </c>
      <c r="N11" s="2"/>
    </row>
    <row r="12" spans="1:14" ht="50" customHeight="1" x14ac:dyDescent="0.35">
      <c r="A12" s="5"/>
      <c r="B12" s="5"/>
      <c r="C12" s="5"/>
      <c r="D12" s="5"/>
      <c r="E12" s="5"/>
      <c r="F12" s="5"/>
      <c r="G12" s="9">
        <v>272</v>
      </c>
      <c r="H12" s="9">
        <v>42</v>
      </c>
      <c r="I12" s="9">
        <v>29</v>
      </c>
      <c r="J12" s="9">
        <v>1</v>
      </c>
      <c r="K12" s="10">
        <f>2.72*0.42*0.29</f>
        <v>0.33129599999999998</v>
      </c>
      <c r="L12" s="11">
        <v>768</v>
      </c>
      <c r="M12" s="2" t="s">
        <v>40</v>
      </c>
      <c r="N12" s="2"/>
    </row>
    <row r="13" spans="1:14" ht="50" customHeight="1" x14ac:dyDescent="0.35">
      <c r="A13" s="6"/>
      <c r="B13" s="6"/>
      <c r="C13" s="6"/>
      <c r="D13" s="6"/>
      <c r="E13" s="6"/>
      <c r="F13" s="6"/>
      <c r="G13" s="9">
        <v>69</v>
      </c>
      <c r="H13" s="9">
        <v>68</v>
      </c>
      <c r="I13" s="9">
        <v>34</v>
      </c>
      <c r="J13" s="9">
        <v>1</v>
      </c>
      <c r="K13" s="10">
        <f>0.69*0.68*0.34</f>
        <v>0.159528</v>
      </c>
      <c r="L13" s="11">
        <v>200</v>
      </c>
      <c r="M13" s="2" t="s">
        <v>40</v>
      </c>
      <c r="N13" s="2"/>
    </row>
    <row r="14" spans="1:14" ht="72" customHeight="1" x14ac:dyDescent="0.35">
      <c r="A14" s="3" t="s">
        <v>42</v>
      </c>
      <c r="B14" s="3" t="s">
        <v>17</v>
      </c>
      <c r="C14" s="3" t="s">
        <v>43</v>
      </c>
      <c r="D14" s="2" t="s">
        <v>24</v>
      </c>
      <c r="E14" s="2" t="s">
        <v>19</v>
      </c>
      <c r="F14" s="2" t="s">
        <v>44</v>
      </c>
      <c r="G14" s="2">
        <v>100</v>
      </c>
      <c r="H14" s="2">
        <v>100</v>
      </c>
      <c r="I14" s="2">
        <v>80</v>
      </c>
      <c r="J14" s="2">
        <v>2</v>
      </c>
      <c r="K14" s="12">
        <f>1*1*0.8*2</f>
        <v>1.6</v>
      </c>
      <c r="L14" s="11">
        <v>2221</v>
      </c>
      <c r="M14" s="2" t="s">
        <v>28</v>
      </c>
      <c r="N14" s="2"/>
    </row>
    <row r="15" spans="1:14" ht="20" customHeight="1" x14ac:dyDescent="0.35">
      <c r="A15" s="3"/>
      <c r="B15" s="3"/>
      <c r="C15" s="3"/>
      <c r="D15" s="3" t="s">
        <v>39</v>
      </c>
      <c r="E15" s="3" t="s">
        <v>20</v>
      </c>
      <c r="F15" s="4" t="s">
        <v>45</v>
      </c>
      <c r="G15" s="2">
        <v>50</v>
      </c>
      <c r="H15" s="2">
        <v>50</v>
      </c>
      <c r="I15" s="2">
        <v>50</v>
      </c>
      <c r="J15" s="9">
        <v>1</v>
      </c>
      <c r="K15" s="2">
        <f>0.5*0.5*0.5</f>
        <v>0.125</v>
      </c>
      <c r="L15" s="9">
        <v>11</v>
      </c>
      <c r="M15" s="2" t="s">
        <v>40</v>
      </c>
      <c r="N15" s="7"/>
    </row>
    <row r="16" spans="1:14" ht="49" customHeight="1" x14ac:dyDescent="0.35">
      <c r="A16" s="3"/>
      <c r="B16" s="3"/>
      <c r="C16" s="3"/>
      <c r="D16" s="3"/>
      <c r="E16" s="3"/>
      <c r="F16" s="5"/>
      <c r="G16" s="2">
        <v>145</v>
      </c>
      <c r="H16" s="2">
        <v>110</v>
      </c>
      <c r="I16" s="2">
        <v>60</v>
      </c>
      <c r="J16" s="9">
        <v>1</v>
      </c>
      <c r="K16" s="2">
        <f>1.45*1.1*0.6</f>
        <v>0.95699999999999996</v>
      </c>
      <c r="L16" s="9">
        <v>450</v>
      </c>
      <c r="M16" s="2" t="s">
        <v>40</v>
      </c>
      <c r="N16" s="7"/>
    </row>
    <row r="17" spans="1:14" ht="20" customHeight="1" x14ac:dyDescent="0.35">
      <c r="A17" s="3"/>
      <c r="B17" s="3"/>
      <c r="C17" s="3"/>
      <c r="D17" s="3"/>
      <c r="E17" s="3"/>
      <c r="F17" s="5"/>
      <c r="G17" s="2"/>
      <c r="H17" s="2"/>
      <c r="I17" s="2"/>
      <c r="J17" s="9">
        <v>2</v>
      </c>
      <c r="K17" s="2">
        <v>0.15</v>
      </c>
      <c r="L17" s="9">
        <v>78</v>
      </c>
      <c r="M17" s="2" t="s">
        <v>40</v>
      </c>
      <c r="N17" s="7"/>
    </row>
    <row r="18" spans="1:14" ht="20" customHeight="1" x14ac:dyDescent="0.35">
      <c r="A18" s="3"/>
      <c r="B18" s="3"/>
      <c r="C18" s="3"/>
      <c r="D18" s="3"/>
      <c r="E18" s="3"/>
      <c r="F18" s="5"/>
      <c r="G18" s="2"/>
      <c r="H18" s="2"/>
      <c r="I18" s="2"/>
      <c r="J18" s="9">
        <v>2</v>
      </c>
      <c r="K18" s="2">
        <v>0.05</v>
      </c>
      <c r="L18" s="9">
        <v>22</v>
      </c>
      <c r="M18" s="2" t="s">
        <v>40</v>
      </c>
      <c r="N18" s="7"/>
    </row>
    <row r="19" spans="1:14" ht="20" customHeight="1" x14ac:dyDescent="0.35">
      <c r="A19" s="3"/>
      <c r="B19" s="3"/>
      <c r="C19" s="3"/>
      <c r="D19" s="3"/>
      <c r="E19" s="3"/>
      <c r="F19" s="5"/>
      <c r="G19" s="2"/>
      <c r="H19" s="2"/>
      <c r="I19" s="2"/>
      <c r="J19" s="9">
        <v>6</v>
      </c>
      <c r="K19" s="2">
        <v>0.2</v>
      </c>
      <c r="L19" s="9">
        <v>66</v>
      </c>
      <c r="M19" s="2" t="s">
        <v>40</v>
      </c>
      <c r="N19" s="7"/>
    </row>
    <row r="20" spans="1:14" ht="20" customHeight="1" x14ac:dyDescent="0.35">
      <c r="A20" s="3"/>
      <c r="B20" s="3"/>
      <c r="C20" s="3"/>
      <c r="D20" s="3"/>
      <c r="E20" s="3"/>
      <c r="F20" s="6"/>
      <c r="G20" s="2"/>
      <c r="H20" s="2"/>
      <c r="I20" s="2"/>
      <c r="J20" s="9">
        <v>3</v>
      </c>
      <c r="K20" s="2">
        <v>0.6</v>
      </c>
      <c r="L20" s="9">
        <v>273</v>
      </c>
      <c r="M20" s="2" t="s">
        <v>40</v>
      </c>
      <c r="N20" s="7"/>
    </row>
    <row r="21" spans="1:14" ht="62.5" customHeight="1" x14ac:dyDescent="0.35">
      <c r="A21" s="3"/>
      <c r="B21" s="3"/>
      <c r="C21" s="3"/>
      <c r="D21" s="4" t="s">
        <v>47</v>
      </c>
      <c r="E21" s="4" t="s">
        <v>21</v>
      </c>
      <c r="F21" s="4" t="s">
        <v>46</v>
      </c>
      <c r="G21" s="9">
        <v>110</v>
      </c>
      <c r="H21" s="9">
        <v>90</v>
      </c>
      <c r="I21" s="9">
        <v>80</v>
      </c>
      <c r="J21" s="9">
        <v>1</v>
      </c>
      <c r="K21" s="10">
        <v>0.79</v>
      </c>
      <c r="L21" s="9">
        <v>700</v>
      </c>
      <c r="M21" s="2" t="s">
        <v>28</v>
      </c>
      <c r="N21" s="2"/>
    </row>
    <row r="22" spans="1:14" ht="62.5" customHeight="1" x14ac:dyDescent="0.35">
      <c r="A22" s="3"/>
      <c r="B22" s="3"/>
      <c r="C22" s="3"/>
      <c r="D22" s="6"/>
      <c r="E22" s="6"/>
      <c r="F22" s="6"/>
      <c r="G22" s="9">
        <v>100</v>
      </c>
      <c r="H22" s="9">
        <v>100</v>
      </c>
      <c r="I22" s="9">
        <v>80</v>
      </c>
      <c r="J22" s="9">
        <v>1</v>
      </c>
      <c r="K22" s="12">
        <v>0.8</v>
      </c>
      <c r="L22" s="9">
        <v>870</v>
      </c>
      <c r="M22" s="2" t="s">
        <v>28</v>
      </c>
      <c r="N22" s="7"/>
    </row>
    <row r="25" spans="1:14" x14ac:dyDescent="0.35">
      <c r="K25" s="13">
        <f>SUM(K2:K24)</f>
        <v>24.993224000000005</v>
      </c>
      <c r="L25" s="14">
        <f>SUM(L2:L24)</f>
        <v>26584</v>
      </c>
    </row>
  </sheetData>
  <mergeCells count="26">
    <mergeCell ref="F15:F20"/>
    <mergeCell ref="C14:C22"/>
    <mergeCell ref="B14:B22"/>
    <mergeCell ref="A14:A22"/>
    <mergeCell ref="E21:E22"/>
    <mergeCell ref="F21:F22"/>
    <mergeCell ref="D21:D22"/>
    <mergeCell ref="F2:F4"/>
    <mergeCell ref="A5:A6"/>
    <mergeCell ref="B5:B6"/>
    <mergeCell ref="C5:C6"/>
    <mergeCell ref="A7:A13"/>
    <mergeCell ref="B7:B13"/>
    <mergeCell ref="C7:C13"/>
    <mergeCell ref="D7:D13"/>
    <mergeCell ref="E7:E13"/>
    <mergeCell ref="F7:F13"/>
    <mergeCell ref="E15:E20"/>
    <mergeCell ref="D15:D20"/>
    <mergeCell ref="N2:N4"/>
    <mergeCell ref="E2:E4"/>
    <mergeCell ref="N7:N10"/>
    <mergeCell ref="A2:A4"/>
    <mergeCell ref="B2:B4"/>
    <mergeCell ref="C2:C4"/>
    <mergeCell ref="D2:D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Ketevan Simonia</dc:creator>
  <cp:lastModifiedBy>Ketevan Simonia</cp:lastModifiedBy>
  <dcterms:created xsi:type="dcterms:W3CDTF">2015-06-05T18:17:20Z</dcterms:created>
  <dcterms:modified xsi:type="dcterms:W3CDTF">2026-10-23T09:18:10Z</dcterms:modified>
</cp:coreProperties>
</file>