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Tenders\downtown\Facade d and e\"/>
    </mc:Choice>
  </mc:AlternateContent>
  <xr:revisionPtr revIDLastSave="0" documentId="13_ncr:1_{2BC1B0E9-0326-4990-B847-70F82183D9C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ext's Offer" sheetId="2" r:id="rId1"/>
    <sheet name="Facade Installment" sheetId="4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2" i="4" l="1"/>
  <c r="H31" i="4"/>
  <c r="H29" i="4"/>
  <c r="H28" i="4"/>
  <c r="H26" i="4"/>
  <c r="H24" i="4"/>
  <c r="H23" i="4"/>
  <c r="H22" i="4"/>
  <c r="H20" i="4"/>
  <c r="H19" i="4"/>
  <c r="H17" i="4"/>
  <c r="H16" i="4"/>
  <c r="H15" i="4"/>
  <c r="H13" i="4"/>
  <c r="H12" i="4"/>
  <c r="H11" i="4"/>
  <c r="H10" i="4"/>
  <c r="H7" i="4"/>
  <c r="H8" i="4"/>
  <c r="H6" i="4"/>
  <c r="G38" i="4"/>
  <c r="H38" i="4" s="1"/>
  <c r="G37" i="4"/>
  <c r="H37" i="4" s="1"/>
  <c r="G35" i="4"/>
  <c r="H35" i="4" s="1"/>
  <c r="G34" i="4"/>
  <c r="H34" i="4" s="1"/>
  <c r="H39" i="4" s="1"/>
  <c r="G32" i="4"/>
  <c r="G31" i="4"/>
  <c r="G29" i="4"/>
  <c r="G28" i="4"/>
  <c r="G26" i="4"/>
  <c r="G24" i="4"/>
  <c r="G23" i="4"/>
  <c r="G22" i="4"/>
  <c r="G20" i="4"/>
  <c r="G19" i="4"/>
  <c r="G17" i="4"/>
  <c r="G16" i="4"/>
  <c r="G15" i="4"/>
  <c r="G13" i="4"/>
  <c r="G12" i="4"/>
  <c r="G11" i="4"/>
  <c r="G10" i="4"/>
  <c r="G7" i="4"/>
  <c r="G8" i="4"/>
  <c r="G6" i="4"/>
  <c r="F17" i="2" l="1"/>
  <c r="F18" i="2" s="1"/>
  <c r="F8" i="2"/>
  <c r="F20" i="2" l="1"/>
  <c r="F21" i="2" s="1"/>
  <c r="H41" i="4"/>
  <c r="H42" i="4" s="1"/>
  <c r="F22" i="2" l="1"/>
  <c r="F23" i="2" s="1"/>
  <c r="H43" i="4"/>
  <c r="H44" i="4" s="1"/>
  <c r="F24" i="2" l="1"/>
  <c r="F26" i="2" s="1"/>
  <c r="H45" i="4"/>
  <c r="H47" i="4" s="1"/>
</calcChain>
</file>

<file path=xl/sharedStrings.xml><?xml version="1.0" encoding="utf-8"?>
<sst xmlns="http://schemas.openxmlformats.org/spreadsheetml/2006/main" count="87" uniqueCount="50">
  <si>
    <t>დასახელება</t>
  </si>
  <si>
    <t>#</t>
  </si>
  <si>
    <t>განზ.</t>
  </si>
  <si>
    <t>რ-ბა</t>
  </si>
  <si>
    <t>ჯამი</t>
  </si>
  <si>
    <t>ჯამური ღირებულება დღგ-ს გარეშე</t>
  </si>
  <si>
    <t>თარიღი:</t>
  </si>
  <si>
    <t>პროექტი:</t>
  </si>
  <si>
    <t>* შეთავაზება ძალაშია 1 თვის განმავლობაში</t>
  </si>
  <si>
    <t>ზედნადები ხარჯი</t>
  </si>
  <si>
    <t>მოგება</t>
  </si>
  <si>
    <t>დღგ</t>
  </si>
  <si>
    <t>სულ</t>
  </si>
  <si>
    <t>Next Tbilisi Downtown D &amp; E Blocks</t>
  </si>
  <si>
    <t>ვენტილირებადი ფასადი - აგური</t>
  </si>
  <si>
    <t>კვ.მ</t>
  </si>
  <si>
    <t>აივნის ჭერის სამუშაოები</t>
  </si>
  <si>
    <t>გარდექსი - თაბაშირ-მუყაო</t>
  </si>
  <si>
    <t>აივნის გამყოფი ტიხრების მოწყობა</t>
  </si>
  <si>
    <t>შუშის მოაჯირის მოწყობა</t>
  </si>
  <si>
    <t>აივნის საჩრდილობელი</t>
  </si>
  <si>
    <t>0.00 ნიშნულის ცოკოლის მოწყობა</t>
  </si>
  <si>
    <t>გრანიტი</t>
  </si>
  <si>
    <t>კვმ</t>
  </si>
  <si>
    <t>კოლონის მოპირკეთება</t>
  </si>
  <si>
    <t>0.00 ნიშნულის ჭერის მოპირკეთება</t>
  </si>
  <si>
    <t>ერთეული</t>
  </si>
  <si>
    <t>ხელფასი</t>
  </si>
  <si>
    <t>ქვე-კონსტრუქციის მოწყობა სამაგრი ელემენტებით (ანკერი, მოქლონი, ჭანჭიკი, კრონშტეინი, დუბელი და ყველა საჭირო სამაგრი ელემენტი)</t>
  </si>
  <si>
    <t>აგურის ინსტალაცია სახარჯი მასალით</t>
  </si>
  <si>
    <t xml:space="preserve">ქვაბამბა მემბრანით: სისქე 500, დაპრესვა არანაკლები 80. უწვადი ორმხრივი მემბრანა: 2.5მმ </t>
  </si>
  <si>
    <t>სამაგრი ელემენტები (ანკერი, მოქლონი, ჭანჭიკი, კრონშტეინი, დუბელი და ყველა საჭირო სამაგრი ელემენტი)</t>
  </si>
  <si>
    <t>აივნის საფასადე კედლების მოპირკეთება</t>
  </si>
  <si>
    <t>კერამიკული ფილა 8mm</t>
  </si>
  <si>
    <t>საფასადე ქვესისტემა, სამაგრი ელემენტებით (ანკერი, მოქლონი, ჭანჭიკი, კრონშტეინი, დუბელი და ყველა საჭირო სამაგრი ელემენტი)</t>
  </si>
  <si>
    <t>კერამიკული ფილა 8mm დაჭრა სპეციალური დანადგარით და საჭრელი პირები - დაითვლება ფაქტობრივი შესრულებიდან გამომდინარე, რადგან წინასწარ არ ვიცით რა რაოდენობა იქნება დასაჭრელი ზომაზე.</t>
  </si>
  <si>
    <t xml:space="preserve">გრ.მ </t>
  </si>
  <si>
    <t>ქვე-კონსტრუქციის მოწყობა (პროფილები)</t>
  </si>
  <si>
    <t>კერამიკული ფილის ქვესისტემის მოწყობა, სამაგრი ელემენტებით (ანკერი, მოქლონი, ჭანჭიკი, კრონშტეინი, დუბელი და ყველა საჭირო სამაგრი ელემენტი)</t>
  </si>
  <si>
    <t>სამაგრი პროფილის მოწყობა</t>
  </si>
  <si>
    <t>მინის პანელების მონტაჟი</t>
  </si>
  <si>
    <t>P პროფილის მონტაჟი</t>
  </si>
  <si>
    <t>კომპოზიტით აივნის მოპირკეთება (ჩარჩო)</t>
  </si>
  <si>
    <t>კომპოზიტი</t>
  </si>
  <si>
    <t>* ფასები მოცემულია ეროვნულ ვალუტაში</t>
  </si>
  <si>
    <t xml:space="preserve">შეთავაზება ______________________________ </t>
  </si>
  <si>
    <t>ლესვა/ღებვა</t>
  </si>
  <si>
    <t>RAL 8016 / 200mm shading profile სამაგრი ელემენტები (ანკერი, მოქლონი, ჭანჭიკი, კრონშტეინი, დუბელი და ყველა საჭირო სამაგრი ელემენტი)</t>
  </si>
  <si>
    <t>აგურის ინსტალაცია</t>
  </si>
  <si>
    <t>ფასადის დასრულების სამუშაოები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</si>
</sst>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[$-F800]dddd\,\ mmmm\ dd\,\ yyyy"/>
    <numFmt numFmtId="168" formatCode="_-* #,##0.00\ [$GEL]_-;\-* #,##0.00\ [$GEL]_-;_-* &quot;-&quot;??\ [$GEL]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BPG Glaho"/>
      <family val="2"/>
    </font>
    <font>
      <b/>
      <sz val="10"/>
      <color theme="0"/>
      <name val="Bahnschrift"/>
      <family val="2"/>
    </font>
    <font>
      <sz val="10"/>
      <color theme="1"/>
      <name val="Bahnschrift"/>
      <family val="2"/>
    </font>
    <font>
      <b/>
      <sz val="10"/>
      <color theme="1"/>
      <name val="Bahnschrift"/>
      <family val="2"/>
    </font>
    <font>
      <sz val="10"/>
      <name val="Bahnschrift"/>
      <family val="2"/>
    </font>
    <font>
      <b/>
      <sz val="14"/>
      <color theme="1"/>
      <name val="Bahnschrift"/>
      <family val="2"/>
    </font>
    <font>
      <b/>
      <sz val="10"/>
      <color theme="1"/>
      <name val="BPG Glaho"/>
      <family val="2"/>
    </font>
  </fonts>
  <fills count="5">
    <fill>
      <patternFill patternType="none"/>
    </fill>
    <fill>
      <patternFill patternType="gray125"/>
    </fill>
    <fill>
      <patternFill patternType="solid">
        <fgColor rgb="FF733F3F"/>
        <bgColor indexed="64"/>
      </patternFill>
    </fill>
    <fill>
      <patternFill patternType="solid">
        <fgColor rgb="FFE6DCDC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2" fillId="0" borderId="0" xfId="0" applyFont="1"/>
    <xf numFmtId="0" fontId="5" fillId="4" borderId="0" xfId="0" applyFont="1" applyFill="1"/>
    <xf numFmtId="0" fontId="5" fillId="4" borderId="0" xfId="0" applyFont="1" applyFill="1" applyAlignment="1">
      <alignment horizontal="center" vertical="center"/>
    </xf>
    <xf numFmtId="0" fontId="5" fillId="3" borderId="12" xfId="0" applyFont="1" applyFill="1" applyBorder="1"/>
    <xf numFmtId="0" fontId="5" fillId="3" borderId="13" xfId="0" applyFont="1" applyFill="1" applyBorder="1" applyAlignment="1">
      <alignment horizontal="center" vertical="center"/>
    </xf>
    <xf numFmtId="0" fontId="5" fillId="3" borderId="13" xfId="0" applyFont="1" applyFill="1" applyBorder="1"/>
    <xf numFmtId="0" fontId="5" fillId="3" borderId="14" xfId="0" applyFont="1" applyFill="1" applyBorder="1"/>
    <xf numFmtId="0" fontId="5" fillId="3" borderId="15" xfId="0" applyFont="1" applyFill="1" applyBorder="1"/>
    <xf numFmtId="0" fontId="5" fillId="3" borderId="0" xfId="0" applyFont="1" applyFill="1" applyAlignment="1">
      <alignment horizontal="left" vertical="center"/>
    </xf>
    <xf numFmtId="0" fontId="5" fillId="3" borderId="0" xfId="0" applyFont="1" applyFill="1"/>
    <xf numFmtId="0" fontId="5" fillId="3" borderId="16" xfId="0" applyFont="1" applyFill="1" applyBorder="1"/>
    <xf numFmtId="0" fontId="8" fillId="3" borderId="0" xfId="0" applyFont="1" applyFill="1" applyAlignment="1">
      <alignment horizontal="left" vertical="center"/>
    </xf>
    <xf numFmtId="167" fontId="5" fillId="3" borderId="0" xfId="0" applyNumberFormat="1" applyFont="1" applyFill="1" applyAlignment="1">
      <alignment horizontal="left"/>
    </xf>
    <xf numFmtId="0" fontId="6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164" fontId="5" fillId="4" borderId="0" xfId="0" applyNumberFormat="1" applyFont="1" applyFill="1"/>
    <xf numFmtId="0" fontId="5" fillId="3" borderId="0" xfId="0" applyFont="1" applyFill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165" fontId="5" fillId="3" borderId="16" xfId="0" applyNumberFormat="1" applyFont="1" applyFill="1" applyBorder="1"/>
    <xf numFmtId="9" fontId="5" fillId="3" borderId="27" xfId="0" applyNumberFormat="1" applyFont="1" applyFill="1" applyBorder="1" applyAlignment="1">
      <alignment vertical="center"/>
    </xf>
    <xf numFmtId="165" fontId="5" fillId="4" borderId="0" xfId="1" applyFont="1" applyFill="1"/>
    <xf numFmtId="0" fontId="5" fillId="3" borderId="32" xfId="0" applyFont="1" applyFill="1" applyBorder="1"/>
    <xf numFmtId="0" fontId="5" fillId="3" borderId="33" xfId="0" applyFont="1" applyFill="1" applyBorder="1" applyAlignment="1">
      <alignment horizontal="center" vertical="center"/>
    </xf>
    <xf numFmtId="0" fontId="5" fillId="3" borderId="33" xfId="0" applyFont="1" applyFill="1" applyBorder="1"/>
    <xf numFmtId="0" fontId="5" fillId="3" borderId="34" xfId="0" applyFont="1" applyFill="1" applyBorder="1"/>
    <xf numFmtId="0" fontId="0" fillId="0" borderId="0" xfId="0"/>
    <xf numFmtId="0" fontId="0" fillId="4" borderId="35" xfId="0" applyFont="1" applyFill="1" applyBorder="1" applyAlignment="1">
      <alignment horizontal="center"/>
    </xf>
    <xf numFmtId="0" fontId="0" fillId="4" borderId="35" xfId="0" applyFont="1" applyFill="1" applyBorder="1"/>
    <xf numFmtId="0" fontId="0" fillId="4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 wrapText="1"/>
    </xf>
    <xf numFmtId="0" fontId="0" fillId="4" borderId="35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4" borderId="35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6" fillId="3" borderId="35" xfId="0" applyFont="1" applyFill="1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applyBorder="1" applyAlignment="1">
      <alignment horizontal="left" vertical="center" wrapText="1"/>
    </xf>
    <xf numFmtId="164" fontId="5" fillId="0" borderId="35" xfId="2" applyFont="1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vertical="center"/>
    </xf>
    <xf numFmtId="0" fontId="6" fillId="3" borderId="45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vertical="center"/>
    </xf>
    <xf numFmtId="0" fontId="0" fillId="4" borderId="47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166" fontId="0" fillId="4" borderId="47" xfId="0" applyNumberFormat="1" applyFont="1" applyFill="1" applyBorder="1" applyAlignment="1">
      <alignment horizontal="center" vertical="center"/>
    </xf>
    <xf numFmtId="0" fontId="0" fillId="4" borderId="49" xfId="0" applyFont="1" applyFill="1" applyBorder="1" applyAlignment="1">
      <alignment horizontal="center" vertical="center"/>
    </xf>
    <xf numFmtId="0" fontId="0" fillId="4" borderId="37" xfId="0" applyFont="1" applyFill="1" applyBorder="1" applyAlignment="1">
      <alignment wrapText="1"/>
    </xf>
    <xf numFmtId="0" fontId="0" fillId="4" borderId="37" xfId="0" applyFont="1" applyFill="1" applyBorder="1" applyAlignment="1">
      <alignment horizontal="center" vertical="center"/>
    </xf>
    <xf numFmtId="168" fontId="5" fillId="0" borderId="35" xfId="2" applyNumberFormat="1" applyFont="1" applyBorder="1" applyAlignment="1">
      <alignment horizontal="center" vertical="center"/>
    </xf>
    <xf numFmtId="168" fontId="5" fillId="0" borderId="48" xfId="2" applyNumberFormat="1" applyFont="1" applyBorder="1" applyAlignment="1">
      <alignment horizontal="center" vertical="center"/>
    </xf>
    <xf numFmtId="168" fontId="5" fillId="3" borderId="35" xfId="0" applyNumberFormat="1" applyFont="1" applyFill="1" applyBorder="1" applyAlignment="1">
      <alignment vertical="center"/>
    </xf>
    <xf numFmtId="168" fontId="5" fillId="3" borderId="48" xfId="0" applyNumberFormat="1" applyFont="1" applyFill="1" applyBorder="1" applyAlignment="1">
      <alignment vertical="center"/>
    </xf>
    <xf numFmtId="168" fontId="5" fillId="0" borderId="37" xfId="2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9" fontId="6" fillId="0" borderId="0" xfId="0" applyNumberFormat="1" applyFont="1" applyBorder="1" applyAlignment="1">
      <alignment horizontal="left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3" xfId="0" applyFont="1" applyBorder="1" applyAlignment="1">
      <alignment horizontal="left" vertical="center"/>
    </xf>
    <xf numFmtId="168" fontId="6" fillId="0" borderId="14" xfId="2" applyNumberFormat="1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168" fontId="6" fillId="0" borderId="16" xfId="2" applyNumberFormat="1" applyFont="1" applyBorder="1" applyAlignment="1">
      <alignment horizontal="center" vertical="center"/>
    </xf>
    <xf numFmtId="168" fontId="6" fillId="0" borderId="34" xfId="2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168" fontId="5" fillId="3" borderId="11" xfId="2" applyNumberFormat="1" applyFont="1" applyFill="1" applyBorder="1" applyAlignment="1">
      <alignment horizontal="right" vertical="center"/>
    </xf>
    <xf numFmtId="168" fontId="6" fillId="3" borderId="10" xfId="2" applyNumberFormat="1" applyFont="1" applyFill="1" applyBorder="1" applyAlignment="1">
      <alignment vertical="center"/>
    </xf>
    <xf numFmtId="168" fontId="5" fillId="3" borderId="28" xfId="2" applyNumberFormat="1" applyFont="1" applyFill="1" applyBorder="1" applyAlignment="1">
      <alignment vertical="center"/>
    </xf>
    <xf numFmtId="168" fontId="5" fillId="3" borderId="31" xfId="2" applyNumberFormat="1" applyFont="1" applyFill="1" applyBorder="1" applyAlignment="1">
      <alignment vertical="center"/>
    </xf>
    <xf numFmtId="0" fontId="5" fillId="3" borderId="29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/>
    </xf>
    <xf numFmtId="0" fontId="7" fillId="3" borderId="24" xfId="0" applyFont="1" applyFill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2">
    <dxf>
      <font>
        <strike val="0"/>
        <color theme="8" tint="-0.24994659260841701"/>
      </font>
      <fill>
        <patternFill patternType="solid">
          <fgColor auto="1"/>
          <bgColor theme="7"/>
        </patternFill>
      </fill>
      <border>
        <left/>
        <right/>
        <top style="medium">
          <color theme="8"/>
        </top>
        <bottom style="thin">
          <color theme="5" tint="-9.9948118533890809E-2"/>
        </bottom>
        <vertical/>
        <horizontal/>
      </border>
    </dxf>
    <dxf>
      <fill>
        <patternFill>
          <bgColor theme="7"/>
        </patternFill>
      </fill>
      <border>
        <left/>
        <right/>
        <top/>
        <bottom style="thin">
          <color theme="5" tint="-9.9948118533890809E-2"/>
        </bottom>
        <vertical/>
        <horizontal style="thin">
          <color theme="5" tint="-9.9948118533890809E-2"/>
        </horizontal>
      </border>
    </dxf>
  </dxfs>
  <tableStyles count="1" defaultTableStyle="TableStyleMedium2" defaultPivotStyle="PivotStyleLight16">
    <tableStyle name="Business Table" pivot="0" count="2" xr9:uid="{8EBB6A22-5D3F-4CCD-846E-0A957BD0D13C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5769</xdr:colOff>
      <xdr:row>3</xdr:row>
      <xdr:rowOff>2568</xdr:rowOff>
    </xdr:from>
    <xdr:to>
      <xdr:col>3</xdr:col>
      <xdr:colOff>2655914</xdr:colOff>
      <xdr:row>5</xdr:row>
      <xdr:rowOff>151756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6E935C-69E8-4228-809B-59045A9B6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319" y="580418"/>
          <a:ext cx="2872395" cy="46668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E886C-021D-4E9A-A980-5B583F305631}">
  <dimension ref="B1:J32"/>
  <sheetViews>
    <sheetView zoomScale="85" zoomScaleNormal="85" zoomScalePageLayoutView="80" workbookViewId="0">
      <selection activeCell="C18" sqref="C18:E18"/>
    </sheetView>
  </sheetViews>
  <sheetFormatPr defaultColWidth="9.21875" defaultRowHeight="13.2"/>
  <cols>
    <col min="1" max="1" width="2.77734375" style="4" customWidth="1"/>
    <col min="2" max="2" width="3.77734375" style="4" customWidth="1"/>
    <col min="3" max="3" width="3.21875" style="5" customWidth="1"/>
    <col min="4" max="4" width="68.21875" style="4" customWidth="1"/>
    <col min="5" max="5" width="14.77734375" style="4" customWidth="1"/>
    <col min="6" max="6" width="26.44140625" style="4" customWidth="1"/>
    <col min="7" max="7" width="10.44140625" style="4" customWidth="1"/>
    <col min="8" max="8" width="2.5546875" style="4" customWidth="1"/>
    <col min="9" max="9" width="16.77734375" style="4" customWidth="1"/>
    <col min="10" max="10" width="15.77734375" style="4" customWidth="1"/>
    <col min="11" max="13" width="9.5546875" style="4" bestFit="1" customWidth="1"/>
    <col min="14" max="14" width="9.44140625" style="4" bestFit="1" customWidth="1"/>
    <col min="15" max="17" width="9.5546875" style="4" bestFit="1" customWidth="1"/>
    <col min="18" max="16384" width="9.21875" style="4"/>
  </cols>
  <sheetData>
    <row r="1" spans="2:8" ht="16.8" customHeight="1">
      <c r="C1" s="86"/>
      <c r="D1" s="86"/>
      <c r="E1" s="86"/>
      <c r="F1" s="86"/>
    </row>
    <row r="2" spans="2:8" ht="16.8" customHeight="1" thickBot="1">
      <c r="D2" s="5"/>
      <c r="E2" s="5"/>
      <c r="F2" s="5"/>
    </row>
    <row r="3" spans="2:8">
      <c r="B3" s="6"/>
      <c r="C3" s="7"/>
      <c r="D3" s="7"/>
      <c r="E3" s="7"/>
      <c r="F3" s="7"/>
      <c r="G3" s="8"/>
      <c r="H3" s="9"/>
    </row>
    <row r="4" spans="2:8">
      <c r="B4" s="10"/>
      <c r="C4" s="11"/>
      <c r="D4" s="12"/>
      <c r="E4" s="12"/>
      <c r="F4" s="12"/>
      <c r="G4" s="12"/>
      <c r="H4" s="13"/>
    </row>
    <row r="5" spans="2:8">
      <c r="B5" s="10"/>
      <c r="C5" s="11"/>
      <c r="D5" s="12"/>
      <c r="E5" s="12"/>
      <c r="F5" s="12"/>
      <c r="G5" s="12"/>
      <c r="H5" s="13"/>
    </row>
    <row r="6" spans="2:8">
      <c r="B6" s="10"/>
      <c r="C6" s="11"/>
      <c r="D6" s="12"/>
      <c r="E6" s="12"/>
      <c r="F6" s="12"/>
      <c r="G6" s="12"/>
      <c r="H6" s="13"/>
    </row>
    <row r="7" spans="2:8" ht="14.25" customHeight="1">
      <c r="B7" s="10"/>
      <c r="C7" s="11"/>
      <c r="D7" s="12"/>
      <c r="E7" s="12"/>
      <c r="F7" s="12"/>
      <c r="G7" s="12"/>
      <c r="H7" s="13"/>
    </row>
    <row r="8" spans="2:8" ht="24" customHeight="1">
      <c r="B8" s="10"/>
      <c r="C8" s="14" t="s">
        <v>45</v>
      </c>
      <c r="D8" s="12"/>
      <c r="E8" s="12" t="s">
        <v>6</v>
      </c>
      <c r="F8" s="15">
        <f ca="1">TODAY()</f>
        <v>46330</v>
      </c>
      <c r="G8" s="12"/>
      <c r="H8" s="13"/>
    </row>
    <row r="9" spans="2:8">
      <c r="B9" s="10"/>
      <c r="C9" s="16"/>
      <c r="D9" s="12"/>
      <c r="E9" s="12" t="s">
        <v>7</v>
      </c>
      <c r="F9" s="12" t="s">
        <v>13</v>
      </c>
      <c r="G9" s="12"/>
      <c r="H9" s="13"/>
    </row>
    <row r="10" spans="2:8">
      <c r="B10" s="10"/>
      <c r="C10" s="16"/>
      <c r="D10" s="12"/>
      <c r="E10" s="12"/>
      <c r="F10" s="12"/>
      <c r="G10" s="12"/>
      <c r="H10" s="13"/>
    </row>
    <row r="11" spans="2:8" ht="18" customHeight="1">
      <c r="B11" s="10"/>
      <c r="C11" s="11" t="s">
        <v>44</v>
      </c>
      <c r="D11" s="12"/>
      <c r="E11" s="12"/>
      <c r="F11" s="12"/>
      <c r="G11" s="12"/>
      <c r="H11" s="13"/>
    </row>
    <row r="12" spans="2:8" ht="18" customHeight="1">
      <c r="B12" s="10"/>
      <c r="C12" s="11" t="s">
        <v>8</v>
      </c>
      <c r="D12" s="17"/>
      <c r="E12" s="17"/>
      <c r="F12" s="12"/>
      <c r="G12" s="12"/>
      <c r="H12" s="13"/>
    </row>
    <row r="13" spans="2:8" ht="18" customHeight="1">
      <c r="B13" s="10"/>
      <c r="C13" s="11"/>
      <c r="D13" s="17"/>
      <c r="E13" s="17"/>
      <c r="F13" s="12"/>
      <c r="G13" s="12"/>
      <c r="H13" s="13"/>
    </row>
    <row r="14" spans="2:8" ht="15" customHeight="1" thickBot="1">
      <c r="B14" s="10"/>
      <c r="C14" s="19"/>
      <c r="D14" s="12"/>
      <c r="E14" s="12"/>
      <c r="F14" s="12"/>
      <c r="G14" s="12"/>
      <c r="H14" s="13"/>
    </row>
    <row r="15" spans="2:8" ht="14.55" customHeight="1">
      <c r="B15" s="10"/>
      <c r="C15" s="87" t="s">
        <v>1</v>
      </c>
      <c r="D15" s="89" t="s">
        <v>0</v>
      </c>
      <c r="E15" s="90"/>
      <c r="F15" s="93" t="s">
        <v>4</v>
      </c>
      <c r="G15" s="12"/>
      <c r="H15" s="13"/>
    </row>
    <row r="16" spans="2:8" ht="18.75" customHeight="1" thickBot="1">
      <c r="B16" s="10"/>
      <c r="C16" s="88"/>
      <c r="D16" s="91"/>
      <c r="E16" s="92"/>
      <c r="F16" s="94"/>
      <c r="G16" s="12"/>
      <c r="H16" s="13"/>
    </row>
    <row r="17" spans="2:10" ht="14.55" customHeight="1" thickBot="1">
      <c r="B17" s="10"/>
      <c r="C17" s="20">
        <v>1</v>
      </c>
      <c r="D17" s="95" t="s">
        <v>49</v>
      </c>
      <c r="E17" s="96"/>
      <c r="F17" s="75">
        <f>'Facade Installment'!H39</f>
        <v>0</v>
      </c>
      <c r="G17" s="12"/>
      <c r="H17" s="21"/>
    </row>
    <row r="18" spans="2:10" ht="18" customHeight="1">
      <c r="B18" s="10"/>
      <c r="C18" s="97" t="s">
        <v>5</v>
      </c>
      <c r="D18" s="98"/>
      <c r="E18" s="98"/>
      <c r="F18" s="76">
        <f>SUM(F17:F17)</f>
        <v>0</v>
      </c>
      <c r="G18" s="12"/>
      <c r="H18" s="13"/>
    </row>
    <row r="19" spans="2:10">
      <c r="B19" s="10"/>
      <c r="C19" s="83"/>
      <c r="D19" s="84"/>
      <c r="E19" s="84"/>
      <c r="F19" s="85"/>
      <c r="G19" s="12"/>
      <c r="H19" s="13"/>
    </row>
    <row r="20" spans="2:10" ht="14.55" customHeight="1">
      <c r="B20" s="10"/>
      <c r="C20" s="81" t="s">
        <v>9</v>
      </c>
      <c r="D20" s="82"/>
      <c r="E20" s="22">
        <v>0.1</v>
      </c>
      <c r="F20" s="77">
        <f>F18*E20</f>
        <v>0</v>
      </c>
      <c r="G20" s="12"/>
      <c r="H20" s="13"/>
    </row>
    <row r="21" spans="2:10" ht="14.55" customHeight="1">
      <c r="B21" s="10"/>
      <c r="C21" s="83"/>
      <c r="D21" s="84"/>
      <c r="E21" s="84"/>
      <c r="F21" s="77">
        <f>F18+F20</f>
        <v>0</v>
      </c>
      <c r="G21" s="12"/>
      <c r="H21" s="13"/>
    </row>
    <row r="22" spans="2:10" ht="14.55" customHeight="1">
      <c r="B22" s="10"/>
      <c r="C22" s="81" t="s">
        <v>10</v>
      </c>
      <c r="D22" s="82"/>
      <c r="E22" s="22">
        <v>0.08</v>
      </c>
      <c r="F22" s="77">
        <f>F21*E22</f>
        <v>0</v>
      </c>
      <c r="G22" s="12"/>
      <c r="H22" s="13"/>
    </row>
    <row r="23" spans="2:10" ht="14.55" customHeight="1">
      <c r="B23" s="10"/>
      <c r="C23" s="83"/>
      <c r="D23" s="84"/>
      <c r="E23" s="84"/>
      <c r="F23" s="77">
        <f>F21+F22</f>
        <v>0</v>
      </c>
      <c r="G23" s="12"/>
      <c r="H23" s="13"/>
    </row>
    <row r="24" spans="2:10" ht="18" customHeight="1">
      <c r="B24" s="10"/>
      <c r="C24" s="81" t="s">
        <v>11</v>
      </c>
      <c r="D24" s="82"/>
      <c r="E24" s="22">
        <v>0.18</v>
      </c>
      <c r="F24" s="77">
        <f>F23*E24</f>
        <v>0</v>
      </c>
      <c r="G24" s="12"/>
      <c r="H24" s="13"/>
    </row>
    <row r="25" spans="2:10" ht="18" customHeight="1">
      <c r="B25" s="10"/>
      <c r="C25" s="83"/>
      <c r="D25" s="84"/>
      <c r="E25" s="84"/>
      <c r="F25" s="85"/>
      <c r="G25" s="12"/>
      <c r="H25" s="13"/>
    </row>
    <row r="26" spans="2:10" ht="18.75" customHeight="1" thickBot="1">
      <c r="B26" s="10"/>
      <c r="C26" s="79" t="s">
        <v>12</v>
      </c>
      <c r="D26" s="80"/>
      <c r="E26" s="80"/>
      <c r="F26" s="78">
        <f>F23+F24</f>
        <v>0</v>
      </c>
      <c r="G26" s="12"/>
      <c r="H26" s="13"/>
      <c r="J26" s="23"/>
    </row>
    <row r="27" spans="2:10">
      <c r="B27" s="10"/>
      <c r="C27" s="19"/>
      <c r="D27" s="12"/>
      <c r="E27" s="12"/>
      <c r="F27" s="12"/>
      <c r="G27" s="12"/>
      <c r="H27" s="13"/>
      <c r="J27" s="18"/>
    </row>
    <row r="28" spans="2:10">
      <c r="B28" s="10"/>
      <c r="C28" s="19"/>
      <c r="D28" s="12"/>
      <c r="E28" s="12"/>
      <c r="F28" s="12"/>
      <c r="G28" s="12"/>
      <c r="H28" s="13"/>
    </row>
    <row r="29" spans="2:10">
      <c r="B29" s="10"/>
      <c r="C29" s="19"/>
      <c r="D29" s="12"/>
      <c r="E29" s="12"/>
      <c r="F29" s="12"/>
      <c r="G29" s="12"/>
      <c r="H29" s="13"/>
    </row>
    <row r="30" spans="2:10">
      <c r="B30" s="10"/>
      <c r="C30" s="19"/>
      <c r="D30" s="12"/>
      <c r="E30" s="12"/>
      <c r="F30" s="12"/>
      <c r="G30" s="12"/>
      <c r="H30" s="13"/>
    </row>
    <row r="31" spans="2:10">
      <c r="B31" s="10"/>
      <c r="C31" s="19"/>
      <c r="D31" s="12"/>
      <c r="E31" s="12"/>
      <c r="F31" s="12"/>
      <c r="G31" s="12"/>
      <c r="H31" s="13"/>
    </row>
    <row r="32" spans="2:10" ht="13.8" thickBot="1">
      <c r="B32" s="24"/>
      <c r="C32" s="25"/>
      <c r="D32" s="26"/>
      <c r="E32" s="26"/>
      <c r="F32" s="26"/>
      <c r="G32" s="26"/>
      <c r="H32" s="27"/>
    </row>
  </sheetData>
  <mergeCells count="14">
    <mergeCell ref="C19:F19"/>
    <mergeCell ref="C1:F1"/>
    <mergeCell ref="C15:C16"/>
    <mergeCell ref="D15:E16"/>
    <mergeCell ref="F15:F16"/>
    <mergeCell ref="D17:E17"/>
    <mergeCell ref="C18:E18"/>
    <mergeCell ref="C26:E26"/>
    <mergeCell ref="C20:D20"/>
    <mergeCell ref="C21:E21"/>
    <mergeCell ref="C22:D22"/>
    <mergeCell ref="C23:E23"/>
    <mergeCell ref="C24:D24"/>
    <mergeCell ref="C25:F25"/>
  </mergeCells>
  <pageMargins left="0" right="0.18333333333333332" top="0" bottom="0.97484251968503899" header="0.441027996500437" footer="0.3"/>
  <pageSetup scale="77" orientation="portrait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67917-C983-479D-83EF-C3F337D12CF2}">
  <dimension ref="B1:H48"/>
  <sheetViews>
    <sheetView tabSelected="1" zoomScale="85" zoomScaleNormal="85" workbookViewId="0">
      <selection activeCell="C45" sqref="C45"/>
    </sheetView>
  </sheetViews>
  <sheetFormatPr defaultColWidth="9.109375" defaultRowHeight="13.2"/>
  <cols>
    <col min="1" max="1" width="3.6640625" style="1" customWidth="1"/>
    <col min="2" max="2" width="7" style="37" bestFit="1" customWidth="1"/>
    <col min="3" max="3" width="63" style="1" customWidth="1"/>
    <col min="4" max="5" width="9.109375" style="37"/>
    <col min="6" max="6" width="11.77734375" style="1" bestFit="1" customWidth="1"/>
    <col min="7" max="7" width="11.77734375" style="1" customWidth="1"/>
    <col min="8" max="8" width="11.77734375" style="1" bestFit="1" customWidth="1"/>
    <col min="9" max="16384" width="9.109375" style="1"/>
  </cols>
  <sheetData>
    <row r="1" spans="2:8" ht="13.8" thickBot="1"/>
    <row r="2" spans="2:8" ht="21.6" customHeight="1" thickBot="1">
      <c r="B2" s="101" t="s">
        <v>1</v>
      </c>
      <c r="C2" s="103" t="s">
        <v>0</v>
      </c>
      <c r="D2" s="105" t="s">
        <v>2</v>
      </c>
      <c r="E2" s="107" t="s">
        <v>3</v>
      </c>
      <c r="F2" s="112" t="s">
        <v>27</v>
      </c>
      <c r="G2" s="113"/>
      <c r="H2" s="99" t="s">
        <v>4</v>
      </c>
    </row>
    <row r="3" spans="2:8" ht="28.2" customHeight="1" thickBot="1">
      <c r="B3" s="102"/>
      <c r="C3" s="104"/>
      <c r="D3" s="106"/>
      <c r="E3" s="108"/>
      <c r="F3" s="32" t="s">
        <v>26</v>
      </c>
      <c r="G3" s="32" t="s">
        <v>12</v>
      </c>
      <c r="H3" s="100"/>
    </row>
    <row r="4" spans="2:8" s="2" customFormat="1" ht="23.55" customHeight="1" thickBot="1">
      <c r="B4" s="109" t="s">
        <v>49</v>
      </c>
      <c r="C4" s="110"/>
      <c r="D4" s="110"/>
      <c r="E4" s="110"/>
      <c r="F4" s="110"/>
      <c r="G4" s="110"/>
      <c r="H4" s="111"/>
    </row>
    <row r="5" spans="2:8" customFormat="1" ht="14.4">
      <c r="B5" s="46">
        <v>1</v>
      </c>
      <c r="C5" s="45" t="s">
        <v>14</v>
      </c>
      <c r="D5" s="44"/>
      <c r="E5" s="44"/>
      <c r="F5" s="45"/>
      <c r="G5" s="45"/>
      <c r="H5" s="47"/>
    </row>
    <row r="6" spans="2:8" s="34" customFormat="1" ht="43.2">
      <c r="B6" s="48">
        <v>1.1000000000000001</v>
      </c>
      <c r="C6" s="35" t="s">
        <v>28</v>
      </c>
      <c r="D6" s="31" t="s">
        <v>15</v>
      </c>
      <c r="E6" s="31">
        <v>2101</v>
      </c>
      <c r="F6" s="54"/>
      <c r="G6" s="54">
        <f>E6*F6</f>
        <v>0</v>
      </c>
      <c r="H6" s="55">
        <f>G6</f>
        <v>0</v>
      </c>
    </row>
    <row r="7" spans="2:8" customFormat="1" ht="14.4">
      <c r="B7" s="48">
        <v>1.2</v>
      </c>
      <c r="C7" s="30" t="s">
        <v>29</v>
      </c>
      <c r="D7" s="31" t="s">
        <v>15</v>
      </c>
      <c r="E7" s="31">
        <v>2101</v>
      </c>
      <c r="F7" s="54"/>
      <c r="G7" s="54">
        <f>E7*F7</f>
        <v>0</v>
      </c>
      <c r="H7" s="55">
        <f t="shared" ref="H7:H8" si="0">G7</f>
        <v>0</v>
      </c>
    </row>
    <row r="8" spans="2:8" customFormat="1" ht="28.8">
      <c r="B8" s="48">
        <v>1.3</v>
      </c>
      <c r="C8" s="33" t="s">
        <v>30</v>
      </c>
      <c r="D8" s="31" t="s">
        <v>15</v>
      </c>
      <c r="E8" s="31">
        <v>844</v>
      </c>
      <c r="F8" s="54"/>
      <c r="G8" s="54">
        <f>E8*F8</f>
        <v>0</v>
      </c>
      <c r="H8" s="55">
        <f t="shared" si="0"/>
        <v>0</v>
      </c>
    </row>
    <row r="9" spans="2:8" customFormat="1" ht="14.4">
      <c r="B9" s="49">
        <v>2</v>
      </c>
      <c r="C9" s="39" t="s">
        <v>32</v>
      </c>
      <c r="D9" s="43"/>
      <c r="E9" s="43"/>
      <c r="F9" s="56"/>
      <c r="G9" s="56"/>
      <c r="H9" s="57"/>
    </row>
    <row r="10" spans="2:8" customFormat="1" ht="14.4">
      <c r="B10" s="48">
        <v>2.1</v>
      </c>
      <c r="C10" s="40" t="s">
        <v>33</v>
      </c>
      <c r="D10" s="31" t="s">
        <v>15</v>
      </c>
      <c r="E10" s="31">
        <v>978.4</v>
      </c>
      <c r="F10" s="54"/>
      <c r="G10" s="54">
        <f>E10*F10</f>
        <v>0</v>
      </c>
      <c r="H10" s="55">
        <f>G10</f>
        <v>0</v>
      </c>
    </row>
    <row r="11" spans="2:8" customFormat="1" ht="28.8">
      <c r="B11" s="48">
        <v>2.2000000000000002</v>
      </c>
      <c r="C11" s="41" t="s">
        <v>34</v>
      </c>
      <c r="D11" s="31" t="s">
        <v>15</v>
      </c>
      <c r="E11" s="31">
        <v>978.4</v>
      </c>
      <c r="F11" s="54"/>
      <c r="G11" s="54">
        <f>E11*F11</f>
        <v>0</v>
      </c>
      <c r="H11" s="55">
        <f t="shared" ref="H11:H16" si="1">G11</f>
        <v>0</v>
      </c>
    </row>
    <row r="12" spans="2:8" s="36" customFormat="1" ht="57.6">
      <c r="B12" s="48">
        <v>2.2999999999999998</v>
      </c>
      <c r="C12" s="41" t="s">
        <v>35</v>
      </c>
      <c r="D12" s="31" t="s">
        <v>36</v>
      </c>
      <c r="E12" s="31">
        <v>1200</v>
      </c>
      <c r="F12" s="54"/>
      <c r="G12" s="54">
        <f>E12*F12</f>
        <v>0</v>
      </c>
      <c r="H12" s="55">
        <f t="shared" si="1"/>
        <v>0</v>
      </c>
    </row>
    <row r="13" spans="2:8" s="36" customFormat="1" ht="28.8">
      <c r="B13" s="48">
        <v>2.4</v>
      </c>
      <c r="C13" s="41" t="s">
        <v>31</v>
      </c>
      <c r="D13" s="31" t="s">
        <v>36</v>
      </c>
      <c r="E13" s="31">
        <v>1200</v>
      </c>
      <c r="F13" s="54"/>
      <c r="G13" s="54">
        <f>E13*F13</f>
        <v>0</v>
      </c>
      <c r="H13" s="55">
        <f t="shared" si="1"/>
        <v>0</v>
      </c>
    </row>
    <row r="14" spans="2:8" customFormat="1" ht="14.4">
      <c r="B14" s="49">
        <v>3</v>
      </c>
      <c r="C14" s="39" t="s">
        <v>16</v>
      </c>
      <c r="D14" s="43"/>
      <c r="E14" s="43"/>
      <c r="F14" s="56"/>
      <c r="G14" s="56"/>
      <c r="H14" s="57"/>
    </row>
    <row r="15" spans="2:8" customFormat="1" ht="14.4">
      <c r="B15" s="48">
        <v>3.1</v>
      </c>
      <c r="C15" s="30" t="s">
        <v>37</v>
      </c>
      <c r="D15" s="31" t="s">
        <v>15</v>
      </c>
      <c r="E15" s="31">
        <v>1071.5999999999999</v>
      </c>
      <c r="F15" s="54"/>
      <c r="G15" s="54">
        <f>E15*F15</f>
        <v>0</v>
      </c>
      <c r="H15" s="55">
        <f t="shared" si="1"/>
        <v>0</v>
      </c>
    </row>
    <row r="16" spans="2:8" customFormat="1" ht="14.4">
      <c r="B16" s="48">
        <v>3.2</v>
      </c>
      <c r="C16" s="30" t="s">
        <v>17</v>
      </c>
      <c r="D16" s="31" t="s">
        <v>15</v>
      </c>
      <c r="E16" s="31">
        <v>1071.5999999999999</v>
      </c>
      <c r="F16" s="54"/>
      <c r="G16" s="54">
        <f>E16*F16</f>
        <v>0</v>
      </c>
      <c r="H16" s="55">
        <f t="shared" si="1"/>
        <v>0</v>
      </c>
    </row>
    <row r="17" spans="2:8" s="3" customFormat="1" ht="14.4">
      <c r="B17" s="48">
        <v>3.3</v>
      </c>
      <c r="C17" s="30" t="s">
        <v>46</v>
      </c>
      <c r="D17" s="31" t="s">
        <v>15</v>
      </c>
      <c r="E17" s="31">
        <v>1071.5999999999999</v>
      </c>
      <c r="F17" s="54"/>
      <c r="G17" s="54">
        <f>E17*F17</f>
        <v>0</v>
      </c>
      <c r="H17" s="55">
        <f>G17</f>
        <v>0</v>
      </c>
    </row>
    <row r="18" spans="2:8" customFormat="1" ht="14.4">
      <c r="B18" s="49">
        <v>4</v>
      </c>
      <c r="C18" s="39" t="s">
        <v>18</v>
      </c>
      <c r="D18" s="43"/>
      <c r="E18" s="43"/>
      <c r="F18" s="56"/>
      <c r="G18" s="56"/>
      <c r="H18" s="57"/>
    </row>
    <row r="19" spans="2:8" customFormat="1" ht="43.2">
      <c r="B19" s="48">
        <v>4.0999999999999996</v>
      </c>
      <c r="C19" s="41" t="s">
        <v>38</v>
      </c>
      <c r="D19" s="31" t="s">
        <v>15</v>
      </c>
      <c r="E19" s="31">
        <v>951</v>
      </c>
      <c r="F19" s="54"/>
      <c r="G19" s="54">
        <f>E19*F19</f>
        <v>0</v>
      </c>
      <c r="H19" s="55">
        <f>G19</f>
        <v>0</v>
      </c>
    </row>
    <row r="20" spans="2:8" customFormat="1" ht="14.4">
      <c r="B20" s="48">
        <v>4.2</v>
      </c>
      <c r="C20" s="40" t="s">
        <v>33</v>
      </c>
      <c r="D20" s="31" t="s">
        <v>15</v>
      </c>
      <c r="E20" s="31">
        <v>951</v>
      </c>
      <c r="F20" s="54"/>
      <c r="G20" s="54">
        <f>E20*F20</f>
        <v>0</v>
      </c>
      <c r="H20" s="55">
        <f>G20</f>
        <v>0</v>
      </c>
    </row>
    <row r="21" spans="2:8" customFormat="1" ht="14.4">
      <c r="B21" s="49">
        <v>5</v>
      </c>
      <c r="C21" s="39" t="s">
        <v>19</v>
      </c>
      <c r="D21" s="43"/>
      <c r="E21" s="43"/>
      <c r="F21" s="56"/>
      <c r="G21" s="56"/>
      <c r="H21" s="57"/>
    </row>
    <row r="22" spans="2:8" s="28" customFormat="1" ht="14.4">
      <c r="B22" s="48">
        <v>5.0999999999999996</v>
      </c>
      <c r="C22" s="41" t="s">
        <v>39</v>
      </c>
      <c r="D22" s="31" t="s">
        <v>36</v>
      </c>
      <c r="E22" s="31">
        <v>394.26</v>
      </c>
      <c r="F22" s="54"/>
      <c r="G22" s="54">
        <f>E22*F22</f>
        <v>0</v>
      </c>
      <c r="H22" s="55">
        <f>G22</f>
        <v>0</v>
      </c>
    </row>
    <row r="23" spans="2:8" s="28" customFormat="1" ht="14.4">
      <c r="B23" s="48">
        <v>5.2</v>
      </c>
      <c r="C23" s="41" t="s">
        <v>40</v>
      </c>
      <c r="D23" s="31" t="s">
        <v>36</v>
      </c>
      <c r="E23" s="31">
        <v>394.26</v>
      </c>
      <c r="F23" s="54"/>
      <c r="G23" s="54">
        <f>E23*F23</f>
        <v>0</v>
      </c>
      <c r="H23" s="55">
        <f>G23</f>
        <v>0</v>
      </c>
    </row>
    <row r="24" spans="2:8" s="28" customFormat="1" ht="14.4">
      <c r="B24" s="48">
        <v>5.3</v>
      </c>
      <c r="C24" s="41" t="s">
        <v>41</v>
      </c>
      <c r="D24" s="31" t="s">
        <v>36</v>
      </c>
      <c r="E24" s="31">
        <v>394.26</v>
      </c>
      <c r="F24" s="54"/>
      <c r="G24" s="54">
        <f>E24*F24</f>
        <v>0</v>
      </c>
      <c r="H24" s="55">
        <f>G24</f>
        <v>0</v>
      </c>
    </row>
    <row r="25" spans="2:8" customFormat="1" ht="14.4">
      <c r="B25" s="49">
        <v>6</v>
      </c>
      <c r="C25" s="39" t="s">
        <v>20</v>
      </c>
      <c r="D25" s="43"/>
      <c r="E25" s="43"/>
      <c r="F25" s="56"/>
      <c r="G25" s="56"/>
      <c r="H25" s="57"/>
    </row>
    <row r="26" spans="2:8" s="28" customFormat="1" ht="39.6">
      <c r="B26" s="48">
        <v>6.1</v>
      </c>
      <c r="C26" s="42" t="s">
        <v>47</v>
      </c>
      <c r="D26" s="31" t="s">
        <v>15</v>
      </c>
      <c r="E26" s="31">
        <v>431.2</v>
      </c>
      <c r="F26" s="54"/>
      <c r="G26" s="54">
        <f>E26*F26</f>
        <v>0</v>
      </c>
      <c r="H26" s="55">
        <f>G26</f>
        <v>0</v>
      </c>
    </row>
    <row r="27" spans="2:8" customFormat="1" ht="14.4">
      <c r="B27" s="49">
        <v>7</v>
      </c>
      <c r="C27" s="39" t="s">
        <v>21</v>
      </c>
      <c r="D27" s="43"/>
      <c r="E27" s="43"/>
      <c r="F27" s="56"/>
      <c r="G27" s="56"/>
      <c r="H27" s="57"/>
    </row>
    <row r="28" spans="2:8" customFormat="1" ht="43.2">
      <c r="B28" s="50">
        <v>7.1</v>
      </c>
      <c r="C28" s="35" t="s">
        <v>28</v>
      </c>
      <c r="D28" s="31" t="s">
        <v>15</v>
      </c>
      <c r="E28" s="31">
        <v>505</v>
      </c>
      <c r="F28" s="54"/>
      <c r="G28" s="54">
        <f>E28*F28</f>
        <v>0</v>
      </c>
      <c r="H28" s="55">
        <f>G28</f>
        <v>0</v>
      </c>
    </row>
    <row r="29" spans="2:8" customFormat="1" ht="14.4">
      <c r="B29" s="48">
        <v>7.2</v>
      </c>
      <c r="C29" s="30" t="s">
        <v>22</v>
      </c>
      <c r="D29" s="31" t="s">
        <v>15</v>
      </c>
      <c r="E29" s="31">
        <v>505</v>
      </c>
      <c r="F29" s="54"/>
      <c r="G29" s="54">
        <f>E29*F29</f>
        <v>0</v>
      </c>
      <c r="H29" s="55">
        <f>G29</f>
        <v>0</v>
      </c>
    </row>
    <row r="30" spans="2:8" customFormat="1" ht="14.4">
      <c r="B30" s="49">
        <v>8</v>
      </c>
      <c r="C30" s="39" t="s">
        <v>42</v>
      </c>
      <c r="D30" s="43"/>
      <c r="E30" s="43"/>
      <c r="F30" s="56"/>
      <c r="G30" s="56"/>
      <c r="H30" s="57"/>
    </row>
    <row r="31" spans="2:8" s="28" customFormat="1" ht="43.2">
      <c r="B31" s="50">
        <v>8.1</v>
      </c>
      <c r="C31" s="35" t="s">
        <v>28</v>
      </c>
      <c r="D31" s="31" t="s">
        <v>23</v>
      </c>
      <c r="E31" s="31">
        <v>60.2</v>
      </c>
      <c r="F31" s="54"/>
      <c r="G31" s="54">
        <f>E31*F31</f>
        <v>0</v>
      </c>
      <c r="H31" s="55">
        <f>G31</f>
        <v>0</v>
      </c>
    </row>
    <row r="32" spans="2:8" s="28" customFormat="1" ht="14.4">
      <c r="B32" s="48">
        <v>8.1999999999999993</v>
      </c>
      <c r="C32" s="33" t="s">
        <v>43</v>
      </c>
      <c r="D32" s="31" t="s">
        <v>23</v>
      </c>
      <c r="E32" s="31">
        <v>60.2</v>
      </c>
      <c r="F32" s="54"/>
      <c r="G32" s="54">
        <f>E32*F32</f>
        <v>0</v>
      </c>
      <c r="H32" s="55">
        <f>G32</f>
        <v>0</v>
      </c>
    </row>
    <row r="33" spans="2:8" customFormat="1" ht="14.4">
      <c r="B33" s="49">
        <v>9</v>
      </c>
      <c r="C33" s="39" t="s">
        <v>24</v>
      </c>
      <c r="D33" s="43"/>
      <c r="E33" s="43"/>
      <c r="F33" s="56"/>
      <c r="G33" s="56"/>
      <c r="H33" s="57"/>
    </row>
    <row r="34" spans="2:8" customFormat="1" ht="43.2">
      <c r="B34" s="48">
        <v>9.1</v>
      </c>
      <c r="C34" s="35" t="s">
        <v>28</v>
      </c>
      <c r="D34" s="31" t="s">
        <v>23</v>
      </c>
      <c r="E34" s="29">
        <v>1186.7</v>
      </c>
      <c r="F34" s="54"/>
      <c r="G34" s="54">
        <f>E34*F34</f>
        <v>0</v>
      </c>
      <c r="H34" s="55">
        <f>G34</f>
        <v>0</v>
      </c>
    </row>
    <row r="35" spans="2:8" customFormat="1" ht="14.4">
      <c r="B35" s="48">
        <v>9.1999999999999993</v>
      </c>
      <c r="C35" s="30" t="s">
        <v>48</v>
      </c>
      <c r="D35" s="31" t="s">
        <v>23</v>
      </c>
      <c r="E35" s="29">
        <v>1186.7</v>
      </c>
      <c r="F35" s="54"/>
      <c r="G35" s="54">
        <f>E35*F35</f>
        <v>0</v>
      </c>
      <c r="H35" s="55">
        <f>G35</f>
        <v>0</v>
      </c>
    </row>
    <row r="36" spans="2:8" customFormat="1" ht="14.4">
      <c r="B36" s="49">
        <v>10</v>
      </c>
      <c r="C36" s="39" t="s">
        <v>25</v>
      </c>
      <c r="D36" s="43"/>
      <c r="E36" s="43"/>
      <c r="F36" s="56"/>
      <c r="G36" s="56"/>
      <c r="H36" s="57"/>
    </row>
    <row r="37" spans="2:8" s="28" customFormat="1" ht="43.2">
      <c r="B37" s="48">
        <v>10.1</v>
      </c>
      <c r="C37" s="35" t="s">
        <v>28</v>
      </c>
      <c r="D37" s="31" t="s">
        <v>23</v>
      </c>
      <c r="E37" s="31">
        <v>355.2</v>
      </c>
      <c r="F37" s="54"/>
      <c r="G37" s="54">
        <f>E37*F37</f>
        <v>0</v>
      </c>
      <c r="H37" s="55">
        <f>G37</f>
        <v>0</v>
      </c>
    </row>
    <row r="38" spans="2:8" s="28" customFormat="1" ht="15" thickBot="1">
      <c r="B38" s="51">
        <v>10.199999999999999</v>
      </c>
      <c r="C38" s="52" t="s">
        <v>43</v>
      </c>
      <c r="D38" s="53" t="s">
        <v>23</v>
      </c>
      <c r="E38" s="53">
        <v>355.2</v>
      </c>
      <c r="F38" s="58"/>
      <c r="G38" s="58">
        <f>E38*F38</f>
        <v>0</v>
      </c>
      <c r="H38" s="55">
        <f>G38</f>
        <v>0</v>
      </c>
    </row>
    <row r="39" spans="2:8" s="2" customFormat="1" ht="18" customHeight="1">
      <c r="B39" s="62"/>
      <c r="C39" s="114" t="s">
        <v>5</v>
      </c>
      <c r="D39" s="114"/>
      <c r="E39" s="114"/>
      <c r="F39" s="63"/>
      <c r="G39" s="64"/>
      <c r="H39" s="65">
        <f>SUM(H6:H38)</f>
        <v>0</v>
      </c>
    </row>
    <row r="40" spans="2:8" s="2" customFormat="1" ht="18" customHeight="1">
      <c r="B40" s="66"/>
      <c r="C40" s="60"/>
      <c r="D40" s="60"/>
      <c r="E40" s="60"/>
      <c r="F40" s="59"/>
      <c r="G40" s="60"/>
      <c r="H40" s="67"/>
    </row>
    <row r="41" spans="2:8" s="2" customFormat="1" ht="18" customHeight="1">
      <c r="B41" s="66"/>
      <c r="C41" s="60" t="s">
        <v>9</v>
      </c>
      <c r="D41" s="60"/>
      <c r="E41" s="61">
        <v>0.1</v>
      </c>
      <c r="F41" s="59"/>
      <c r="G41" s="60"/>
      <c r="H41" s="67">
        <f>H39*E41</f>
        <v>0</v>
      </c>
    </row>
    <row r="42" spans="2:8" s="2" customFormat="1" ht="18" customHeight="1">
      <c r="B42" s="66"/>
      <c r="C42" s="60"/>
      <c r="D42" s="60"/>
      <c r="E42" s="60"/>
      <c r="F42" s="59"/>
      <c r="G42" s="60"/>
      <c r="H42" s="67">
        <f>H39+H41</f>
        <v>0</v>
      </c>
    </row>
    <row r="43" spans="2:8" s="2" customFormat="1" ht="18" customHeight="1">
      <c r="B43" s="66"/>
      <c r="C43" s="60" t="s">
        <v>10</v>
      </c>
      <c r="D43" s="60"/>
      <c r="E43" s="61">
        <v>0.08</v>
      </c>
      <c r="F43" s="59"/>
      <c r="G43" s="60"/>
      <c r="H43" s="67">
        <f>H42*E43</f>
        <v>0</v>
      </c>
    </row>
    <row r="44" spans="2:8" s="2" customFormat="1" ht="18" customHeight="1">
      <c r="B44" s="66"/>
      <c r="C44" s="60"/>
      <c r="D44" s="60"/>
      <c r="E44" s="60"/>
      <c r="F44" s="59"/>
      <c r="G44" s="60"/>
      <c r="H44" s="67">
        <f>H42+H43</f>
        <v>0</v>
      </c>
    </row>
    <row r="45" spans="2:8" s="2" customFormat="1" ht="18" customHeight="1">
      <c r="B45" s="66"/>
      <c r="C45" s="60" t="s">
        <v>11</v>
      </c>
      <c r="D45" s="60"/>
      <c r="E45" s="61">
        <v>0.18</v>
      </c>
      <c r="F45" s="59"/>
      <c r="G45" s="60"/>
      <c r="H45" s="67">
        <f>H44*E45</f>
        <v>0</v>
      </c>
    </row>
    <row r="46" spans="2:8" s="2" customFormat="1" ht="18" customHeight="1">
      <c r="B46" s="66"/>
      <c r="C46" s="60"/>
      <c r="D46" s="60"/>
      <c r="E46" s="61"/>
      <c r="F46" s="59"/>
      <c r="G46" s="60"/>
      <c r="H46" s="67"/>
    </row>
    <row r="47" spans="2:8" ht="13.8" thickBot="1">
      <c r="B47" s="72"/>
      <c r="C47" s="38" t="s">
        <v>12</v>
      </c>
      <c r="D47" s="73"/>
      <c r="E47" s="73"/>
      <c r="F47" s="74"/>
      <c r="G47" s="74"/>
      <c r="H47" s="68">
        <f>H44+H45</f>
        <v>0</v>
      </c>
    </row>
    <row r="48" spans="2:8">
      <c r="B48" s="69"/>
      <c r="C48" s="71"/>
      <c r="D48" s="69"/>
      <c r="E48" s="69"/>
      <c r="F48" s="70"/>
      <c r="G48" s="70"/>
      <c r="H48" s="70"/>
    </row>
  </sheetData>
  <mergeCells count="8">
    <mergeCell ref="B4:H4"/>
    <mergeCell ref="F2:G2"/>
    <mergeCell ref="C39:E39"/>
    <mergeCell ref="H2:H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Next's Offer</vt:lpstr>
      <vt:lpstr>Facade Installment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Katamadze</dc:creator>
  <cp:lastModifiedBy>Lela Vakhtangishvili</cp:lastModifiedBy>
  <dcterms:created xsi:type="dcterms:W3CDTF">2015-06-05T18:17:20Z</dcterms:created>
  <dcterms:modified xsi:type="dcterms:W3CDTF">2026-11-04T11:58:13Z</dcterms:modified>
</cp:coreProperties>
</file>